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mc:AlternateContent xmlns:mc="http://schemas.openxmlformats.org/markup-compatibility/2006">
    <mc:Choice Requires="x15">
      <x15ac:absPath xmlns:x15ac="http://schemas.microsoft.com/office/spreadsheetml/2010/11/ac" url="/Users/mohjaiswal/Desktop/"/>
    </mc:Choice>
  </mc:AlternateContent>
  <xr:revisionPtr revIDLastSave="0" documentId="13_ncr:1_{1351315F-A708-0942-8294-4B34C2B261B9}" xr6:coauthVersionLast="47" xr6:coauthVersionMax="47" xr10:uidLastSave="{00000000-0000-0000-0000-000000000000}"/>
  <bookViews>
    <workbookView xWindow="0" yWindow="500" windowWidth="28800" windowHeight="15980" tabRatio="718" xr2:uid="{00000000-000D-0000-FFFF-FFFF00000000}"/>
  </bookViews>
  <sheets>
    <sheet name="Master Data Output" sheetId="26" r:id="rId1"/>
    <sheet name="Master data (Working)" sheetId="25" state="hidden" r:id="rId2"/>
    <sheet name="profile" sheetId="1" r:id="rId3"/>
    <sheet name="mcas" sheetId="7" r:id="rId4"/>
    <sheet name="gsts" sheetId="9" r:id="rId5"/>
    <sheet name="credit_ratings" sheetId="24" r:id="rId6"/>
  </sheets>
  <definedNames>
    <definedName name="_xlnm._FilterDatabase" localSheetId="5" hidden="1">credit_ratings!$A$1:$AN$580</definedName>
    <definedName name="_xlnm._FilterDatabase" localSheetId="4" hidden="1">gsts!$A$1:$AN$409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 i="25" l="1"/>
  <c r="D3" i="25"/>
  <c r="J4" i="25"/>
  <c r="J5" i="25"/>
  <c r="J6" i="25"/>
  <c r="J7" i="25"/>
  <c r="J8" i="25"/>
  <c r="J9" i="25"/>
  <c r="J10" i="25"/>
  <c r="J11" i="25"/>
  <c r="J12" i="25"/>
  <c r="J13" i="25"/>
  <c r="J14" i="25"/>
  <c r="J15" i="25"/>
  <c r="J16" i="25"/>
  <c r="J17" i="25"/>
  <c r="J18" i="25"/>
  <c r="J19" i="25"/>
  <c r="J20" i="25"/>
  <c r="J21" i="25"/>
  <c r="J22" i="25"/>
  <c r="J23" i="25"/>
  <c r="J24" i="25"/>
  <c r="J25" i="25"/>
  <c r="J3" i="25"/>
  <c r="AH4" i="25"/>
  <c r="AH5" i="25"/>
  <c r="AH6" i="25"/>
  <c r="AH7" i="25"/>
  <c r="AH8" i="25"/>
  <c r="AH9" i="25"/>
  <c r="AH10" i="25"/>
  <c r="AH11" i="25"/>
  <c r="AH12" i="25"/>
  <c r="AH13" i="25"/>
  <c r="AH14" i="25"/>
  <c r="AH15" i="25"/>
  <c r="AH16" i="25"/>
  <c r="AH17" i="25"/>
  <c r="AH18" i="25"/>
  <c r="AH19" i="25"/>
  <c r="AH20" i="25"/>
  <c r="AH21" i="25"/>
  <c r="AH22" i="25"/>
  <c r="AH23" i="25"/>
  <c r="AH24" i="25"/>
  <c r="AH25" i="25"/>
  <c r="AH3" i="25"/>
  <c r="AF4" i="25"/>
  <c r="AF5" i="25"/>
  <c r="AF6" i="25"/>
  <c r="AF7" i="25"/>
  <c r="AF8" i="25"/>
  <c r="AF9" i="25"/>
  <c r="AF10" i="25"/>
  <c r="AF11" i="25"/>
  <c r="AF12" i="25"/>
  <c r="AF13" i="25"/>
  <c r="AF14" i="25"/>
  <c r="AF15" i="25"/>
  <c r="AF16" i="25"/>
  <c r="AF17" i="25"/>
  <c r="AF18" i="25"/>
  <c r="AF19" i="25"/>
  <c r="AF20" i="25"/>
  <c r="AF21" i="25"/>
  <c r="AF22" i="25"/>
  <c r="AF23" i="25"/>
  <c r="AF24" i="25"/>
  <c r="AF25" i="25"/>
  <c r="AF3" i="25"/>
  <c r="AD4" i="25"/>
  <c r="AD5" i="25"/>
  <c r="AD6" i="25"/>
  <c r="AD7" i="25"/>
  <c r="AD8" i="25"/>
  <c r="AD9" i="25"/>
  <c r="AD10" i="25"/>
  <c r="AD11" i="25"/>
  <c r="AD12" i="25"/>
  <c r="AD13" i="25"/>
  <c r="AD14" i="25"/>
  <c r="AD15" i="25"/>
  <c r="AD16" i="25"/>
  <c r="AD17" i="25"/>
  <c r="AD18" i="25"/>
  <c r="AD19" i="25"/>
  <c r="AD20" i="25"/>
  <c r="AD21" i="25"/>
  <c r="AD22" i="25"/>
  <c r="AD23" i="25"/>
  <c r="AD24" i="25"/>
  <c r="AD25" i="25"/>
  <c r="AD3" i="25"/>
  <c r="AC4" i="25"/>
  <c r="AC5" i="25"/>
  <c r="AC6" i="25"/>
  <c r="AC7" i="25"/>
  <c r="AC8" i="25"/>
  <c r="AC9" i="25"/>
  <c r="AC10" i="25"/>
  <c r="AC11" i="25"/>
  <c r="AC12" i="25"/>
  <c r="AC13" i="25"/>
  <c r="AC14" i="25"/>
  <c r="AC15" i="25"/>
  <c r="AC16" i="25"/>
  <c r="AC17" i="25"/>
  <c r="AC18" i="25"/>
  <c r="AC19" i="25"/>
  <c r="AC20" i="25"/>
  <c r="AC21" i="25"/>
  <c r="AC22" i="25"/>
  <c r="AC23" i="25"/>
  <c r="AC24" i="25"/>
  <c r="AC25" i="25"/>
  <c r="AC3" i="25"/>
  <c r="R4" i="25"/>
  <c r="R5" i="25"/>
  <c r="R6" i="25"/>
  <c r="R7" i="25"/>
  <c r="R8" i="25"/>
  <c r="R9" i="25"/>
  <c r="R10" i="25"/>
  <c r="R11" i="25"/>
  <c r="R12" i="25"/>
  <c r="R13" i="25"/>
  <c r="R14" i="25"/>
  <c r="R15" i="25"/>
  <c r="R16" i="25"/>
  <c r="R17" i="25"/>
  <c r="R18" i="25"/>
  <c r="R19" i="25"/>
  <c r="R20" i="25"/>
  <c r="R21" i="25"/>
  <c r="R22" i="25"/>
  <c r="R23" i="25"/>
  <c r="R24" i="25"/>
  <c r="R25" i="25"/>
  <c r="R3" i="25"/>
  <c r="AB4" i="25"/>
  <c r="AB5" i="25"/>
  <c r="AB6" i="25"/>
  <c r="AB7" i="25"/>
  <c r="AB8" i="25"/>
  <c r="AB9" i="25"/>
  <c r="AB10" i="25"/>
  <c r="AB11" i="25"/>
  <c r="AB12" i="25"/>
  <c r="AB13" i="25"/>
  <c r="AB14" i="25"/>
  <c r="AB15" i="25"/>
  <c r="AB16" i="25"/>
  <c r="AB17" i="25"/>
  <c r="AB18" i="25"/>
  <c r="AB19" i="25"/>
  <c r="AB20" i="25"/>
  <c r="AB21" i="25"/>
  <c r="AB22" i="25"/>
  <c r="AB23" i="25"/>
  <c r="AB24" i="25"/>
  <c r="AB25" i="25"/>
  <c r="AB3" i="25"/>
  <c r="Y4" i="25"/>
  <c r="Y5" i="25"/>
  <c r="Y6" i="25"/>
  <c r="Y7" i="25"/>
  <c r="Y8" i="25"/>
  <c r="Y9" i="25"/>
  <c r="Y10" i="25"/>
  <c r="Y11" i="25"/>
  <c r="Y12" i="25"/>
  <c r="Y13" i="25"/>
  <c r="Y14" i="25"/>
  <c r="Y15" i="25"/>
  <c r="Y16" i="25"/>
  <c r="Y17" i="25"/>
  <c r="Y18" i="25"/>
  <c r="Y19" i="25"/>
  <c r="Y20" i="25"/>
  <c r="Y21" i="25"/>
  <c r="Y22" i="25"/>
  <c r="Y23" i="25"/>
  <c r="Y24" i="25"/>
  <c r="Y25" i="25"/>
  <c r="Z4" i="25"/>
  <c r="Z5" i="25"/>
  <c r="Z6" i="25"/>
  <c r="Z7" i="25"/>
  <c r="Z8" i="25"/>
  <c r="Z9" i="25"/>
  <c r="Z10" i="25"/>
  <c r="Z11" i="25"/>
  <c r="Z12" i="25"/>
  <c r="Z13" i="25"/>
  <c r="Z14" i="25"/>
  <c r="Z15" i="25"/>
  <c r="Z16" i="25"/>
  <c r="Z17" i="25"/>
  <c r="Z18" i="25"/>
  <c r="Z19" i="25"/>
  <c r="Z20" i="25"/>
  <c r="Z21" i="25"/>
  <c r="Z22" i="25"/>
  <c r="Z23" i="25"/>
  <c r="Z24" i="25"/>
  <c r="Z25" i="25"/>
  <c r="AA4" i="25"/>
  <c r="AA5" i="25"/>
  <c r="AA6" i="25"/>
  <c r="AA7" i="25"/>
  <c r="AA8" i="25"/>
  <c r="AA9" i="25"/>
  <c r="AA10" i="25"/>
  <c r="AA11" i="25"/>
  <c r="AA12" i="25"/>
  <c r="AA13" i="25"/>
  <c r="AA14" i="25"/>
  <c r="AA15" i="25"/>
  <c r="AA16" i="25"/>
  <c r="AA17" i="25"/>
  <c r="AA18" i="25"/>
  <c r="AA19" i="25"/>
  <c r="AA20" i="25"/>
  <c r="AA21" i="25"/>
  <c r="AA22" i="25"/>
  <c r="AA23" i="25"/>
  <c r="AA24" i="25"/>
  <c r="AA25" i="25"/>
  <c r="AA3" i="25"/>
  <c r="Z3" i="25"/>
  <c r="Y3" i="25"/>
  <c r="X3" i="25"/>
  <c r="X4" i="25"/>
  <c r="X5" i="25"/>
  <c r="X6" i="25"/>
  <c r="X7" i="25"/>
  <c r="X8" i="25"/>
  <c r="X9" i="25"/>
  <c r="X10" i="25"/>
  <c r="X11" i="25"/>
  <c r="X12" i="25"/>
  <c r="X13" i="25"/>
  <c r="X14" i="25"/>
  <c r="X15" i="25"/>
  <c r="X16" i="25"/>
  <c r="X17" i="25"/>
  <c r="X18" i="25"/>
  <c r="X19" i="25"/>
  <c r="X20" i="25"/>
  <c r="X21" i="25"/>
  <c r="X22" i="25"/>
  <c r="X23" i="25"/>
  <c r="X24" i="25"/>
  <c r="X25" i="25"/>
  <c r="W4" i="25"/>
  <c r="W5" i="25"/>
  <c r="W6" i="25"/>
  <c r="W7" i="25"/>
  <c r="W8" i="25"/>
  <c r="W9" i="25"/>
  <c r="W10" i="25"/>
  <c r="W11" i="25"/>
  <c r="W12" i="25"/>
  <c r="W13" i="25"/>
  <c r="W14" i="25"/>
  <c r="W15" i="25"/>
  <c r="W16" i="25"/>
  <c r="W17" i="25"/>
  <c r="W18" i="25"/>
  <c r="W19" i="25"/>
  <c r="W20" i="25"/>
  <c r="W21" i="25"/>
  <c r="W22" i="25"/>
  <c r="W23" i="25"/>
  <c r="W24" i="25"/>
  <c r="W25" i="25"/>
  <c r="W3" i="25"/>
  <c r="V4" i="25"/>
  <c r="V5" i="25"/>
  <c r="V6" i="25"/>
  <c r="V7" i="25"/>
  <c r="V8" i="25"/>
  <c r="V9" i="25"/>
  <c r="V10" i="25"/>
  <c r="V11" i="25"/>
  <c r="V12" i="25"/>
  <c r="V13" i="25"/>
  <c r="V14" i="25"/>
  <c r="V15" i="25"/>
  <c r="V16" i="25"/>
  <c r="V17" i="25"/>
  <c r="V18" i="25"/>
  <c r="V19" i="25"/>
  <c r="V20" i="25"/>
  <c r="V21" i="25"/>
  <c r="V22" i="25"/>
  <c r="V23" i="25"/>
  <c r="V24" i="25"/>
  <c r="V25" i="25"/>
  <c r="V3" i="25"/>
  <c r="U4" i="25"/>
  <c r="U5" i="25"/>
  <c r="U6" i="25"/>
  <c r="U7" i="25"/>
  <c r="U8" i="25"/>
  <c r="U9" i="25"/>
  <c r="U10" i="25"/>
  <c r="U11" i="25"/>
  <c r="U12" i="25"/>
  <c r="U13" i="25"/>
  <c r="U14" i="25"/>
  <c r="U15" i="25"/>
  <c r="U16" i="25"/>
  <c r="U17" i="25"/>
  <c r="U18" i="25"/>
  <c r="U19" i="25"/>
  <c r="U20" i="25"/>
  <c r="U21" i="25"/>
  <c r="U22" i="25"/>
  <c r="U23" i="25"/>
  <c r="U24" i="25"/>
  <c r="U25" i="25"/>
  <c r="U3" i="25"/>
  <c r="T4" i="25"/>
  <c r="T5" i="25"/>
  <c r="T6" i="25"/>
  <c r="T7" i="25"/>
  <c r="T8" i="25"/>
  <c r="T9" i="25"/>
  <c r="T10" i="25"/>
  <c r="T11" i="25"/>
  <c r="T12" i="25"/>
  <c r="T13" i="25"/>
  <c r="T14" i="25"/>
  <c r="T15" i="25"/>
  <c r="T16" i="25"/>
  <c r="T17" i="25"/>
  <c r="T18" i="25"/>
  <c r="T19" i="25"/>
  <c r="T20" i="25"/>
  <c r="T21" i="25"/>
  <c r="T22" i="25"/>
  <c r="T23" i="25"/>
  <c r="T24" i="25"/>
  <c r="T25" i="25"/>
  <c r="T3" i="25"/>
  <c r="S3" i="25"/>
  <c r="S4" i="25"/>
  <c r="S5" i="25"/>
  <c r="S6" i="25"/>
  <c r="S7" i="25"/>
  <c r="S8" i="25"/>
  <c r="S9" i="25"/>
  <c r="S10" i="25"/>
  <c r="S11" i="25"/>
  <c r="S12" i="25"/>
  <c r="S13" i="25"/>
  <c r="S14" i="25"/>
  <c r="S15" i="25"/>
  <c r="S16" i="25"/>
  <c r="S17" i="25"/>
  <c r="S18" i="25"/>
  <c r="S19" i="25"/>
  <c r="S20" i="25"/>
  <c r="S21" i="25"/>
  <c r="S22" i="25"/>
  <c r="S23" i="25"/>
  <c r="S24" i="25"/>
  <c r="S25" i="25"/>
  <c r="Q4" i="25"/>
  <c r="Q5" i="25"/>
  <c r="Q6" i="25"/>
  <c r="Q7" i="25"/>
  <c r="Q8" i="25"/>
  <c r="Q9" i="25"/>
  <c r="Q10" i="25"/>
  <c r="Q11" i="25"/>
  <c r="Q12" i="25"/>
  <c r="Q13" i="25"/>
  <c r="Q14" i="25"/>
  <c r="Q15" i="25"/>
  <c r="Q16" i="25"/>
  <c r="Q17" i="25"/>
  <c r="Q18" i="25"/>
  <c r="Q19" i="25"/>
  <c r="Q20" i="25"/>
  <c r="Q21" i="25"/>
  <c r="Q22" i="25"/>
  <c r="Q23" i="25"/>
  <c r="Q24" i="25"/>
  <c r="Q25" i="25"/>
  <c r="Q3" i="25"/>
  <c r="P3" i="25"/>
  <c r="P4" i="25"/>
  <c r="P5" i="25"/>
  <c r="P6" i="25"/>
  <c r="P7" i="25"/>
  <c r="P8" i="25"/>
  <c r="P9" i="25"/>
  <c r="P10" i="25"/>
  <c r="P11" i="25"/>
  <c r="P12" i="25"/>
  <c r="P13" i="25"/>
  <c r="P14" i="25"/>
  <c r="P15" i="25"/>
  <c r="P16" i="25"/>
  <c r="P17" i="25"/>
  <c r="P18" i="25"/>
  <c r="P19" i="25"/>
  <c r="P20" i="25"/>
  <c r="P21" i="25"/>
  <c r="P22" i="25"/>
  <c r="P23" i="25"/>
  <c r="P24" i="25"/>
  <c r="P25" i="25"/>
  <c r="O4" i="25"/>
  <c r="O5" i="25"/>
  <c r="O6" i="25"/>
  <c r="O7" i="25"/>
  <c r="O8" i="25"/>
  <c r="O9" i="25"/>
  <c r="O10" i="25"/>
  <c r="O11" i="25"/>
  <c r="O12" i="25"/>
  <c r="O13" i="25"/>
  <c r="O14" i="25"/>
  <c r="O15" i="25"/>
  <c r="O16" i="25"/>
  <c r="O17" i="25"/>
  <c r="O18" i="25"/>
  <c r="O19" i="25"/>
  <c r="O20" i="25"/>
  <c r="O21" i="25"/>
  <c r="O22" i="25"/>
  <c r="O23" i="25"/>
  <c r="O24" i="25"/>
  <c r="O25" i="25"/>
  <c r="N4" i="25"/>
  <c r="N5" i="25"/>
  <c r="N6" i="25"/>
  <c r="N7" i="25"/>
  <c r="N8" i="25"/>
  <c r="N9" i="25"/>
  <c r="N10" i="25"/>
  <c r="N11" i="25"/>
  <c r="N12" i="25"/>
  <c r="N13" i="25"/>
  <c r="N14" i="25"/>
  <c r="N15" i="25"/>
  <c r="N16" i="25"/>
  <c r="N17" i="25"/>
  <c r="N18" i="25"/>
  <c r="N19" i="25"/>
  <c r="N20" i="25"/>
  <c r="N21" i="25"/>
  <c r="N22" i="25"/>
  <c r="N23" i="25"/>
  <c r="N24" i="25"/>
  <c r="N25" i="25"/>
  <c r="O3" i="25"/>
  <c r="N3" i="25"/>
  <c r="M3" i="25"/>
  <c r="M4" i="25"/>
  <c r="M5" i="25"/>
  <c r="M6" i="25"/>
  <c r="M7" i="25"/>
  <c r="M8" i="25"/>
  <c r="M9" i="25"/>
  <c r="M10" i="25"/>
  <c r="M11" i="25"/>
  <c r="M12" i="25"/>
  <c r="M13" i="25"/>
  <c r="M14" i="25"/>
  <c r="M15" i="25"/>
  <c r="M16" i="25"/>
  <c r="M17" i="25"/>
  <c r="M18" i="25"/>
  <c r="M19" i="25"/>
  <c r="M20" i="25"/>
  <c r="M21" i="25"/>
  <c r="M22" i="25"/>
  <c r="M23" i="25"/>
  <c r="M24" i="25"/>
  <c r="M25" i="25"/>
  <c r="L4" i="25"/>
  <c r="L5" i="25"/>
  <c r="L6" i="25"/>
  <c r="L7" i="25"/>
  <c r="L8" i="25"/>
  <c r="L9" i="25"/>
  <c r="L10" i="25"/>
  <c r="L11" i="25"/>
  <c r="L12" i="25"/>
  <c r="L13" i="25"/>
  <c r="L14" i="25"/>
  <c r="L15" i="25"/>
  <c r="L16" i="25"/>
  <c r="L17" i="25"/>
  <c r="L18" i="25"/>
  <c r="L19" i="25"/>
  <c r="L20" i="25"/>
  <c r="L21" i="25"/>
  <c r="L22" i="25"/>
  <c r="L23" i="25"/>
  <c r="L24" i="25"/>
  <c r="L25" i="25"/>
  <c r="K3" i="25"/>
  <c r="K4" i="25"/>
  <c r="K5" i="25"/>
  <c r="K6" i="25"/>
  <c r="K7" i="25"/>
  <c r="K8" i="25"/>
  <c r="K9" i="25"/>
  <c r="K10" i="25"/>
  <c r="K11" i="25"/>
  <c r="K12" i="25"/>
  <c r="K13" i="25"/>
  <c r="K14" i="25"/>
  <c r="K15" i="25"/>
  <c r="K16" i="25"/>
  <c r="K17" i="25"/>
  <c r="K18" i="25"/>
  <c r="K19" i="25"/>
  <c r="K20" i="25"/>
  <c r="K21" i="25"/>
  <c r="K22" i="25"/>
  <c r="K23" i="25"/>
  <c r="K24" i="25"/>
  <c r="K25" i="25"/>
  <c r="I4" i="25"/>
  <c r="I5" i="25"/>
  <c r="I6" i="25"/>
  <c r="I7" i="25"/>
  <c r="I8" i="25"/>
  <c r="I9" i="25"/>
  <c r="I10" i="25"/>
  <c r="I11" i="25"/>
  <c r="I12" i="25"/>
  <c r="I13" i="25"/>
  <c r="I14" i="25"/>
  <c r="I15" i="25"/>
  <c r="I16" i="25"/>
  <c r="I17" i="25"/>
  <c r="I18" i="25"/>
  <c r="I19" i="25"/>
  <c r="I20" i="25"/>
  <c r="I21" i="25"/>
  <c r="I22" i="25"/>
  <c r="I23" i="25"/>
  <c r="I24" i="25"/>
  <c r="I25" i="25"/>
  <c r="I3" i="25"/>
  <c r="H4" i="25"/>
  <c r="H5" i="25"/>
  <c r="H6" i="25"/>
  <c r="H7" i="25"/>
  <c r="H8" i="25"/>
  <c r="H9" i="25"/>
  <c r="H10" i="25"/>
  <c r="H11" i="25"/>
  <c r="H12" i="25"/>
  <c r="H13" i="25"/>
  <c r="H14" i="25"/>
  <c r="H15" i="25"/>
  <c r="H16" i="25"/>
  <c r="H17" i="25"/>
  <c r="H18" i="25"/>
  <c r="H19" i="25"/>
  <c r="H20" i="25"/>
  <c r="H21" i="25"/>
  <c r="H22" i="25"/>
  <c r="H23" i="25"/>
  <c r="H24" i="25"/>
  <c r="H25" i="25"/>
  <c r="H3" i="25"/>
  <c r="G4" i="25"/>
  <c r="G5" i="25"/>
  <c r="G6" i="25"/>
  <c r="G7" i="25"/>
  <c r="G8" i="25"/>
  <c r="G9" i="25"/>
  <c r="G10" i="25"/>
  <c r="G11" i="25"/>
  <c r="G12" i="25"/>
  <c r="G13" i="25"/>
  <c r="G14" i="25"/>
  <c r="G15" i="25"/>
  <c r="G16" i="25"/>
  <c r="G17" i="25"/>
  <c r="G18" i="25"/>
  <c r="G19" i="25"/>
  <c r="G20" i="25"/>
  <c r="G21" i="25"/>
  <c r="G22" i="25"/>
  <c r="G23" i="25"/>
  <c r="G24" i="25"/>
  <c r="G25" i="25"/>
  <c r="G3" i="25"/>
  <c r="F4" i="25"/>
  <c r="F5" i="25"/>
  <c r="F6" i="25"/>
  <c r="F7" i="25"/>
  <c r="F8" i="25"/>
  <c r="F9" i="25"/>
  <c r="F10" i="25"/>
  <c r="F11" i="25"/>
  <c r="F12" i="25"/>
  <c r="F13" i="25"/>
  <c r="F14" i="25"/>
  <c r="F15" i="25"/>
  <c r="F16" i="25"/>
  <c r="F17" i="25"/>
  <c r="F18" i="25"/>
  <c r="F19" i="25"/>
  <c r="F20" i="25"/>
  <c r="F21" i="25"/>
  <c r="F22" i="25"/>
  <c r="F23" i="25"/>
  <c r="F24" i="25"/>
  <c r="F25" i="25"/>
  <c r="F3" i="25"/>
  <c r="E4" i="25"/>
  <c r="E5" i="25"/>
  <c r="E6" i="25"/>
  <c r="E7" i="25"/>
  <c r="E8" i="25"/>
  <c r="E9" i="25"/>
  <c r="E10" i="25"/>
  <c r="E11" i="25"/>
  <c r="E12" i="25"/>
  <c r="E13" i="25"/>
  <c r="E14" i="25"/>
  <c r="E15" i="25"/>
  <c r="E16" i="25"/>
  <c r="E17" i="25"/>
  <c r="E18" i="25"/>
  <c r="E19" i="25"/>
  <c r="E20" i="25"/>
  <c r="E21" i="25"/>
  <c r="E22" i="25"/>
  <c r="E23" i="25"/>
  <c r="E24" i="25"/>
  <c r="E25" i="25"/>
  <c r="E3" i="25"/>
  <c r="D4" i="25"/>
  <c r="D5" i="25"/>
  <c r="D6" i="25"/>
  <c r="D7" i="25"/>
  <c r="D8" i="25"/>
  <c r="D9" i="25"/>
  <c r="D10" i="25"/>
  <c r="D11" i="25"/>
  <c r="D12" i="25"/>
  <c r="D13" i="25"/>
  <c r="D14" i="25"/>
  <c r="D15" i="25"/>
  <c r="D16" i="25"/>
  <c r="D17" i="25"/>
  <c r="D18" i="25"/>
  <c r="D19" i="25"/>
  <c r="D20" i="25"/>
  <c r="D21" i="25"/>
  <c r="D22" i="25"/>
  <c r="D23" i="25"/>
  <c r="D24" i="25"/>
  <c r="D25"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R3" authorId="0" shapeId="0" xr:uid="{566A8CC6-4795-7740-BDBD-F6ACD4E0EB24}">
      <text>
        <r>
          <rPr>
            <b/>
            <sz val="10"/>
            <color rgb="FF000000"/>
            <rFont val="Tahoma"/>
            <family val="2"/>
          </rPr>
          <t>Moh Jaiswal:</t>
        </r>
        <r>
          <rPr>
            <sz val="10"/>
            <color rgb="FF000000"/>
            <rFont val="Tahoma"/>
            <family val="2"/>
          </rPr>
          <t xml:space="preserve">
</t>
        </r>
        <r>
          <rPr>
            <sz val="10"/>
            <color rgb="FF000000"/>
            <rFont val="Tahoma"/>
            <family val="2"/>
          </rPr>
          <t xml:space="preserve">By using vlookup on just the inputID I was getting multiple N/A as I put the search for the "Exact Match" (Vlookup = FALSE)
</t>
        </r>
        <r>
          <rPr>
            <sz val="10"/>
            <color rgb="FF000000"/>
            <rFont val="Tahoma"/>
            <family val="2"/>
          </rPr>
          <t xml:space="preserve">
</t>
        </r>
        <r>
          <rPr>
            <sz val="10"/>
            <color rgb="FF000000"/>
            <rFont val="Tahoma"/>
            <family val="2"/>
          </rPr>
          <t xml:space="preserve">Changing it later to "Approimate match" (Vlookup = TRUE) got me the result of all of them being PLCs with some Private companies, but the order of Pvt and Plc changed. 
</t>
        </r>
        <r>
          <rPr>
            <sz val="10"/>
            <color rgb="FF000000"/>
            <rFont val="Tahoma"/>
            <family val="2"/>
          </rPr>
          <t xml:space="preserve">
</t>
        </r>
        <r>
          <rPr>
            <sz val="10"/>
            <color rgb="FF000000"/>
            <rFont val="Tahoma"/>
            <family val="2"/>
          </rPr>
          <t xml:space="preserve">This has been done only for two columns which are R and AH. 
</t>
        </r>
        <r>
          <rPr>
            <sz val="10"/>
            <color rgb="FF000000"/>
            <rFont val="Tahoma"/>
            <family val="2"/>
          </rPr>
          <t xml:space="preserve">
</t>
        </r>
        <r>
          <rPr>
            <sz val="10"/>
            <color rgb="FF000000"/>
            <rFont val="Tahoma"/>
            <family val="2"/>
          </rPr>
          <t>Do check this on your end as well please and let me know on how to best navigate.</t>
        </r>
      </text>
    </comment>
  </commentList>
</comments>
</file>

<file path=xl/sharedStrings.xml><?xml version="1.0" encoding="utf-8"?>
<sst xmlns="http://schemas.openxmlformats.org/spreadsheetml/2006/main" count="22988" uniqueCount="4145">
  <si>
    <t>inputId</t>
  </si>
  <si>
    <t>entityId</t>
  </si>
  <si>
    <t>name</t>
  </si>
  <si>
    <t>pans</t>
  </si>
  <si>
    <t>contact</t>
  </si>
  <si>
    <t>email</t>
  </si>
  <si>
    <t>emailDomain</t>
  </si>
  <si>
    <t>dateOfIncorporation</t>
  </si>
  <si>
    <t>registeredAddress</t>
  </si>
  <si>
    <t>tradeName</t>
  </si>
  <si>
    <t>industry</t>
  </si>
  <si>
    <t>subIndustry</t>
  </si>
  <si>
    <t>activityGroup</t>
  </si>
  <si>
    <t>activityClass</t>
  </si>
  <si>
    <t>activitySubClass</t>
  </si>
  <si>
    <t>entityClass</t>
  </si>
  <si>
    <t>city</t>
  </si>
  <si>
    <t>state</t>
  </si>
  <si>
    <t>pin</t>
  </si>
  <si>
    <t>type</t>
  </si>
  <si>
    <t>addressSource</t>
  </si>
  <si>
    <t>dateOfVatRegistration</t>
  </si>
  <si>
    <t>constitutionOfBusiness</t>
  </si>
  <si>
    <t>AAACL1069K</t>
  </si>
  <si>
    <t>L24100MH1983PLC029442</t>
  </si>
  <si>
    <t>LUPIN LIMITED</t>
  </si>
  <si>
    <t>8146826654</t>
  </si>
  <si>
    <t>rajvardhansatam@lupin.com</t>
  </si>
  <si>
    <t>lupin.com</t>
  </si>
  <si>
    <t>01-Mar-1983</t>
  </si>
  <si>
    <t>Kalpataru Inspire, 3rd Floor, Off Western Express Highway, Santacruz (East) MUMBAI Mumbai City MH 400055 IN</t>
  </si>
  <si>
    <t>Manufacturing</t>
  </si>
  <si>
    <t>Manufacture of chemicals and chemical products</t>
  </si>
  <si>
    <t>Manufacture of basic chemicals</t>
  </si>
  <si>
    <t>Public</t>
  </si>
  <si>
    <t>Mumbai</t>
  </si>
  <si>
    <t>Maharashtra</t>
  </si>
  <si>
    <t>400055</t>
  </si>
  <si>
    <t>COMPANY</t>
  </si>
  <si>
    <t>mca</t>
  </si>
  <si>
    <t>11-Apr-1977</t>
  </si>
  <si>
    <t>Public Limited Company</t>
  </si>
  <si>
    <t>AAACL1681P</t>
  </si>
  <si>
    <t>L72900MH1996PLC104693</t>
  </si>
  <si>
    <t>LARSEN &amp; TOUBRO INFOTECH LIMITED</t>
  </si>
  <si>
    <t>9821221125</t>
  </si>
  <si>
    <t>corporatesecretarial@lntinfotech.com</t>
  </si>
  <si>
    <t>lntinfotech.com</t>
  </si>
  <si>
    <t>23-Dec-1996</t>
  </si>
  <si>
    <t>L&amp;T HOUSE, BALLARD ESTATE, MUMBAI MH 400001 IN</t>
  </si>
  <si>
    <t>Real estate, renting and business activities</t>
  </si>
  <si>
    <t>Computer and related activities</t>
  </si>
  <si>
    <t>Other computer related activities [for example maintenance of websites of other firms/ creation of multimedia presentations for other firms etc.]</t>
  </si>
  <si>
    <t>400001</t>
  </si>
  <si>
    <t>01-Apr-2005</t>
  </si>
  <si>
    <t>AAGCS9294M</t>
  </si>
  <si>
    <t>U92120MH2001PLC130365</t>
  </si>
  <si>
    <t>TATA PLAY LIMITED</t>
  </si>
  <si>
    <t>7045646580</t>
  </si>
  <si>
    <t>chanda.makhijathadani@tatasky.com</t>
  </si>
  <si>
    <t>tatasky.com</t>
  </si>
  <si>
    <t>09-Jan-2001</t>
  </si>
  <si>
    <t>Unit 301 to 305, 3rd Floor, Windsor, Off C.S.T. Road, Kalina, Santacruz (East) Mumbai Mumbai City MH 400098 IN</t>
  </si>
  <si>
    <t>TATA SKY LTD.</t>
  </si>
  <si>
    <t>Other community, social and personal service activities</t>
  </si>
  <si>
    <t>Recreational, cultural and sporting activities</t>
  </si>
  <si>
    <t>Motion picture, radio, television and other entertainment activities</t>
  </si>
  <si>
    <t>Motion picture projection</t>
  </si>
  <si>
    <t>400098</t>
  </si>
  <si>
    <t>01-Feb-2006</t>
  </si>
  <si>
    <t>AAACM9418K</t>
  </si>
  <si>
    <t>U67120KA1987PLC032636</t>
  </si>
  <si>
    <t>MANJUSHREE TECHNOPACK LIMITED</t>
  </si>
  <si>
    <t>9816608155</t>
  </si>
  <si>
    <t>naik@manjushreeindia.com</t>
  </si>
  <si>
    <t>manjushreeindia.com</t>
  </si>
  <si>
    <t>13-Nov-1987</t>
  </si>
  <si>
    <t>MBH Tech Park 2nd Floor Survey No 46P and 47 P Begur Hobli Electronic City Phase-II Bangalore Bangalore KA 560100 IN</t>
  </si>
  <si>
    <t>Financial intermediation</t>
  </si>
  <si>
    <t>Activities auxiliary to financial intermediation</t>
  </si>
  <si>
    <t>Activities auxiliary to financial intermediation, except insurance and pension funding.[This Group includes activities involved in or closely related to financial inter-mediation other than insurance and pension funding but not themselves involving financial inter-mediation].</t>
  </si>
  <si>
    <t>Security dealing activities. [This class includes dealing in financial market onbehalf of others (e.g. stock broking) and related activities.(Dealing in markets on own -account is classified in class 6599)].</t>
  </si>
  <si>
    <t>Bangalore</t>
  </si>
  <si>
    <t>Karnataka</t>
  </si>
  <si>
    <t>560100</t>
  </si>
  <si>
    <t>AADCE1344F</t>
  </si>
  <si>
    <t>U63000DL2012PLC241107</t>
  </si>
  <si>
    <t>ECOM EXPRESS LIMITED</t>
  </si>
  <si>
    <t>9643038351</t>
  </si>
  <si>
    <t>atul.g@ecomexpress.in</t>
  </si>
  <si>
    <t>ecomexpress.in</t>
  </si>
  <si>
    <t>27-Aug-2012</t>
  </si>
  <si>
    <t>Ground Floor, 13/16 min, 17 min, Samalka, Old Delhi-Gurgaon Road, Kapashera New Delhi DL 110037 IN</t>
  </si>
  <si>
    <t>Transport, storage and communications</t>
  </si>
  <si>
    <t>Supporting and auxiliary transport activities; activities of travel agencies</t>
  </si>
  <si>
    <t>Delhi</t>
  </si>
  <si>
    <t>110037</t>
  </si>
  <si>
    <t>02-Jan-2016</t>
  </si>
  <si>
    <t>AACCD4599E</t>
  </si>
  <si>
    <t>U50500TN2006PTC061322</t>
  </si>
  <si>
    <t>DAEBU AUTOMOTIVE SEAT INDIA PRIVATE LIMITED</t>
  </si>
  <si>
    <t>9158003902</t>
  </si>
  <si>
    <t>mdavid@i-das.com</t>
  </si>
  <si>
    <t>i-das.com</t>
  </si>
  <si>
    <t>16-Oct-2006</t>
  </si>
  <si>
    <t>No : 492, Mannur Village, Valarpuram Post Sriperumbudur Taluk Kancheepuram TN 602105 IN</t>
  </si>
  <si>
    <t>DAEBU AUTOMOTIVE SEAT INDIA PVT LTD</t>
  </si>
  <si>
    <t>Wholesale and retail trade; repair of motor vehicles, motorcycles and personal and household goods</t>
  </si>
  <si>
    <t>Sale, maintenance and repair of motor vehicles and motorcycles; retail sale of automotive fuel</t>
  </si>
  <si>
    <t>Retail sale of automotive fuel [ includes the activity of petrol filling stations. This activity is often combined with sales of lubricating products, cleaning andall other kinds of products for motor vehicles. If the main object, however, is the sale of automotive fuel or lubricants, they remain classified here.]</t>
  </si>
  <si>
    <t>Private</t>
  </si>
  <si>
    <t>Kancheepuram</t>
  </si>
  <si>
    <t>Tamil nadu</t>
  </si>
  <si>
    <t>602105</t>
  </si>
  <si>
    <t>15-Feb-2007</t>
  </si>
  <si>
    <t>Private Limited Company</t>
  </si>
  <si>
    <t>AACCA2894D</t>
  </si>
  <si>
    <t>L63010MH2004PLC073508</t>
  </si>
  <si>
    <t>ALLCARGO LOGISTICS LIMITED</t>
  </si>
  <si>
    <t>8879969574</t>
  </si>
  <si>
    <t>secretarialdesk@allcargologistics.com</t>
  </si>
  <si>
    <t>allcargologistics.com</t>
  </si>
  <si>
    <t>18-Aug-1993</t>
  </si>
  <si>
    <t>6th Floor, Avashya House, CST Road, Kalina, Santacruz (East), Mumbai MH 400098 IN</t>
  </si>
  <si>
    <t>Cargo handling</t>
  </si>
  <si>
    <t>01-Apr-2006</t>
  </si>
  <si>
    <t>AAACA5579P</t>
  </si>
  <si>
    <t>L24230MH1979PLC022059</t>
  </si>
  <si>
    <t>AJANTA PHARMA LIMITED</t>
  </si>
  <si>
    <t>7506835971</t>
  </si>
  <si>
    <t>gaurang.shah@ajantapharma.com</t>
  </si>
  <si>
    <t>ajantapharma.com</t>
  </si>
  <si>
    <t>31-Dec-1979</t>
  </si>
  <si>
    <t>AJANTA HOUSE 98 GOVTINDUSTRIAL AREA CHARKOP KANDIVLI(WEST) MUMBAI MH 400067 IN</t>
  </si>
  <si>
    <t>Manufacture of other chemical products</t>
  </si>
  <si>
    <t>Manufacture of pharmaceuticals, medicinal chemicals and botanical products</t>
  </si>
  <si>
    <t>Manufacture of pharmaceuticals, medicin al chemicals and botanical products</t>
  </si>
  <si>
    <t>400067</t>
  </si>
  <si>
    <t>09-Dec-2004</t>
  </si>
  <si>
    <t>AAGCB2001F</t>
  </si>
  <si>
    <t>U24100WB2015PLC205383</t>
  </si>
  <si>
    <t>HALDIA PETROCHEMICALS LIMITED</t>
  </si>
  <si>
    <t>9999551689</t>
  </si>
  <si>
    <t>sarbani.mitra@hpl.co.in</t>
  </si>
  <si>
    <t>hpl.co.in</t>
  </si>
  <si>
    <t>23-Feb-2015</t>
  </si>
  <si>
    <t>Tower 1, Bengal Eco Intelligent Park (Techna) Block EM, Plot No 3, Sector V, Salt Lake Kolkata Parganas North WB 700091 IN</t>
  </si>
  <si>
    <t>Kolkata</t>
  </si>
  <si>
    <t>West bengal</t>
  </si>
  <si>
    <t>700091</t>
  </si>
  <si>
    <t>AAECM7279A</t>
  </si>
  <si>
    <t>U45201MH2006PTC162943</t>
  </si>
  <si>
    <t>MAHA ACTIVE ENGINEERS INDIA PRIVATE LIMITED</t>
  </si>
  <si>
    <t>9545458820</t>
  </si>
  <si>
    <t>projects@mahaactiveindia.com</t>
  </si>
  <si>
    <t>rediffmail.com</t>
  </si>
  <si>
    <t>03-Jul-2006</t>
  </si>
  <si>
    <t>202, ARTH COMPLEX, ADALAT ROAD AURANGABAD MH 431001 IN</t>
  </si>
  <si>
    <t>MAHA ACTIVE ENGINEERS INDIA PVT LTD</t>
  </si>
  <si>
    <t>Construction</t>
  </si>
  <si>
    <t>Building of complete constructions or parts thereof; civil engineering</t>
  </si>
  <si>
    <t>General construction (including alteration, addition, repair and maintenance) of residential buildings, carried \u2013out on own -account basis or on a fee or contract basis.</t>
  </si>
  <si>
    <t>Aurangabad</t>
  </si>
  <si>
    <t>431001</t>
  </si>
  <si>
    <t>AACCP4217B</t>
  </si>
  <si>
    <t>U29199KA2001PTC029247</t>
  </si>
  <si>
    <t>PRAGATI AUTOMATION PRIVATE LIMITED</t>
  </si>
  <si>
    <t>9881741171</t>
  </si>
  <si>
    <t>info@pragatiautomation.in</t>
  </si>
  <si>
    <t>pragatiautomation.com</t>
  </si>
  <si>
    <t>05-Jul-2001</t>
  </si>
  <si>
    <t>NO, 413,IVTH PHASE,11THCROSS PEENYA INDUSTRIAL AREA, BANGALORE BANGALORE KA 560058 IN</t>
  </si>
  <si>
    <t>PRAGATI AUTOMATION PVT. LTD. - UNIT-III</t>
  </si>
  <si>
    <t>Manufacture of machinery and equipment n.e.c.</t>
  </si>
  <si>
    <t>Manufacture of general purpose machinery</t>
  </si>
  <si>
    <t>Manufacture of other general purpose machinery</t>
  </si>
  <si>
    <t>Manufacture of other general purpose machinery: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n.e.c., including manufacture of parts and accessories for general purpose machinery and equipment.</t>
  </si>
  <si>
    <t>560058</t>
  </si>
  <si>
    <t>AAACM2675G</t>
  </si>
  <si>
    <t>L99999MH1988PLC047408</t>
  </si>
  <si>
    <t>MAN INDUSTRIES (INDIA) LIMITED</t>
  </si>
  <si>
    <t>9617770824</t>
  </si>
  <si>
    <t>cs@maninds.org</t>
  </si>
  <si>
    <t>maninds.org</t>
  </si>
  <si>
    <t>19-May-1988</t>
  </si>
  <si>
    <t>MAN HOUSE, 101, S.V. Road, Opp. Pawan Hans, Vile Parle (West), Mumbai Mumbai City MH 400056 IN</t>
  </si>
  <si>
    <t>MAN INDUSTRIES INDIA LIMITED</t>
  </si>
  <si>
    <t>Extraterritorial organizations and bodies</t>
  </si>
  <si>
    <t>400056</t>
  </si>
  <si>
    <t>07-Aug-1996</t>
  </si>
  <si>
    <t>AABCA7061K</t>
  </si>
  <si>
    <t>U85110KA1997PTC021831</t>
  </si>
  <si>
    <t>ASHIRVAD PIPES PRIVATE LIMITED</t>
  </si>
  <si>
    <t>9071397530</t>
  </si>
  <si>
    <t>venkata.sivaram@ashirvad.com</t>
  </si>
  <si>
    <t>ashirvad.com</t>
  </si>
  <si>
    <t>18-Feb-1997</t>
  </si>
  <si>
    <t>#4B. ATTIBELE,INDUSTRIAL AREA,, ANEKAL TALUK, HOSUR ROAD, BANGALORE KA 562107 IN</t>
  </si>
  <si>
    <t>ASHIRVAD PIPES PVT. LTD.</t>
  </si>
  <si>
    <t>Health and social work</t>
  </si>
  <si>
    <t>Human health activities</t>
  </si>
  <si>
    <t>Hospital activities.[Includes the activities of general and specialized hospitals, sanatoria, asylums, rehabilitation centres, dental centres and other health institutions that have accommodation facilities, including military base and prison hospitals].</t>
  </si>
  <si>
    <t>562107</t>
  </si>
  <si>
    <t>AADCT2702L</t>
  </si>
  <si>
    <t>U40109PN2009PLC134659</t>
  </si>
  <si>
    <t>THERMAX ONSITE ENERGY SOLUTIONS LIMITED</t>
  </si>
  <si>
    <t>9049980423</t>
  </si>
  <si>
    <t>gunjan.chandratre@thermaxglobal.com</t>
  </si>
  <si>
    <t>thermaxglobal.com</t>
  </si>
  <si>
    <t>14-Sep-2009</t>
  </si>
  <si>
    <t>THERMAX HOUSE, 14, MUMBAI PUNE ROAD, WAKDEWADI, PUNE MH 411003 IN</t>
  </si>
  <si>
    <t>THERMAX ONSITE ENERGY SOLUTIONS LTD.</t>
  </si>
  <si>
    <t>Electricity, gas and water supply</t>
  </si>
  <si>
    <t>Electricity, gas, steam and hot water supply</t>
  </si>
  <si>
    <t>Production, collection and distribution of electricity</t>
  </si>
  <si>
    <t>Collection and distribution of electric energy to households, industrial,commercial and other users n.e.c.</t>
  </si>
  <si>
    <t>Pune</t>
  </si>
  <si>
    <t>411003</t>
  </si>
  <si>
    <t>03-Jan-2012</t>
  </si>
  <si>
    <t>AAACI0380C</t>
  </si>
  <si>
    <t>L85190MH1947PLC005913</t>
  </si>
  <si>
    <t>INDOCO REMEDIES LIMITED</t>
  </si>
  <si>
    <t>9418744633</t>
  </si>
  <si>
    <t>jmenon@indoco.com</t>
  </si>
  <si>
    <t>indoco.com</t>
  </si>
  <si>
    <t>23-Aug-1947</t>
  </si>
  <si>
    <t>INDOCO HOUSE 166 CST ROADVIDYANAGARI MARG KALINA SANTACRUZ EAST MUMBAI MH 400098 IN</t>
  </si>
  <si>
    <t>Other human health activ ities [Includes all activities for human health other than by hospitals and medical doctors and dentists]</t>
  </si>
  <si>
    <t>15-Oct-1998</t>
  </si>
  <si>
    <t>AAHCA1790M</t>
  </si>
  <si>
    <t>U63023MH2008PTC183494</t>
  </si>
  <si>
    <t>ALLCARGO LOGISTICS PARK PRIVATE LIMITED</t>
  </si>
  <si>
    <t>9619051861</t>
  </si>
  <si>
    <t>13-Jun-2008</t>
  </si>
  <si>
    <t>5th Floor, Avashya House, CST Road, Kalina, Santacruz (East) Mumbai MH 400098 IN</t>
  </si>
  <si>
    <t>Storage and warehousing</t>
  </si>
  <si>
    <t>Storage and warehousing n.e.c.[Includes general merchandise warehouses andwarehousing of furniture, automobiles, gas and oil, chemicals, text iles etc. Also included is storage of goods in foreign trade zones]</t>
  </si>
  <si>
    <t>AAGCA9687A</t>
  </si>
  <si>
    <t>U29100GJ2008PLC053226</t>
  </si>
  <si>
    <t>ARVIND ENVISOL LIMITED</t>
  </si>
  <si>
    <t>9898043635</t>
  </si>
  <si>
    <t>rv.bhimani@arvind.in</t>
  </si>
  <si>
    <t>arvind.in</t>
  </si>
  <si>
    <t>12-Mar-2008</t>
  </si>
  <si>
    <t>ARVIND MILL PREMISES, NARODA ROAD, AHMEDABAD Ahmedabad GJ 380025 IN</t>
  </si>
  <si>
    <t>Ahmedabad</t>
  </si>
  <si>
    <t>Gujarat</t>
  </si>
  <si>
    <t>380025</t>
  </si>
  <si>
    <t>05-Nov-2009</t>
  </si>
  <si>
    <t>AABCK0618A</t>
  </si>
  <si>
    <t>U29141MH1979PLC020973</t>
  </si>
  <si>
    <t>KALYANI TECHNOFORGE LIMITED</t>
  </si>
  <si>
    <t>9899283707</t>
  </si>
  <si>
    <t>sanjeev.jagtap@kalyanitechnoforge.com</t>
  </si>
  <si>
    <t>kalyanitechnoforge.com</t>
  </si>
  <si>
    <t>01-Feb-1979</t>
  </si>
  <si>
    <t>72-76 MUNDHAWABEHIND SIPOREX PUNE MH 411036 IN</t>
  </si>
  <si>
    <t>KALYANI TECHNOFORGE LTD.</t>
  </si>
  <si>
    <t>Manufacture of ovens, furnaces and furnace burners</t>
  </si>
  <si>
    <t>Manufacture of non-electric furnaces and ovens for roasting, melting or other heat treatment of ores, pyrites, non-metallic minerals, metals or other materials; manufacture of mechanical stokers, mechanical grates, mechanical ash dischargers and similar appliances</t>
  </si>
  <si>
    <t>411036</t>
  </si>
  <si>
    <t>AACCF1885H</t>
  </si>
  <si>
    <t>U25111KL2013PTC034067</t>
  </si>
  <si>
    <t>FAMILY PLASTICS AND THERMOWARE PRIVATE LIMITED</t>
  </si>
  <si>
    <t>9633305507</t>
  </si>
  <si>
    <t>info@familyplastics.com</t>
  </si>
  <si>
    <t>familyplastics.com</t>
  </si>
  <si>
    <t>10-May-2013</t>
  </si>
  <si>
    <t>T.C. 03/1148-3, INDUSTRIAL DEVELOPMENT PLOT MANVILA, KULATHUR TRIVANDRUM Thiruvananthapuram KL 695583 IN</t>
  </si>
  <si>
    <t>Manufacture of rubber and plastics products</t>
  </si>
  <si>
    <t>Manufacture of rubber products</t>
  </si>
  <si>
    <t>Manufacture of rubber tyres and tubes; retreading and rebuilding of rubber tyres</t>
  </si>
  <si>
    <t>Manufacture of tyres and tubes for motor vehicle, tractors and aircrafts</t>
  </si>
  <si>
    <t>Thiruvananthapuram</t>
  </si>
  <si>
    <t>Kerala</t>
  </si>
  <si>
    <t>695583</t>
  </si>
  <si>
    <t>22-Aug-2013</t>
  </si>
  <si>
    <t>ABBFA3523A</t>
  </si>
  <si>
    <t>ALPHA MARINE</t>
  </si>
  <si>
    <t>9100905116</t>
  </si>
  <si>
    <t>accounts@alphamarine.co.in</t>
  </si>
  <si>
    <t>gmail.com</t>
  </si>
  <si>
    <t>24-Dec-2014</t>
  </si>
  <si>
    <t>SURVEY NO 587 ,589, , KAMMAVARIPALEM POST, GANDAVARAM TO PEYYALAPALEM ROAD, KODAVALUR MANDAL, Sri Potti Sriramulu Nellore, Andhra Pradesh, 524137</t>
  </si>
  <si>
    <t>PARTNERSHIP</t>
  </si>
  <si>
    <t>gst</t>
  </si>
  <si>
    <t>01-Mar-2015</t>
  </si>
  <si>
    <t>Partnership</t>
  </si>
  <si>
    <t>AABCA2398D</t>
  </si>
  <si>
    <t>L17119GJ1931PLC000093</t>
  </si>
  <si>
    <t>ARVIND LIMITED</t>
  </si>
  <si>
    <t>9814538392</t>
  </si>
  <si>
    <t>01-Jun-1931</t>
  </si>
  <si>
    <t>NARODA ROAD AHMEDABAD GJ 380025 IN</t>
  </si>
  <si>
    <t>Manufacture of textiles</t>
  </si>
  <si>
    <t>Spinning, weaving and finishing of textiles.</t>
  </si>
  <si>
    <t>Preparation and spinning of textile fiber including weaving of textiles (excluding khadi/handloom)</t>
  </si>
  <si>
    <t>Preparation, spinning and weaving of jute, mesta and other natural fibers including blended natural fibers n.e.c.</t>
  </si>
  <si>
    <t>AACCD6089P</t>
  </si>
  <si>
    <t>U33116KL2007PTC020687</t>
  </si>
  <si>
    <t>DENTCARE DENTAL LAB PRIVATE LIMITED</t>
  </si>
  <si>
    <t>9249499529</t>
  </si>
  <si>
    <t>info@dentcaredental.com</t>
  </si>
  <si>
    <t>dentcaredental.com</t>
  </si>
  <si>
    <t>24-Apr-2007</t>
  </si>
  <si>
    <t>DOOR NO. XVI/ 242 C, NAS ROAD 130 JUNCTION, MUVATTUPUZHA ERNAKULAM KL 686661 IN</t>
  </si>
  <si>
    <t>DENTCARE DENTAL LAB PVT LTD</t>
  </si>
  <si>
    <t>Manufacture of medical, precision and optical instruments, watches and clocks</t>
  </si>
  <si>
    <t>Manufacture of medical appliances and instruments and appliances for measuring, checking, testing, navigating and other purposes except optical instrumentsManufacture of medical and surgical equipment and orthopedic appliances.</t>
  </si>
  <si>
    <t>Manufacture of medical and surgical equipment and orthopedic appliances</t>
  </si>
  <si>
    <t>Manufacture of artificial teeth, artificial limbs and other artificial parts of the body</t>
  </si>
  <si>
    <t>Muvattupuzha</t>
  </si>
  <si>
    <t>686661</t>
  </si>
  <si>
    <t>09-Aug-2007</t>
  </si>
  <si>
    <t>AAPCS9575E</t>
  </si>
  <si>
    <t>U63090DL2011PLC221234</t>
  </si>
  <si>
    <t>DELHIVERY LIMITED</t>
  </si>
  <si>
    <t>9999225108</t>
  </si>
  <si>
    <t>cscompliance@delhivery.com</t>
  </si>
  <si>
    <t>delhivery.com</t>
  </si>
  <si>
    <t>22-Jun-2011</t>
  </si>
  <si>
    <t>N24-N34, S24-S34, Air Cargo Logistics Centre-II, Opposite Gate 6 Cargo Terminal, IGI Airport, New Delhi New Delhi DL 110037 IN</t>
  </si>
  <si>
    <t>DELHIVERY PRIVATE LIMITED</t>
  </si>
  <si>
    <t>Activities of other transport agencies [Includes forwarding of freight, organisationor arrangement of transport on behalf of the shipper or consignee, receiving and acceptance of freight, transportation document preparation, consolidation and break bulk of freight, freight brokerage, custom house brokerage, bill auditing and freight rate information, brokerage for ship and aircraft space, packing and crating and unpacking and de-crating, weighing and sampling of freight etc. This also includes the services provided by chauffeurs and personal car drivers .]</t>
  </si>
  <si>
    <t>08-Apr-2014</t>
  </si>
  <si>
    <t>entityName</t>
  </si>
  <si>
    <t>TATA SKY LIMITED</t>
  </si>
  <si>
    <t>ECOM EXPRESS PRIVATE LIMITED</t>
  </si>
  <si>
    <t>ALLCARGO GLOBAL LOGISTICS LIMITED</t>
  </si>
  <si>
    <t>THE ARVIND MILLS LTD</t>
  </si>
  <si>
    <t>SSN LOGISTICS PRIVATE LIMITED</t>
  </si>
  <si>
    <t>kid</t>
  </si>
  <si>
    <t>status</t>
  </si>
  <si>
    <t>address</t>
  </si>
  <si>
    <t>29-Sep-2015</t>
  </si>
  <si>
    <t>12-Aug-2020</t>
  </si>
  <si>
    <t>HARIT NAGPAL</t>
  </si>
  <si>
    <t>12-Mar-2019</t>
  </si>
  <si>
    <t>31-May-2019</t>
  </si>
  <si>
    <t>KOTLA SATYANARAYANA</t>
  </si>
  <si>
    <t>29-Jan-2016</t>
  </si>
  <si>
    <t>13-Aug-2018</t>
  </si>
  <si>
    <t>09-Dec-2021</t>
  </si>
  <si>
    <t>SHASHI KIRAN JANARDHAN SHETTY</t>
  </si>
  <si>
    <t>31-Mar-2021</t>
  </si>
  <si>
    <t>SUBHASENDU CHATTERJEE</t>
  </si>
  <si>
    <t>01-Jul-2017</t>
  </si>
  <si>
    <t>07-Sep-2017</t>
  </si>
  <si>
    <t>SULABHA SURESH KULKARNI</t>
  </si>
  <si>
    <t>07-Feb-2022</t>
  </si>
  <si>
    <t>DEEPAK MEHROTRA</t>
  </si>
  <si>
    <t>14-Nov-2017</t>
  </si>
  <si>
    <t>08-Jun-2020</t>
  </si>
  <si>
    <t>SUNDEEP VASANT BAMBOLKAR</t>
  </si>
  <si>
    <t>22-Oct-2019</t>
  </si>
  <si>
    <t>26-Aug-2020</t>
  </si>
  <si>
    <t>RAVINDRA BHASKARRAO NAGARKAR</t>
  </si>
  <si>
    <t>31-Jul-2020</t>
  </si>
  <si>
    <t>KULIN SANJAY LALBHAI</t>
  </si>
  <si>
    <t>DILEEP CHINUBHAI CHOKSI</t>
  </si>
  <si>
    <t>01-Aug-2018</t>
  </si>
  <si>
    <t>SAHIL BARUA</t>
  </si>
  <si>
    <t>08-Apr-2015</t>
  </si>
  <si>
    <t>26-Aug-2013</t>
  </si>
  <si>
    <t>22-Jul-2021</t>
  </si>
  <si>
    <t>30-Sep-2021</t>
  </si>
  <si>
    <t>31-Dec-2020</t>
  </si>
  <si>
    <t>05-Feb-2018</t>
  </si>
  <si>
    <t>06-Sep-2018</t>
  </si>
  <si>
    <t>27-Sep-2019</t>
  </si>
  <si>
    <t>01-Apr-2013</t>
  </si>
  <si>
    <t>10-Aug-2017</t>
  </si>
  <si>
    <t>09-Mar-2005</t>
  </si>
  <si>
    <t>26-Dec-2019</t>
  </si>
  <si>
    <t>10-Sep-2020</t>
  </si>
  <si>
    <t>03-Nov-2012</t>
  </si>
  <si>
    <t>26-Mar-2009</t>
  </si>
  <si>
    <t>08-Mar-2019</t>
  </si>
  <si>
    <t>amount</t>
  </si>
  <si>
    <t>Others</t>
  </si>
  <si>
    <t>23-Dec-2019</t>
  </si>
  <si>
    <t>20-Sep-2021</t>
  </si>
  <si>
    <t>13-May-2019</t>
  </si>
  <si>
    <t>29-Sep-2020</t>
  </si>
  <si>
    <t>24-Jul-2017</t>
  </si>
  <si>
    <t>19-Feb-2021</t>
  </si>
  <si>
    <t>07-Nov-2017</t>
  </si>
  <si>
    <t>03-Mar-2020</t>
  </si>
  <si>
    <t>31-Oct-2019</t>
  </si>
  <si>
    <t>04-Jul-2018</t>
  </si>
  <si>
    <t>01-Dec-2015</t>
  </si>
  <si>
    <t>01-Sep-2015</t>
  </si>
  <si>
    <t>13-Nov-2020</t>
  </si>
  <si>
    <t>07-Jun-2018</t>
  </si>
  <si>
    <t>14-Sep-2020</t>
  </si>
  <si>
    <t>08-Oct-2018</t>
  </si>
  <si>
    <t>03-Sep-2018</t>
  </si>
  <si>
    <t>28-Sep-2020</t>
  </si>
  <si>
    <t>17-Nov-2017</t>
  </si>
  <si>
    <t>29-Jul-2017</t>
  </si>
  <si>
    <t>31-Jan-2018</t>
  </si>
  <si>
    <t>06-Oct-1999</t>
  </si>
  <si>
    <t>30-Nov-2021</t>
  </si>
  <si>
    <t>27-Sep-2021</t>
  </si>
  <si>
    <t>29-Dec-2017</t>
  </si>
  <si>
    <t>26-Apr-2019</t>
  </si>
  <si>
    <t>16-Aug-2018</t>
  </si>
  <si>
    <t>28-May-2018</t>
  </si>
  <si>
    <t>23-May-2014</t>
  </si>
  <si>
    <t>23-Sep-2021</t>
  </si>
  <si>
    <t>20-Dec-2019</t>
  </si>
  <si>
    <t>30-Nov-2018</t>
  </si>
  <si>
    <t>14-Jul-2017</t>
  </si>
  <si>
    <t>17-Jan-2011</t>
  </si>
  <si>
    <t>04-Dec-2015</t>
  </si>
  <si>
    <t>12-Mar-2015</t>
  </si>
  <si>
    <t>25-Jan-2021</t>
  </si>
  <si>
    <t>10-Jun-2020</t>
  </si>
  <si>
    <t>27-Jul-2021</t>
  </si>
  <si>
    <t>18-Jun-2021</t>
  </si>
  <si>
    <t>04-Aug-2020</t>
  </si>
  <si>
    <t>12-Mar-2021</t>
  </si>
  <si>
    <t>10-Dec-2018</t>
  </si>
  <si>
    <t>31-Aug-2018</t>
  </si>
  <si>
    <t>24-Apr-2020</t>
  </si>
  <si>
    <t>18-Mar-2005</t>
  </si>
  <si>
    <t>29-Nov-2021</t>
  </si>
  <si>
    <t>29-Sep-2021</t>
  </si>
  <si>
    <t>13-Sep-2017</t>
  </si>
  <si>
    <t>17-Oct-2017</t>
  </si>
  <si>
    <t>24-Aug-2021</t>
  </si>
  <si>
    <t>29-Jun-2021</t>
  </si>
  <si>
    <t>31-Oct-2018</t>
  </si>
  <si>
    <t>04-Dec-2017</t>
  </si>
  <si>
    <t>22-Feb-2018</t>
  </si>
  <si>
    <t>class</t>
  </si>
  <si>
    <t>listingStatus</t>
  </si>
  <si>
    <t>authorisedCapital</t>
  </si>
  <si>
    <t>paidUpCapital</t>
  </si>
  <si>
    <t>dateOfLastAgm</t>
  </si>
  <si>
    <t>dateOfBalanceSheet</t>
  </si>
  <si>
    <t>activeCompliance</t>
  </si>
  <si>
    <t>activityClass_</t>
  </si>
  <si>
    <t>activityGroup_</t>
  </si>
  <si>
    <t>activitySubClass_</t>
  </si>
  <si>
    <t>alternateAddress</t>
  </si>
  <si>
    <t>category</t>
  </si>
  <si>
    <t>countryOfIncorporation</t>
  </si>
  <si>
    <t>dateOfAnnualReturnFiled</t>
  </si>
  <si>
    <t>dateOfStatementOfAccountsAndSolvencyFiled</t>
  </si>
  <si>
    <t>descriptionOfMainDivision</t>
  </si>
  <si>
    <t>foreignCompanyWithShareCapital</t>
  </si>
  <si>
    <t>industry_</t>
  </si>
  <si>
    <t>mainDivisonOfBusinessActivity</t>
  </si>
  <si>
    <t>numberOfAuthorisedRepresentatives</t>
  </si>
  <si>
    <t>numberOfDesignatedPartners</t>
  </si>
  <si>
    <t>numberOfMembers</t>
  </si>
  <si>
    <t>numberOfPartners</t>
  </si>
  <si>
    <t>officeDetails</t>
  </si>
  <si>
    <t>registrationNumber</t>
  </si>
  <si>
    <t>rocCode</t>
  </si>
  <si>
    <t>sourceUri</t>
  </si>
  <si>
    <t>subIndustry_</t>
  </si>
  <si>
    <t>subcategory</t>
  </si>
  <si>
    <t>totalObligationOfContribution</t>
  </si>
  <si>
    <t>type_</t>
  </si>
  <si>
    <t>typeOfOffice</t>
  </si>
  <si>
    <t>timestamp</t>
  </si>
  <si>
    <t>KCO000008011101X</t>
  </si>
  <si>
    <t>ACTIVE</t>
  </si>
  <si>
    <t>Listed</t>
  </si>
  <si>
    <t>11-Aug-2021</t>
  </si>
  <si>
    <t>ACTIVE compliant</t>
  </si>
  <si>
    <t>Unit SB-1101&amp;1102, C&amp;D Wg, 11th Fl, Empire Towers, Cloud City Campus, Thane-Belapur Road, Airoli (E) Navi Mumbai 400708 MH IN</t>
  </si>
  <si>
    <t>Company limited by Shares</t>
  </si>
  <si>
    <t>029442</t>
  </si>
  <si>
    <t>RoC-Mumbai</t>
  </si>
  <si>
    <t>Non-govt company</t>
  </si>
  <si>
    <t>DOMESTIC_COMPANY</t>
  </si>
  <si>
    <t>2022-02-06 19:09:21.511Z</t>
  </si>
  <si>
    <t>KCO000008168769G</t>
  </si>
  <si>
    <t>17-Jul-2021</t>
  </si>
  <si>
    <t>L&amp;T Technology Centre, Gate No. 5, Saki Vihar Road Powai Mumbai 400072 MH</t>
  </si>
  <si>
    <t>104693</t>
  </si>
  <si>
    <t>2022-02-15 15:13:19.231Z</t>
  </si>
  <si>
    <t>KCO000004909383K</t>
  </si>
  <si>
    <t>Unlisted</t>
  </si>
  <si>
    <t>27-May-2021</t>
  </si>
  <si>
    <t>130365</t>
  </si>
  <si>
    <t>2022-02-04 22:15:32.514Z</t>
  </si>
  <si>
    <t>KCO000008353782U</t>
  </si>
  <si>
    <t>032636</t>
  </si>
  <si>
    <t>RoC-Bangalore</t>
  </si>
  <si>
    <t>2022-01-19 01:12:35.464Z</t>
  </si>
  <si>
    <t>KCO000008156294F</t>
  </si>
  <si>
    <t>31-Mar-2020</t>
  </si>
  <si>
    <t>10th Floor, Ambience Corporate Tower-2, Ambience Island, Gurugram 122002 HR IN</t>
  </si>
  <si>
    <t>241107</t>
  </si>
  <si>
    <t>RoC-Delhi</t>
  </si>
  <si>
    <t>2022-02-10 07:51:20.817Z</t>
  </si>
  <si>
    <t>KCO000004693030T</t>
  </si>
  <si>
    <t>ACTIVE Non-Compliant</t>
  </si>
  <si>
    <t>061322</t>
  </si>
  <si>
    <t>RoC-Chennai</t>
  </si>
  <si>
    <t>2022-02-03 01:21:24.272Z</t>
  </si>
  <si>
    <t>KCO000008365508Q</t>
  </si>
  <si>
    <t>073508</t>
  </si>
  <si>
    <t>2022-02-12 12:09:22.904Z</t>
  </si>
  <si>
    <t>KCO000004506916J</t>
  </si>
  <si>
    <t>14-Jul-2021</t>
  </si>
  <si>
    <t>022059</t>
  </si>
  <si>
    <t>2022-02-02 03:27:33.670Z</t>
  </si>
  <si>
    <t>KCO000008355807U</t>
  </si>
  <si>
    <t>205383</t>
  </si>
  <si>
    <t>RoC-Kolkata</t>
  </si>
  <si>
    <t>2022-02-12 08:12:42.751Z</t>
  </si>
  <si>
    <t>KCO000005074226Q</t>
  </si>
  <si>
    <t>mahaactiveindia.com</t>
  </si>
  <si>
    <t>162943</t>
  </si>
  <si>
    <t>2022-02-06 08:03:19.660Z</t>
  </si>
  <si>
    <t>KCO000000031822N</t>
  </si>
  <si>
    <t>pragatiautomation.in</t>
  </si>
  <si>
    <t>029247</t>
  </si>
  <si>
    <t>2022-02-03 18:12:36.000Z</t>
  </si>
  <si>
    <t>KCO000006993331H</t>
  </si>
  <si>
    <t>047408</t>
  </si>
  <si>
    <t>2022-02-06 04:51:20.988Z</t>
  </si>
  <si>
    <t>KCO000004417994S</t>
  </si>
  <si>
    <t>31-Aug-2021</t>
  </si>
  <si>
    <t>021831</t>
  </si>
  <si>
    <t>2022-02-01 15:51:20.381Z</t>
  </si>
  <si>
    <t>KCO000007925037H</t>
  </si>
  <si>
    <t>134659</t>
  </si>
  <si>
    <t>RoC-Pune</t>
  </si>
  <si>
    <t>2022-02-06 10:33:22.676Z</t>
  </si>
  <si>
    <t>KCO000004996542Z</t>
  </si>
  <si>
    <t>005913</t>
  </si>
  <si>
    <t>2022-02-05 22:57:23.625Z</t>
  </si>
  <si>
    <t>KCO000008299469M</t>
  </si>
  <si>
    <t>183494</t>
  </si>
  <si>
    <t>2022-02-10 20:03:17.522Z</t>
  </si>
  <si>
    <t>KCO000004307186Q</t>
  </si>
  <si>
    <t>053226</t>
  </si>
  <si>
    <t>RoC-Ahmedabad</t>
  </si>
  <si>
    <t>2022-02-11 10:12:30.660Z</t>
  </si>
  <si>
    <t>KCO000008385551A</t>
  </si>
  <si>
    <t>020973</t>
  </si>
  <si>
    <t>2022-01-13 17:18:21.979Z</t>
  </si>
  <si>
    <t>KCO000007890645N</t>
  </si>
  <si>
    <t>034067</t>
  </si>
  <si>
    <t>RoC-Ernakulam</t>
  </si>
  <si>
    <t>2022-02-05 23:42:34.872Z</t>
  </si>
  <si>
    <t>KCO000008157202J</t>
  </si>
  <si>
    <t>18-Aug-2021</t>
  </si>
  <si>
    <t>000093</t>
  </si>
  <si>
    <t>2022-02-11 01:24:33.892Z</t>
  </si>
  <si>
    <t>KCO000004293333J</t>
  </si>
  <si>
    <t>020687</t>
  </si>
  <si>
    <t>2022-02-02 11:51:28.644Z</t>
  </si>
  <si>
    <t>KCO000004708144G</t>
  </si>
  <si>
    <t>Plot No.-5 Sector-44 Gurgaon 122002 HR IN</t>
  </si>
  <si>
    <t>221234</t>
  </si>
  <si>
    <t>2022-02-10 16:21:42.491Z</t>
  </si>
  <si>
    <t>gstin</t>
  </si>
  <si>
    <t>legalName</t>
  </si>
  <si>
    <t>pan</t>
  </si>
  <si>
    <t>tin</t>
  </si>
  <si>
    <t>dateOfRegistration</t>
  </si>
  <si>
    <t>aadhaarAuthenticated</t>
  </si>
  <si>
    <t>aggregateTurnover</t>
  </si>
  <si>
    <t>compdetl</t>
  </si>
  <si>
    <t>dateOfAadharAuthentication</t>
  </si>
  <si>
    <t>dateOfRegistrationCancellation</t>
  </si>
  <si>
    <t>dealerType</t>
  </si>
  <si>
    <t>ekycVerified</t>
  </si>
  <si>
    <t>goodsDetails</t>
  </si>
  <si>
    <t>grossTotalIncomes</t>
  </si>
  <si>
    <t>isFieldVisitConducted</t>
  </si>
  <si>
    <t>isRecordUpdated</t>
  </si>
  <si>
    <t>mandatedEinvoice</t>
  </si>
  <si>
    <t>natureOfBusiness</t>
  </si>
  <si>
    <t>natureOfTrade</t>
  </si>
  <si>
    <t>ntcrbs</t>
  </si>
  <si>
    <t>servicesDetails</t>
  </si>
  <si>
    <t>signatories</t>
  </si>
  <si>
    <t>signatoriesContact</t>
  </si>
  <si>
    <t>state_</t>
  </si>
  <si>
    <t>taxPaymentsInCash</t>
  </si>
  <si>
    <t>02AAACL1069K1ZR</t>
  </si>
  <si>
    <t>PROVISIONAL</t>
  </si>
  <si>
    <t>No</t>
  </si>
  <si>
    <t>Slab: Rs. 500 Cr. and above</t>
  </si>
  <si>
    <t>Regular</t>
  </si>
  <si>
    <t>[{'income': 'Above Rs. 50 lakhs', 'financialYear': '2018-2019'}]</t>
  </si>
  <si>
    <t>HIMACHAL PRADESH</t>
  </si>
  <si>
    <t>2021-04-04 14:03:18.388Z</t>
  </si>
  <si>
    <t>03AAACL1069K1ZP</t>
  </si>
  <si>
    <t>03451145230</t>
  </si>
  <si>
    <t>gstnorth@lupin.com</t>
  </si>
  <si>
    <t>Khewat Khotani No 691/808, Khasra No. 18/22/3 3-2, 23/4 2-12, , JMS complex,, Vivekanand School Road, Off Zirakhpur Chandigarh highway, Pabhat- Dera Bassi, Patiala, Punjab, 140603</t>
  </si>
  <si>
    <t>24-May-2004</t>
  </si>
  <si>
    <t>[{'hsnCode': '30049099', 'hsn1':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{'hsnCode': '30049069', 'hsn1':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{'hsnCode': '30049057',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{'hsnCode': '30049053',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:PYRAZINAMIDE AND ETHAMBUTOL',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:PYRAZINAMIDE AND ETHAMBUTOL'}, {'hsnCode': '30049087',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ANTIBACTERIAL FORMULATIONS, NOT ELSEWHERE SPECIFIED OR INCLUDED',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ANTIBACTERIAL FORMULATIONS, NOT ELSEWHERE SPECIFIED OR INCLUDED'}]</t>
  </si>
  <si>
    <t>Warehouse / Depot|Office / Sale Office|Wholesale Business|Recipient of Goods or Services|Supplier of Services|Factory / Manufacturing|Retail Business</t>
  </si>
  <si>
    <t>Warehouse / Depot, Office / Sale Office, Wholesale Business, Recipient of Goods or Services, Supplier of Services</t>
  </si>
  <si>
    <t>TRD:TWD</t>
  </si>
  <si>
    <t>Nilesh Deshbandhu Gupta|Manju Deshbandhu Gupta|Kamal Kishore Sharma</t>
  </si>
  <si>
    <t>[{'name': 'Rajagopalan Kannery Nair', 'email': 'gstnorth@lupin.com', 'emailDomain': 'lupin.com', 'contact': '8146826654'}]</t>
  </si>
  <si>
    <t>PUNJAB</t>
  </si>
  <si>
    <t>LUPIN LTD.</t>
  </si>
  <si>
    <t>2021-04-04 14:03:17.483Z</t>
  </si>
  <si>
    <t>04AAACL1069K1ZN</t>
  </si>
  <si>
    <t>Khasara No 70, , Panchayat Raipur Kalan, Behind Govt Middle School, Makhan Majra UT CHD, Chandigarh, Chandigarh, 160101</t>
  </si>
  <si>
    <t>Warehouse / Depot|Wholesale Business|Recipient of Goods or Services|Office / Sale Office</t>
  </si>
  <si>
    <t>Warehouse / Depot, Wholesale Business, Recipient of Goods or Services, Office / Sale Office</t>
  </si>
  <si>
    <t>Nilesh Deshbandhu Gupta|Vinita Deshbandhu Gupta|Ramesh Swaminathan|Manju Deshbandhu Gupta|Kamal Kishore Sharma</t>
  </si>
  <si>
    <t>CHANDIGARH</t>
  </si>
  <si>
    <t>2021-04-04 14:03:14.038Z</t>
  </si>
  <si>
    <t>05AAACL1069K1ZL</t>
  </si>
  <si>
    <t>05000910564</t>
  </si>
  <si>
    <t>9810138713</t>
  </si>
  <si>
    <t>74/3, , C/O Aashirwad Agencies, Rajpur Road, Behind G.M.V.N, Dehradun, Dehradun, Uttarakhand, 248001</t>
  </si>
  <si>
    <t>[{'hsnCode': '30049099', 'hsn1':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{'hsnCode': '30049069', 'hsn1':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{'hsnCode': '30049071',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:CAPTOPRIL, ENALAPRIL, LISINOPRIL, PERINDOPRIL AND RAMIPRIL',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:CAPTOPRIL, ENALAPRIL, LISINOPRIL, PERINDOPRIL AND RAMIPRIL'}, {'hsnCode': '30049057',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{'hsnCode': '30049082',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t>
  </si>
  <si>
    <t>Wholesale Business|Recipient of Goods or Services|Office / Sale Office|Warehouse / Depot|Factory / Manufacturing|Import|Supplier of Services</t>
  </si>
  <si>
    <t>Wholesale Business, Recipient of Goods or Services, Office / Sale Office, Warehouse / Depot</t>
  </si>
  <si>
    <t>Nilesh Deshbandhu Gupta|Vinita Deshbandhu Gupta|Manju Deshbandhu Gupta|Ramesh Swaminathan|Kamal Kishore Sharma</t>
  </si>
  <si>
    <t>[{'name': 'Nitin Aggarwal', 'email': 'gstnorth@lupin.com', 'emailDomain': 'lupin.com', 'contact': '9810138713'}]</t>
  </si>
  <si>
    <t>UTTARAKHAND</t>
  </si>
  <si>
    <t>M/S LUPIN LTD</t>
  </si>
  <si>
    <t>2021-04-04 14:03:17.704Z</t>
  </si>
  <si>
    <t>06AAACL1069K1ZJ</t>
  </si>
  <si>
    <t>STERLING INTERNATIONAL,Plot no-293, , Industrial Area, Phase -1, Panchkula, Panchkula, Haryana, 134113</t>
  </si>
  <si>
    <t>[{'hsnCode': '30049099', 'hsn1':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{'hsnCode': '30049079',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OTHER'}, {'hsnCode': '30049082',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 {'hsnCode': '30049069', 'hsn1':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{'hsnCode': '30049029',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ANTHELMINTICS DRUGS; ANTIAMOEBIC AND OTHER ANTIPROTOZAL DRUGS; ANTIFUNGAL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ANTHELMINTICS DRUGS; ANTIAMOEBIC AND OTHER ANTIPROTOZAL DRUGS; ANTIFUNGAL DRUGS : OTHER'}]</t>
  </si>
  <si>
    <t>Wholesale Business|Recipient of Goods or Services|Warehouse / Depot|Office / Sale Office|Factory / Manufacturing|Supplier of Services</t>
  </si>
  <si>
    <t>Wholesale Business, Recipient of Goods or Services, Warehouse / Depot, Office / Sale Office</t>
  </si>
  <si>
    <t>Nilesh Deshbandhu Gupta|Vinita Deshbandhu Gupta|Manju Deshbandhu Gupta|Kamal Kishore Sharma|Ramesh Swaminathan</t>
  </si>
  <si>
    <t>HARYANA</t>
  </si>
  <si>
    <t>2021-04-04 14:03:14.682Z</t>
  </si>
  <si>
    <t>07AAACL1069K1ZH</t>
  </si>
  <si>
    <t>07570018346</t>
  </si>
  <si>
    <t>A28 Aman Puri, , , Nangloi, New Delhi, New Delhi, Delhi, 110041</t>
  </si>
  <si>
    <t>[{'hsnCode': '30049099', 'hsn1':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{'hsnCode': '30049069', 'hsn1':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{'hsnCode': '30049079',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OTHER'}, {'hsnCode': '30049082',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 {'hsnCode': '30049072',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VERAPAMIL, NIFEDIPINE, AMLODIPINE AND LACIDIPINE',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VERAPAMIL, NIFEDIPINE, AMLODIPINE AND LACIDIPINE'}]</t>
  </si>
  <si>
    <t>Wholesale Business|Recipient of Goods or Services|Office / Sale Office|Warehouse / Depot|Export|Supplier of Services</t>
  </si>
  <si>
    <t>Wholesale Business, Recipient of Goods or Services, Office / Sale Office, Warehouse / Depot, Export, Supplier of Services</t>
  </si>
  <si>
    <t>Nilesh Deshbandhu Gupta|Manju Deshbandhu Gupta|Kamal Kishore Sharma|Vinita Deshbandhu Gupta|Ramesh Swaminathan</t>
  </si>
  <si>
    <t>DELHI</t>
  </si>
  <si>
    <t>2021-04-04 14:03:13.800Z</t>
  </si>
  <si>
    <t>08AAACL1069K1ZF</t>
  </si>
  <si>
    <t>08511600869</t>
  </si>
  <si>
    <t>51 A, , , Jhotwara Industrial Area, Jaipur, Jaipur, Rajasthan, 302012</t>
  </si>
  <si>
    <t>08-Oct-1982</t>
  </si>
  <si>
    <t>[{'hsnCode': '30049099', 'hsn1':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{'hsnCode': '30049069', 'hsn1':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{'hsnCode': '30049082',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 {'hsnCode': '30049071',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:CAPTOPRIL, ENALAPRIL, LISINOPRIL, PERINDOPRIL AND RAMIPRIL',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:CAPTOPRIL, ENALAPRIL, LISINOPRIL, PERINDOPRIL AND RAMIPRIL'}, {'hsnCode': '30049057',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t>
  </si>
  <si>
    <t>Wholesale Business|Recipient of Goods or Services|Office / Sale Office|Warehouse / Depot|Supplier of Services|Factory / Manufacturing</t>
  </si>
  <si>
    <t>Wholesale Business, Recipient of Goods or Services, Office / Sale Office, Warehouse / Depot, Supplier of Services</t>
  </si>
  <si>
    <t>RAJASTHAN</t>
  </si>
  <si>
    <t>LUPIN LTD</t>
  </si>
  <si>
    <t>2021-04-04 14:03:15.126Z</t>
  </si>
  <si>
    <t>09AAACL1069K1ZD</t>
  </si>
  <si>
    <t>M.M.Remedies Pvt. Ltd.,A-512, , , Transport Nagar, Lucknow, Lucknow, Uttar Pradesh, 226012</t>
  </si>
  <si>
    <t>[{'hsnCode': '30049099', 'hsn1':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{'hsnCode': '30049089',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TRANQUILIZERS',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TRANQUILIZERS'}, {'hsnCode': '30049079',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OTHER'}, {'hsnCode': '30049069', 'hsn1':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{'hsnCode': '30049082',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t>
  </si>
  <si>
    <t>Wholesale Business|Warehouse / Depot|Recipient of Goods or Services|Office / Sale Office|Supplier of Services</t>
  </si>
  <si>
    <t>Wholesale Business, Warehouse / Depot, Recipient of Goods or Services, Office / Sale Office, Supplier of Services</t>
  </si>
  <si>
    <t>UTTAR PRADESH</t>
  </si>
  <si>
    <t>M/S LUPIN LIMITED</t>
  </si>
  <si>
    <t>2021-04-04 14:03:13.552Z</t>
  </si>
  <si>
    <t>10AAACL1069K1ZU</t>
  </si>
  <si>
    <t>10010183012</t>
  </si>
  <si>
    <t>9163372550</t>
  </si>
  <si>
    <t>gsteast@lupin.com</t>
  </si>
  <si>
    <t>2nd and 3rd floor, , Rose complex, Pahari, Besides Transport Nagar, Near Samrat Petrol Pump, Ganga bridge Road, Patna, Patna, Bihar, 800007</t>
  </si>
  <si>
    <t>11-Jun-2003</t>
  </si>
  <si>
    <t>[{'hsnCode': '30049099', 'hsn1':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{'hsnCode': '30049079',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OTHER'}, {'hsnCode': '30049057',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{'hsnCode': '30049082',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 {'hsnCode': '30049069', 'hsn1':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t>
  </si>
  <si>
    <t>Office / Sale Office|Recipient of Goods or Services|Wholesale Business|Warehouse / Depot|Export|Supplier of Services</t>
  </si>
  <si>
    <t>Office / Sale Office, Recipient of Goods or Services, Wholesale Business, Warehouse / Depot, Export, Supplier of Services</t>
  </si>
  <si>
    <t>[{'name': 'Pritam Gupta', 'email': 'gstnorth@lupin.com', 'emailDomain': 'lupin.com', 'contact': '9163372550'}]</t>
  </si>
  <si>
    <t>BIHAR</t>
  </si>
  <si>
    <t>2021-04-04 14:03:16.988Z</t>
  </si>
  <si>
    <t>10AAACL1069K2ZT</t>
  </si>
  <si>
    <t>10126136037</t>
  </si>
  <si>
    <t>24-Apr-2008</t>
  </si>
  <si>
    <t>2021-04-04 14:03:10.923Z</t>
  </si>
  <si>
    <t>11AAACL1069K1ZS</t>
  </si>
  <si>
    <t>7363046814</t>
  </si>
  <si>
    <t>39/278, 149/224, 75,208/233,85,407 and 149/225, , Karmarey Bhasmey Block, Dugal Ilaka, Pakyong, Sikkim, East Sikkim, Sikkim, 737101</t>
  </si>
  <si>
    <t>[{'hsnCode': '30049099', 'hsn1':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{'hsnCode': '30049082',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 {'hsnCode': '30049057',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{'hsnCode': '30049072',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VERAPAMIL, NIFEDIPINE, AMLODIPINE AND LACIDIPINE',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VERAPAMIL, NIFEDIPINE, AMLODIPINE AND LACIDIPINE'}, {'hsnCode': '30049069', 'hsn1':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t>
  </si>
  <si>
    <t>[{'income': 'Above Rs. 50 lakhs', 'financialYear': '2018-2019'}, {'income': None, 'financialYear': '2019-2020'}]</t>
  </si>
  <si>
    <t>Factory / Manufacturing|Recipient of Goods or Services|Service Provision|Office / Sale Office|Supplier of Services</t>
  </si>
  <si>
    <t>Factory / Manufacturing, Recipient of Goods or Services, Service Provision, Office / Sale Office, Supplier of Services</t>
  </si>
  <si>
    <t>MFT</t>
  </si>
  <si>
    <t>[{'name': 'Harish Kumar', 'email': 'gsteast@lupin.com', 'emailDomain': 'lupin.com', 'contact': '7363046814'}]</t>
  </si>
  <si>
    <t>SIKKIM</t>
  </si>
  <si>
    <t>Lupin Limited</t>
  </si>
  <si>
    <t>2022-02-03 02:50:29.071Z</t>
  </si>
  <si>
    <t>18AAACL1069K1ZE</t>
  </si>
  <si>
    <t>1st and 2nd FLoor, , Behind Lafarge RMC Plant, Sawkuchi Tiniali, Lokhra Road, Guwahati, Kamrup Metropolitan, Assam, 781034</t>
  </si>
  <si>
    <t>[{'hsnCode': '30049099', 'hsn1':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{'hsnCode': '30049069', 'hsn1':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{'hsnCode': '30049057',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{'hsnCode': '30049082',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 {'hsnCode': '30049074',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:PROPRANOLOL, METOPROLOL, ATENOLOL AND LABETALOL',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:PROPRANOLOL, METOPROLOL, ATENOLOL AND LABETALOL'}]</t>
  </si>
  <si>
    <t>Wholesale Business|Recipient of Goods or Services|Office / Sale Office|Warehouse / Depot</t>
  </si>
  <si>
    <t>[{'name': 'Pritam Gupta', 'email': 'gsteast@lupin.com', 'emailDomain': 'lupin.com', 'contact': '9163372550'}]</t>
  </si>
  <si>
    <t>ASSAM</t>
  </si>
  <si>
    <t>2021-04-04 14:03:13.264Z</t>
  </si>
  <si>
    <t>18AAACL1069K2ZD</t>
  </si>
  <si>
    <t>2021-04-04 14:03:15.827Z</t>
  </si>
  <si>
    <t>18AAACL1069K3ZC</t>
  </si>
  <si>
    <t>2021-04-04 14:03:20.358Z</t>
  </si>
  <si>
    <t>19AAACL1069K1ZC</t>
  </si>
  <si>
    <t>1st Floor, , , Andul Road, Chunabhati,Panchpara P.O - Radhadesi, Howrah, West Bengal, 711317</t>
  </si>
  <si>
    <t>[{'hsnCode': '30049099', 'hsn1':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{'hsnCode': '30049069', 'hsn1':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{'hsnCode': '30049082',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 {'hsnCode': '30049057',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{'hsnCode': '30049072',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VERAPAMIL, NIFEDIPINE, AMLODIPINE AND LACIDIPINE',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VERAPAMIL, NIFEDIPINE, AMLODIPINE AND LACIDIPINE'}]</t>
  </si>
  <si>
    <t>Wholesale Business|Recipient of Goods or Services|Office / Sale Office|Warehouse / Depot|Supplier of Services</t>
  </si>
  <si>
    <t>Nilesh Deshbandhu Gupta|Kamal Kishore Sharma|Manju Deshbandhu Gupta|Ramesh Swaminathan</t>
  </si>
  <si>
    <t>WEST BENGAL</t>
  </si>
  <si>
    <t>2021-04-04 14:03:18.148Z</t>
  </si>
  <si>
    <t>20AAACL1069K1ZT</t>
  </si>
  <si>
    <t>20200205090</t>
  </si>
  <si>
    <t>Ground Floor, , Balajee Complex, Tapovan Kokar, Ranchi, Ranchi, Jharkhand, 834001</t>
  </si>
  <si>
    <t>27-Jul-2006</t>
  </si>
  <si>
    <t>Wholesale Business|Office / Sale Office|Recipient of Goods or Services|Warehouse / Depot</t>
  </si>
  <si>
    <t>Wholesale Business, Office / Sale Office, Recipient of Goods or Services, Warehouse / Depot</t>
  </si>
  <si>
    <t>Nilesh Deshbandhu Gupta|VINITA Deshbandhu GUPTA|Manju Deshbandhu Gupta|Kamal Kishore Sharma|Ramesh Swaminathan</t>
  </si>
  <si>
    <t>JHARKHAND</t>
  </si>
  <si>
    <t>M/S LUPIN LIMITED (GENERIC DIVISION)</t>
  </si>
  <si>
    <t>2021-04-04 14:03:14.467Z</t>
  </si>
  <si>
    <t>20AAACL1069K2ZS</t>
  </si>
  <si>
    <t>20650200593</t>
  </si>
  <si>
    <t>2nd Floor, , Ram Darbar, Tapovan Kokar, Ranchi, Ranchi, Jharkhand, 834001</t>
  </si>
  <si>
    <t>14-Oct-2006</t>
  </si>
  <si>
    <t>[{'hsnCode': '30049099', 'hsn1':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{'hsnCode': '30049069', 'hsn1':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{'hsnCode': '30049057',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{'hsnCode': '30049029',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ANTHELMINTICS DRUGS; ANTIAMOEBIC AND OTHER ANTIPROTOZAL DRUGS; ANTIFUNGAL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ANTHELMINTICS DRUGS; ANTIAMOEBIC AND OTHER ANTIPROTOZAL DRUGS; ANTIFUNGAL DRUGS : OTHER'}, {'hsnCode': '30049082',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t>
  </si>
  <si>
    <t>Warehouse / Depot|Recipient of Goods or Services|Office / Sale Office|Wholesale Business|Supplier of Services</t>
  </si>
  <si>
    <t>Warehouse / Depot, Recipient of Goods or Services, Office / Sale Office, Wholesale Business, Supplier of Services</t>
  </si>
  <si>
    <t>2021-04-04 14:03:12.169Z</t>
  </si>
  <si>
    <t>21AAACL1069K1ZR</t>
  </si>
  <si>
    <t>21041204765</t>
  </si>
  <si>
    <t>Sharma Lane, , , Sharma Lane, Bankabaz, Banka Bazar, Cuttack, Odisha, 753002</t>
  </si>
  <si>
    <t>18-Jan-2005</t>
  </si>
  <si>
    <t>[{'hsnCode': '30039011', 'hsn1': 'MEDICAMENTS (EXCLUDING GOODS OF HEADING 3002, 3005 OR 3006) CONSISTING OF TWO OR MORE CONSTITUENTS WHICH HAVE BEEN MIXED TOGETHER FOR THERAPEUTIC OR PROPHYLACTIC USES, NOT PUT UP IN MEASURED DOSES OR IN FORMS OR PACKINGS FOR RETAIL SALE OTHER : AYURVEDIC, UNANI, SIDDHA, HOMOEOPATHIC OR BIO-CHEMIC SYSTEMS MEDICAMENTS : OF AYURVEDIC SYSTEM', 'chapterCode': '30', 'chapter': 'Pharmaceutical products', 'sectionCode': '06', 'section': 'Products of the Chemicals or Allied Industries', 'hsn2': 'MEDICAMENTS (EXCLUDING GOODS OF HEADING 3002, 3005 OR 3006) CONSISTING OF TWO OR MORE CONSTITUENTS WHICH HAVE BEEN MIXED TOGETHER FOR THERAPEUTIC OR PROPHYLACTIC USES, NOT PUT UP IN MEASURED DOSES OR IN FORMS OR PACKINGS FOR RETAIL SALE OTHER : AYURVEDIC, UNANI, SIDDHA, HOMOEOPATHIC OR BIO-CHEMIC SYSTEMS MEDICAMENTS : OF AYURVEDIC SYSTEM'}, {'hsnCode': '21061000', 'hsn1': 'PROTEIN CONCENTRATES AND TEXTURED PROTEIN SUBSTANCES', 'chapterCode': '21', 'chapter': 'Miscellaneous edible preparations', 'sectionCode': '04', 'section': 'Prepared Foodstuffs; Beverages, Spirits and Vinegar; Tobacco and Manufactured Tabacco substitutes', 'hsn2': 'PROTEIN CONCENTRATES AND TEXTURED PROTEIN SUBSTANCES'}, {'hsnCode': '30049099', 'hsn1':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{'hsnCode': '30049082',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 {'hsnCode': '30049079',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OTHER'}]</t>
  </si>
  <si>
    <t>Warehouse / Depot|Others|Office / Sale Office|Recipient of Goods or Services|Wholesale Business</t>
  </si>
  <si>
    <t>Warehouse / Depot, Others, Office / Sale Office, Recipient of Goods or Services, Wholesale Business</t>
  </si>
  <si>
    <t>ODISHA</t>
  </si>
  <si>
    <t>Lupin Ltd</t>
  </si>
  <si>
    <t>2022-02-03 02:53:17.181Z</t>
  </si>
  <si>
    <t>22AAACL1069K1ZP</t>
  </si>
  <si>
    <t>22201801259</t>
  </si>
  <si>
    <t>01-Apr-2000</t>
  </si>
  <si>
    <t>CHATTISGARH</t>
  </si>
  <si>
    <t>2021-04-04 14:03:20.126Z</t>
  </si>
  <si>
    <t>22AAACL1069K2ZO</t>
  </si>
  <si>
    <t>22641103878</t>
  </si>
  <si>
    <t>9881047007</t>
  </si>
  <si>
    <t>gstwest@lupin.com</t>
  </si>
  <si>
    <t>PH No 109, B.U. Complex, Near Anant Vihar Colony, Daldal Seoni Road ,Mowa,, Raipur, Raipur, Chhattisgarh, 492001</t>
  </si>
  <si>
    <t>16-Aug-2007</t>
  </si>
  <si>
    <t>[{'hsnCode': '30049099', 'hsn1':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{'hsnCode': '30049082',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 {'hsnCode': '30049057',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{'hsnCode': '30049069', 'hsn1':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{'hsnCode': '30049072',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VERAPAMIL, NIFEDIPINE, AMLODIPINE AND LACIDIPINE',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VERAPAMIL, NIFEDIPINE, AMLODIPINE AND LACIDIPINE'}]</t>
  </si>
  <si>
    <t>Warehouse / Depot|Recipient of Goods or Services|Wholesale Business|Office / Sale Office|Supplier of Services</t>
  </si>
  <si>
    <t>Warehouse / Depot, Recipient of Goods or Services, Wholesale Business, Office / Sale Office</t>
  </si>
  <si>
    <t>Nilesh Deshbandhu Gupta|Vinita Deshbandhu Gupta|RAMESH SWAMINATHAN|Manju Deshbandhu Gupta|Kamal Kishore Sharma</t>
  </si>
  <si>
    <t>[{'name': 'Naveen Govindrao Manke', 'email': 'gstwest@lupin.com', 'emailDomain': 'lupin.com', 'contact': '9617773329'}]</t>
  </si>
  <si>
    <t>2021-04-04 14:03:19.402Z</t>
  </si>
  <si>
    <t>23AAACL1069K1ZN</t>
  </si>
  <si>
    <t>23024100775</t>
  </si>
  <si>
    <t>9617773329</t>
  </si>
  <si>
    <t>198-202 New Indl Area No 2, , , Raisen, Mandideep, Raisen, Madhya Pradesh, 462046</t>
  </si>
  <si>
    <t>23-Dec-1988</t>
  </si>
  <si>
    <t>[{'hsnCode': '30049099', 'hsn1':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{'hsnCode': '30049079',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OTHER'}, {'hsnCode': '30049057',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{'hsnCode': '30049069', 'hsn1':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{'hsnCode': '30049082',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t>
  </si>
  <si>
    <t>Factory / Manufacturing|Office / Sale Office|Service Provision|Recipient of Goods or Services|Export|Import|Supplier of Services|Warehouse / Depot|Wholesale Business</t>
  </si>
  <si>
    <t>Factory / Manufacturing, Office / Sale Office, Service Provision, Recipient of Goods or Services, Export, Import, Supplier of Services, Factory / Manufacturing, Office / Sale Office, Service Provision, Recipient of Goods or Services, Export, Import, Supplier of Services</t>
  </si>
  <si>
    <t>[{'sacCode': '00441480', 'sac1': 'OTHER TAXABLE SERVICES - OTHER THAN THE ONES MENTIONED', 'sac2': None}]</t>
  </si>
  <si>
    <t>[{'name': 'Sujit Mandal', 'email': 'gstwest@lupin.com', 'emailDomain': 'lupin.com', 'contact': '9617773329'}]</t>
  </si>
  <si>
    <t>MADHYA PRADESH</t>
  </si>
  <si>
    <t>M/S LUPIN LTD. (BULK DRUGS DIVISION)</t>
  </si>
  <si>
    <t>2021-04-04 14:03:15.622Z</t>
  </si>
  <si>
    <t>23AAACL1069K2ZM</t>
  </si>
  <si>
    <t>23159024569</t>
  </si>
  <si>
    <t>9826476668</t>
  </si>
  <si>
    <t>INACTIVE</t>
  </si>
  <si>
    <t>Plot No M1, Misc Zone, Apparel Park SEZ Phase II, Pithampur, Dhar, Madhya Pradesh, 454775</t>
  </si>
  <si>
    <t>26-Jul-2018</t>
  </si>
  <si>
    <t>20-Jun-2011</t>
  </si>
  <si>
    <t>[{'hsnCode': '30049099', 'hsn1':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{'hsnCode': '30049057',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{'hsnCode': '30049039',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ANTIHISTAMINICS DRUGS; ANTACIDS PREPARATIONS; ANTIULCER DRUGS; ANTIEMITICS AND OTHER GASTROINTESTINAL DRUGS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ANTIHISTAMINICS DRUGS; ANTACIDS PREPARATIONS; ANTIULCER DRUGS; ANTIEMITICS AND OTHER GASTROINTESTINAL DRUGS OTHER'}, {'hsnCode': '30049069', 'hsn1':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{'hsnCode': '30049072',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VERAPAMIL, NIFEDIPINE, AMLODIPINE AND LACIDIPINE',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VERAPAMIL, NIFEDIPINE, AMLODIPINE AND LACIDIPINE'}]</t>
  </si>
  <si>
    <t>SEZ|Service Provision|Recipient of Goods or Services|Office / Sale Office|Factory / Manufacturing</t>
  </si>
  <si>
    <t>SEZ, Service Provision, Recipient of Goods or Services, Office / Sale Office, Factory / Manufacturing</t>
  </si>
  <si>
    <t>Nilesh Deshbandhu Gupta</t>
  </si>
  <si>
    <t>[{'name': 'Prashant Garg', 'email': 'gstwest@lupin.com', 'emailDomain': 'lupin.com', 'contact': '9826476668'}]</t>
  </si>
  <si>
    <t>LUPIN LIMITED SEZ UNIT</t>
  </si>
  <si>
    <t>2021-04-04 14:03:12.736Z</t>
  </si>
  <si>
    <t>23AAACL1069K3ZL</t>
  </si>
  <si>
    <t>23269012821</t>
  </si>
  <si>
    <t>Plot No M2 and M-2-A SEZ Phase II, , Misc Zone,, Apparel Park, Pithampur, Dhar MP, Dhar, Madhya Pradesh, 454775</t>
  </si>
  <si>
    <t>SEZ Unit</t>
  </si>
  <si>
    <t>[{'hsnCode': '30049099', 'hsn1':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{'hsnCode': '30049069', 'hsn1':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{'hsnCode': '30049057',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{'hsnCode': '30049072',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VERAPAMIL, NIFEDIPINE, AMLODIPINE AND LACIDIPINE',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VERAPAMIL, NIFEDIPINE, AMLODIPINE AND LACIDIPINE'}, {'hsnCode': '30049039',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ANTIHISTAMINICS DRUGS; ANTACIDS PREPARATIONS; ANTIULCER DRUGS; ANTIEMITICS AND OTHER GASTROINTESTINAL DRUGS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ANTIHISTAMINICS DRUGS; ANTACIDS PREPARATIONS; ANTIULCER DRUGS; ANTIEMITICS AND OTHER GASTROINTESTINAL DRUGS OTHER'}]</t>
  </si>
  <si>
    <t>Factory / Manufacturing|SEZ|Office / Sale Office|Recipient of Goods or Services|Service Provision|Export|Supplier of Services</t>
  </si>
  <si>
    <t>Factory / Manufacturing, SEZ, Office / Sale Office, Recipient of Goods or Services, Service Provision</t>
  </si>
  <si>
    <t>Nilesh Deshbandhu Gupta|Manju Deshbandhu Gupta|Vinita Deshbandhu Gupta|Kamal Kishore Sharma|Ramesh Swaminathan</t>
  </si>
  <si>
    <t>2021-04-04 14:03:16.770Z</t>
  </si>
  <si>
    <t>23AAACL1069K4ZK</t>
  </si>
  <si>
    <t>GANGOTRI CONSTRUCTION</t>
  </si>
  <si>
    <t>23519128032</t>
  </si>
  <si>
    <t>Slab: Rs. 5 Cr. to 25 Cr.</t>
  </si>
  <si>
    <t>05-Nov-2014</t>
  </si>
  <si>
    <t>2021-04-11 13:17:26.622Z</t>
  </si>
  <si>
    <t>23AAACL1069K5ZJ</t>
  </si>
  <si>
    <t>SARTHAK INNOVATIONS PRIVATE LIMITED</t>
  </si>
  <si>
    <t>81939000015</t>
  </si>
  <si>
    <t>Slab: Rs. 40 lakhs to 1.5 Cr.</t>
  </si>
  <si>
    <t>22-Sep-2011</t>
  </si>
  <si>
    <t>[{'income': 'Up to Rs. 2.5 lakhs', 'financialYear': '2018-2019'}]</t>
  </si>
  <si>
    <t>SARTHAK INNOVATIONS PRIVET LIMITED</t>
  </si>
  <si>
    <t>2021-04-05 23:04:28.289Z</t>
  </si>
  <si>
    <t>24AAACL1069K1ZL</t>
  </si>
  <si>
    <t>9909018235</t>
  </si>
  <si>
    <t>Plot 9, 123, 124, 125, , , GIDC, Ankleshwar Indust Estate, Bharuch, Gujarat, 393002</t>
  </si>
  <si>
    <t>[{'hsnCode': '29419090', 'hsn1': 'ANTIBIOTICS - OTHER : OTHER', 'chapterCode': '29', 'chapter': 'Organic chemicals', 'sectionCode': '06', 'section': 'Products of the Chemicals or Allied Industries', 'hsn2': 'cAoNdTeIBIOTICS - OTHER : OTHER'}, {'hsnCode': '29349900', 'hsn1': 'NUCLEIC ACIDS AND THEIR SALTS; WHETHER OR NOT CHEMICALLY DEFINED; OTHER HETEROCYCLIC COMPOUNDS - OTHER : OTHER', 'chapterCode': '29', 'chapter': 'Organic chemicals', 'sectionCode': '06', 'section': 'Products of the Chemicals or Allied Industries', 'hsn2': 'NUCLEIC ACIDS AND THEIR SALTS; WHETHER OR NOT CHEMICALLY DEFINED; OTHER HETEROCYCLIC COMPOUNDS - OTHER : OTHER'}, {'hsnCode': '29420011', 'hsn1': 'OTHER ORGANIC COMPOUNDS - OTHER ORGANIC COMPOUNDS : CEFADROXIL AND ITS SALTS, IBUPROFANE, NIFEDIPINE, RANITIDINE, DANES SALT OF D(-) PHENYL GLYCINE, D(-) PARA HYDROXY DANES SALTS : CEFADROXIL AND ITS SALTS', 'chapterCode': '29', 'chapter': 'Organic chemicals', 'sectionCode': '06', 'section': 'Products of the Chemicals or Allied Industries', 'hsn2': 'OTHER ORGANIC COMPOUNDS - OTHER ORGANIC COMPOUNDS : CEFADROXIL AND ITS SALTS, IBUPROFANE, NIFEDIPINE, RANITIDINE, DANES SALT OF D(-) PHENYL GLYCINE, D(-) PARA HYDROXY DANES SALTS : CEFADROXIL AND ITS SALTS'}, {'hsnCode': '29161290', 'hsn1': 'UNSATURATED ACYCLIC MONOCARBOXYLIC ACIDS, CYCLIC MONOCARBOXYLIC ACIDS, THEIR ANHYDRIDES, HALIDES, PEROXIDES AND PEROXYACIDS; THEIR HALOGENATED, SULPHONATED, NITRATED OR NITROSATED DERIVATIVES - UNSATURATED ACYCLIC MONOCARBOXYLIC ACIDS, THEIR ANHYDRIDES, HALIDES, PEROXIDES, PEROXYACIDS AND THEIR DERIVATIVES : ESTERS OF ACRYLIC ACID : OTHER', 'chapterCode': '29', 'chapter': 'Organic chemicals', 'sectionCode': '06', 'section': 'Products of the Chemicals or Allied Industries', 'hsn2': 'UNSATURATED ACYCLIC MONOCARBOXYLIC ACIDS, CYCLIC MONOCARBOXYLIC ACIDS, THEIR ANHYDRIDES, HALIDES, PEROXIDES AND PEROXYACIDS; THEIR HALOGENATED, SULPHONATED, NITRATED OR NITROSATED DERIVATIVES - UNSATURATED ACYCLIC MONOCARBOXYLIC ACIDS, THEIR ANHYDRIDES, HALIDES, PEROXIDES, PEROXYACIDS AND THEIR DERIVATIVES : ESTERS OF ACRYLIC ACID : OTHER'}, {'hsnCode': '29051430', 'hsn1': 'ACYCLIC ALCOHOLS AND THEIR HALOGENATED, SULPHONATED, NITRATED OR NITROSATED DERIVATIVES - SATURATED MONOHYDRIC ALCOHOLS :-OTHER BUTANOLS : AMINO BUTANOL', 'chapterCode': '29', 'chapter': 'Organic chemicals', 'sectionCode': '06', 'section': 'Products of the Chemicals or Allied Industries', 'hsn2': 'ACYCLIC ALCOHOLS AND THEIR HALOGENATED, SULPHONATED, NITRATED OR NITROSATED DERIVATIVES - SATURATED MONOHYDRIC ALCOHOLS :-OTHER BUTANOLS : AMINO BUTANOL'}]</t>
  </si>
  <si>
    <t>Factory / Manufacturing|Recipient of Goods or Services|Service Provision|Office / Sale Office|Import</t>
  </si>
  <si>
    <t>Factory / Manufacturing, Recipient of Goods or Services, Service Provision, Office / Sale Office, Import</t>
  </si>
  <si>
    <t>Nilesh Deshbandhu Gupta|Ramesh Swaminathan|Manju DeshBandhu Gupta</t>
  </si>
  <si>
    <t>[{'name': 'Chetan Narayandas Nayak', 'email': 'gstwest@lupin.com', 'emailDomain': 'lupin.com', 'contact': '9909018235'}]</t>
  </si>
  <si>
    <t>GUJARAT</t>
  </si>
  <si>
    <t>2022-01-19 07:10:17.361Z</t>
  </si>
  <si>
    <t>27AAACL1069K1ZF</t>
  </si>
  <si>
    <t>27160000830V</t>
  </si>
  <si>
    <t>7506043975</t>
  </si>
  <si>
    <t>3rd ,4th,5th,6th and 7th floor, , Kalpatru Inspire, Off Western Express Highway, Santacruz East, Mumbai City, Maharashtra, 400055</t>
  </si>
  <si>
    <t>[{'hsnCode': '29419011', 'hsn1': 'ANTIBIOTICS - OTHER : RIFAMPICIN AND ITS SALTS : RIFAMPICIN', 'chapterCode': '29', 'chapter': 'Organic chemicals', 'sectionCode': '06', 'section': 'Products of the Chemicals or Allied Industries', 'hsn2': 'ANTIBIOTICS - OTHER : RIFAMPICIN AND ITS SALTS : RIFAMPICIN'}, {'hsnCode': '29242960', 'hsn1': 'CARBOXYAMIDE-FUNCTION COMPOUNDS; AMIDE-FUNCTION COMPOUNDS OF CARBONIC ACID - CYCLIC AMIDES (INCLUDING CYCLIC CARBAMATES) AND THEIR DERIVATIVES; SALTS THEREOF : OTHER : PYRAZINAMIDE (PYRAZINE CARBOXAMIDE)', 'chapterCode': '29', 'chapter': 'Organic chemicals', 'sectionCode': '06', 'section': 'Products of the Chemicals or Allied Industries', 'hsn2': 'CARBOXYAMIDE-FUNCTION COMPOUNDS; AMIDE-FUNCTION COMPOUNDS OF CARBONIC ACID - CYCLIC AMIDES (INCLUDING CYCLIC CARBAMATES) AND THEIR DERIVATIVES; SALTS THEREOF : OTHER : PYRAZINAMIDE (PYRAZINE CARBOXAMIDE)'}, {'hsnCode': '29337900', 'hsn1': 'HETEROCYCLIC COMPOUNDS WITH NITROGEN HETEROATOM( S) ONLY - LACTAMS : OTHER LACTAMS', 'chapterCode': '29', 'chapter': 'Organic chemicals', 'sectionCode': '06', 'section': 'Products of the Chemicals or Allied Industries', 'hsn2': 'HETEROCYCLIC COMPOUNDS WITH NITROGEN HETEROATOM( S) ONLY - LACTAMS : OTHER LACTAMS'}, {'hsnCode': '30049057',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{'hsnCode': '30049072',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VERAPAMIL, NIFEDIPINE, AMLODIPINE AND LACIDIPINE',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VERAPAMIL, NIFEDIPINE, AMLODIPINE AND LACIDIPINE'}]</t>
  </si>
  <si>
    <t>Recipient of Goods or Services|Office / Sale Office|Input Service Distributor (ISD)|Service Provision|Wholesale Business|Warehouse / Depot|Supplier of Services|Others|Factory / Manufacturing|Export|Import|Retail Business</t>
  </si>
  <si>
    <t>Recipient of Goods or Services, Office / Sale Office, Input Service Distributor (ISD), Service Provision, Wholesale Business, Warehouse / Depot, Supplier of Services</t>
  </si>
  <si>
    <t>[{'sacCode': '00440048', 'sac1': 'RENT A CAB OPERATORS', 'sac2': None}, {'sacCode': '00440108', 'sac1': 'SECURITY / DETECTIVE AGENCIES', 'sac2': None}, {'sacCode': '00440060', 'sac1': 'MANPOWER RECRUITMENT AGENCY', 'sac2': None}, {'sacCode': '00440480', 'sac1': 'LEGAL CONSULTANCY SERVICES', 'sac2': None}, {'sacCode': '00440366', 'sac1': 'BUSINESS SUPPORT SERVICES', 'sac2': None}]</t>
  </si>
  <si>
    <t>Nilesh Deshbandhu Gupta|Manju DeshBandhu Gupta|Kamal Kishore Sharma|Vinita Deshbandhu Gupta|Ramesh Swaminathan</t>
  </si>
  <si>
    <t>[{'name': 'Mohan Krishna Nusetti', 'email': 'gstwest@lupin.com', 'emailDomain': 'lupin.com', 'contact': '7506043975'}]</t>
  </si>
  <si>
    <t>MAHARASHTRA</t>
  </si>
  <si>
    <t>2021-11-20 02:59:23.932Z</t>
  </si>
  <si>
    <t>29AAACL1069K1ZB</t>
  </si>
  <si>
    <t>29140211007</t>
  </si>
  <si>
    <t>9986388880</t>
  </si>
  <si>
    <t>gstsouth@lupin.com</t>
  </si>
  <si>
    <t>854/1, , P.P Industrial Area, Deepanjali Nagar, Banglore, Bengaluru (Bangalore) Urban, Karnataka, 560026</t>
  </si>
  <si>
    <t>Wholesale Business|Recipient of Goods or Services|Office / Sale Office|Warehouse / Depot|Factory / Manufacturing|Supplier of Services</t>
  </si>
  <si>
    <t>[{'name': 'Nishant Ajmera', 'email': 'gstsouth@lupin.com', 'emailDomain': 'lupin.com', 'contact': '9986388880'}]</t>
  </si>
  <si>
    <t>KARNATAKA</t>
  </si>
  <si>
    <t>2022-02-11 03:35:11.098Z</t>
  </si>
  <si>
    <t>30AAACL1069K1ZS</t>
  </si>
  <si>
    <t>30191105594</t>
  </si>
  <si>
    <t>9158986863</t>
  </si>
  <si>
    <t>B015-Phase 1A, , Verna Industrial Area, Verna IDC, Salcete, South Goa, Goa, 403722</t>
  </si>
  <si>
    <t>[{'hsnCode': '30049099', 'hsn1':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{'hsnCode': '30049069', 'hsn1':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{'hsnCode': '30049088',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SEDATIVES',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SEDATIVES'}, {'hsnCode': '30049082',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 {'hsnCode': '30049079',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OTHER'}]</t>
  </si>
  <si>
    <t>Factory / Manufacturing|Recipient of Goods or Services|Export|Supplier of Services|Import|Office / Sale Office|Warehouse / Depot</t>
  </si>
  <si>
    <t>Factory / Manufacturing, Recipient of Goods or Services, Export, Supplier of Services, Import, Office / Sale Office</t>
  </si>
  <si>
    <t>[{'name': 'Avinash Ranjan', 'email': 'gstwest@lupin.com', 'emailDomain': 'lupin.com', 'contact': '9158986863'}]</t>
  </si>
  <si>
    <t>GOA</t>
  </si>
  <si>
    <t>2021-12-18 03:01:15.799Z</t>
  </si>
  <si>
    <t>32AAACL1069K1ZO</t>
  </si>
  <si>
    <t>32080247379</t>
  </si>
  <si>
    <t>9/520/1, , Leo Logistics Park, N.H.BYE Pass Junction, Kuttanelloor, Thrissur, Thrissur, Kerala, 680014</t>
  </si>
  <si>
    <t>04-Jul-2008</t>
  </si>
  <si>
    <t>[{'hsnCode': '30049099', 'hsn1':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{'hsnCode': '30049069', 'hsn1':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{'hsnCode': '30049057',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{'hsnCode': '30049079',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OTHER'}, {'hsnCode': '30049082',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t>
  </si>
  <si>
    <t>Wholesale Business|Recipient of Goods or Services|Warehouse / Depot|Office / Sale Office|Factory / Manufacturing</t>
  </si>
  <si>
    <t>KERALA</t>
  </si>
  <si>
    <t>2021-04-04 14:03:14.247Z</t>
  </si>
  <si>
    <t>33AAACL1069K1ZM</t>
  </si>
  <si>
    <t>9841125220</t>
  </si>
  <si>
    <t>508/3A, 1st Floor and 2nd Floor, , Inner Ring Road, Madhavaram, Chennai, Tamil Nadu, 600060</t>
  </si>
  <si>
    <t>[{'hsnCode': '30049099', 'hsn1':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{'hsnCode': '30049069', 'hsn1':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{'hsnCode': '30049057',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{'hsnCode': '30049082',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 {'hsnCode': '30049072',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VERAPAMIL, NIFEDIPINE, AMLODIPINE AND LACIDIPINE',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VERAPAMIL, NIFEDIPINE, AMLODIPINE AND LACIDIPINE'}]</t>
  </si>
  <si>
    <t>Warehouse / Depot|Recipient of Goods or Services|Office / Sale Office</t>
  </si>
  <si>
    <t>Warehouse / Depot, Recipient of Goods or Services, Office / Sale Office</t>
  </si>
  <si>
    <t>Nilesh Deshbandhu Gupta|Kamal Kishore Sharma|Manju Deshbandhu Gupta|Vinita Deshbandhu Gupta|Ramesh Swaminathan</t>
  </si>
  <si>
    <t>TAMIL NADU</t>
  </si>
  <si>
    <t>2021-04-04 14:03:16.539Z</t>
  </si>
  <si>
    <t>34AAACL1069K1ZK</t>
  </si>
  <si>
    <t>34770014929</t>
  </si>
  <si>
    <t>No.4, , , 7Th Cross, Ezhil Nagar North, Pondicherry, Puducherry, 605003</t>
  </si>
  <si>
    <t>10-Dec-2010</t>
  </si>
  <si>
    <t>[{'hsnCode': '30042070', 'hsn1': 'MEDICAMENTS (EXCLUDING GOODS OF HEADING 3002, 3005 OR 3006) CONSISTING OF MIXED OR UNMIXED PRODUCTS FOR THERAPEUTIC OR PROPHYLACTIC USES, PUT UP IN MEASURED DOSES (INCLUDING THOSE IN THE FORM OF TRANSDERMAL ADMINISTRATION SYSTEMS) OR IN FORMS OR PACKINGS FOR RETAIL SALE CONTAINING OTHER ANTIBIOTICS MACROLIDE : CEFADROXIL',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CONTAINING OTHER ANTIBIOTICS MACROLIDE : CEFADROXIL'}]</t>
  </si>
  <si>
    <t>Wholesale Business|Recipient of Goods or Services|Office / Sale Office|Supplier of Services</t>
  </si>
  <si>
    <t>Wholesale Business, Recipient of Goods or Services, Office / Sale Office, Supplier of Services</t>
  </si>
  <si>
    <t>PONDICHERRY</t>
  </si>
  <si>
    <t>2021-04-04 14:03:16.060Z</t>
  </si>
  <si>
    <t>36AAACL1069K1ZG</t>
  </si>
  <si>
    <t>36470200710</t>
  </si>
  <si>
    <t>SY No 24 25 26, Ground Floor, , Fab City Road, Imamguda,, Maheswaram Mandal Hyderabad, Ranga Reddy, Telangana, 501359</t>
  </si>
  <si>
    <t>02-Jun-2014</t>
  </si>
  <si>
    <t>[{'hsnCode': '30049099', 'hsn1':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{'hsnCode': '30049069', 'hsn1':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{'hsnCode': '30049072',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VERAPAMIL, NIFEDIPINE, AMLODIPINE AND LACIDIPINE',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VERAPAMIL, NIFEDIPINE, AMLODIPINE AND LACIDIPINE'}, {'hsnCode': '30049057',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{'hsnCode': '30049082',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t>
  </si>
  <si>
    <t>Wholesale Business|Recipient of Goods or Services|Office / Sale Office|Warehouse / Depot|Factory / Manufacturing</t>
  </si>
  <si>
    <t>Ramesh Swaminathan|Manju Deshbandhu Gupta|Kamal Kishore Sharma|Vinita Deshbandhu Gupta</t>
  </si>
  <si>
    <t>TELANGANA</t>
  </si>
  <si>
    <t>2021-04-04 14:03:19.677Z</t>
  </si>
  <si>
    <t>37AAACL1069K1ZE</t>
  </si>
  <si>
    <t>Plot no. 130, , Jawaharlal Nehru Pharma City, Road No 13, Parawada, Visakhapatnam, Andhra Pradesh, 531019</t>
  </si>
  <si>
    <t>[{'hsnCode': '30049099', 'hsn1':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{'hsnCode': '30049069', 'hsn1':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{'hsnCode': '30049082',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OTHER ANTIEPILEPTIC DRUGS'}, {'hsnCode': '30049057',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ANTITUBERCULAR DRUGS'}, {'hsnCode': '30049071',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:CAPTOPRIL, ENALAPRIL, LISINOPRIL, PERINDOPRIL AND RAMIPRIL',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:CAPTOPRIL, ENALAPRIL, LISINOPRIL, PERINDOPRIL AND RAMIPRIL'}]</t>
  </si>
  <si>
    <t>Recipient of Goods or Services|Factory / Manufacturing|Export|Supplier of Services|Import|Office / Sale Office|Warehouse / Depot|Wholesale Business</t>
  </si>
  <si>
    <t>Recipient of Goods or Services, Factory / Manufacturing, Export, Supplier of Services, Import</t>
  </si>
  <si>
    <t>ANDHRA PRADESH (NEW)</t>
  </si>
  <si>
    <t>2021-04-04 14:03:19.192Z</t>
  </si>
  <si>
    <t>02AAACL1069K2ZQ</t>
  </si>
  <si>
    <t>indirecttax@lupin.com</t>
  </si>
  <si>
    <t>06-Jul-2017</t>
  </si>
  <si>
    <t>House No, , , Village, Jharmajri, Solan, Himachal Pradesh, 173205</t>
  </si>
  <si>
    <t>[{'hsnCode': '3004', 'hsn1': 'MEDICAMENTS (EXCLUDING GOODS OF HEADING 3002, 3005 OR 3006) CONSISTING OF MIXED OR UNMIXED PRODUCTS FOR THERAPEUTIC OR PROPHYLACTIC USES, PUT UP IN MEASURED DOSES (INCLUDING THOSE IN THE FORM OF TRANSDERMAL ADMINISTRATION SYSTEMS) OR IN FORMS OR PACKINGS FOR RETAIL SALE', 'chapterCode': '30', 'chapter': 'Pharmaceutical products', 'sectionCode': '06', 'section': 'Products of the Chemicals or Allied Industries', 'hsn2': 'MEDICAMENTS(EXCLUDING GOODS OF HEADING 3002, 3005 OR 3006) CONSISTING OF MIXED OR UNMIXED PRODUCTS FOR THERAPEUTIC OR PROPHYLACTIC USES, PUT UP IN MEASURED DOSES (INCLUDING THOSE IN THE FORM OF TRANSDERMAL ADMINISTRATION SYSTEMS) OR IN FORMS OR PACKINGS FOR RETAIL SALE'}]</t>
  </si>
  <si>
    <t>Office / Sale Office|Recipient of Goods or Services|Supplier of Services|Factory / Manufacturing|Warehouse / Depot</t>
  </si>
  <si>
    <t>Office / Sale Office, Recipient of Goods or Services, Supplier of Services</t>
  </si>
  <si>
    <t>Lupin LTD</t>
  </si>
  <si>
    <t>2021-04-04 14:03:11.443Z</t>
  </si>
  <si>
    <t>27AAACL1069K2ZE</t>
  </si>
  <si>
    <t>3rd, 4th, 5th, 6th, 7th, 9TH Floor, , Kalpataru Inspire, OFf Western Exp Highway, Santacruz East, Mumbai, Mumbai City, Maharashtra, 400055</t>
  </si>
  <si>
    <t>Input Service Distributor (ISD)</t>
  </si>
  <si>
    <t>Recipient of Goods or Services</t>
  </si>
  <si>
    <t>SPO</t>
  </si>
  <si>
    <t>[{'name': 'Mohan Krishna Nusetti', 'email': 'indirecttax@lupin.com', 'emailDomain': 'lupin.com', 'contact': '7506043975'}]</t>
  </si>
  <si>
    <t>2021-04-04 14:03:19.897Z</t>
  </si>
  <si>
    <t>01AAACL1069K1ZT</t>
  </si>
  <si>
    <t>9622132103</t>
  </si>
  <si>
    <t>08-Jul-2017</t>
  </si>
  <si>
    <t>Kartholi, , EPIP, Sidco Industrial Complex, Bari brahmna ind complex, Jammu, Jammu, Jammu and Kashmir, 181133</t>
  </si>
  <si>
    <t>Recipient of Goods or Services|Factory / Manufacturing|Service Provision|Office / Sale Office|Export|Import|Supplier of Services|Warehouse / Depot</t>
  </si>
  <si>
    <t>Recipient of Goods or Services, Factory / Manufacturing, Service Provision, Office / Sale Office, Export, Import, Supplier of Services</t>
  </si>
  <si>
    <t>[{'name': 'Veenus Tandon', 'email': 'gstnorth@lupin.com', 'emailDomain': 'lupin.com', 'contact': '9622132103'}]</t>
  </si>
  <si>
    <t>JAMMU AND KASHMIR</t>
  </si>
  <si>
    <t>2022-02-02 02:31:28.805Z</t>
  </si>
  <si>
    <t>27AAACL1069K3ZD</t>
  </si>
  <si>
    <t>9764995976</t>
  </si>
  <si>
    <t>23-Jul-2017</t>
  </si>
  <si>
    <t>Plot No. 6A1, , Sector 17, MIHAN, Nagpur Special Economic Zone, Nagpur, Maharashtra, 441108</t>
  </si>
  <si>
    <t>Factory / Manufacturing|Import|Export|Office / Sale Office|Warehouse / Depot|Recipient of Goods or Services|Supplier of Services</t>
  </si>
  <si>
    <t>Factory / Manufacturing, Import, Export, Office / Sale Office, Warehouse / Depot, Recipient of Goods or Services, Supplier of Services</t>
  </si>
  <si>
    <t>[{'name': 'Ashish Agrawal', 'email': 'indirecttax@lupin.com', 'emailDomain': 'lupin.com', 'contact': '9607941678'}]</t>
  </si>
  <si>
    <t>2021-04-04 14:03:11.926Z</t>
  </si>
  <si>
    <t>27AAACL1069K4ZC</t>
  </si>
  <si>
    <t>CANCELLED ON APPLICATION OF TAXPAYER</t>
  </si>
  <si>
    <t>Plot No. 6A1, , Sector 17, MIHAN Notified Area, Nagpur Special Economic Zone, Nagpur, Maharashtra, 441108</t>
  </si>
  <si>
    <t>10-Dec-2019</t>
  </si>
  <si>
    <t>Nilesh Deshbandhu Gupta|RAMESH SWAMINATHAN</t>
  </si>
  <si>
    <t>[{'name': 'Sumeet Abasaheb Salunkhe', 'email': 'gstsouth@lupin.com', 'emailDomain': 'lupin.com', 'contact': '9764995976'}]</t>
  </si>
  <si>
    <t>2021-04-04 14:03:14.897Z</t>
  </si>
  <si>
    <t>27AAACL1069K5ZB</t>
  </si>
  <si>
    <t>30-Jul-2017</t>
  </si>
  <si>
    <t>Plot No. 6A1, Sector 17, Special Economic Zone, MIHAN Notified Area, Nagpur, Nagpur, Maharashtra, 441108</t>
  </si>
  <si>
    <t>[{'hsnCode': '3004', 'hsn1': 'MEDICAMENTS (EXCLUDING GOODS OF HEADING 3002, 3005 OR 3006) CONSISTING OF MIXED OR UNMIXED PRODUCTS FOR THERAPEUTIC OR PROPHYLACTIC USES, PUT UP IN MEASURED DOSES (INCLUDING THOSE IN THE FORM OF TRANSDERMAL ADMINISTRATION SYSTEMS) OR IN FORMS OR PACKINGS FOR RETAIL SALE', 'chapterCode': '30', 'chapter': 'Pharmaceutical products', 'sectionCode': '06', 'section': 'Products of the Chemicals or Allied Industries', 'hsn2': 'MEDICAMENTS(EXCLUDING GOODS OF HEADING 3002, 3005 OR 3006) CONSISTING OF MIXED OR UNMIXED PRODUCTS FOR THERAPEUTIC OR PROPHYLACTIC USES, PUT UP IN MEASURED DOSES (INCLUDING THOSE IN THE FORM OF TRANSDERMAL ADMINISTRATION SYSTEMS) OR IN FORMS OR PACKINGS FOR RETAIL SALE'}, {'hsnCode': '2933', 'hsn1': 'HETEROCYCLIC COMPOUNDS WITH NITROGEN HETEROATOM(S) ONLY - Compounds containing an unfused pyrazole ring (whether or not hydrogenated) in the structure :', 'chapterCode': '29', 'chapter': 'Organic chemicals', 'sectionCode': '06', 'section': 'Products of the Chemicals or Allied Industries', 'hsn2': 'CARBOXYIMIDE-FUNCTION COMPOUNDS (INCLUDING SACCHARIN AND ITS SALTS) AND IMINE-FUNCTION COMPOUNDS'}]</t>
  </si>
  <si>
    <t>Factory / Manufacturing|Office / Sale Office|Export|Recipient of Goods or Services|Import|Supplier of Services</t>
  </si>
  <si>
    <t>Factory / Manufacturing, Office / Sale Office, Export, Recipient of Goods or Services, Import, Supplier of Services</t>
  </si>
  <si>
    <t>[{'sacCode': '00441480', 'sac1': None, 'sac2': None}]</t>
  </si>
  <si>
    <t>[{'name': 'Sumeet Abasaheb Salunkhe', 'email': 'gstwest@lupin.com', 'emailDomain': 'lupin.com', 'contact': '9764995976'}]</t>
  </si>
  <si>
    <t>2021-04-04 14:03:13.014Z</t>
  </si>
  <si>
    <t>37AAACL1069K2ZD</t>
  </si>
  <si>
    <t>7799468333</t>
  </si>
  <si>
    <t>01-Apr-2018</t>
  </si>
  <si>
    <t>Plot No. 99, 100, 101, 125, 127 and 110, 111, , , JNPC,, Parawada Mandal, Visakhapatnam, Andhra Pradesh, 531021</t>
  </si>
  <si>
    <t>[{'hsnCode': '3004', 'hsn1': 'MEDICAMENTS (EXCLUDING GOODS OF HEADING 3002, 3005 OR 3006) CONSISTING OF MIXED OR UNMIXED PRODUCTS FOR THERAPEUTIC OR PROPHYLACTIC USES, PUT UP IN MEASURED DOSES (INCLUDING THOSE IN THE FORM OF TRANSDERMAL ADMINISTRATION SYSTEMS) OR IN FORMS OR PACKINGS FOR RETAIL SALE', 'chapterCode': '30', 'chapter': 'Pharmaceutical products', 'sectionCode': '06', 'section': 'Products of the Chemicals or Allied Industries', 'hsn2': 'MEDICAMENTS(EXCLUDING GOODS OF HEADING 3002, 3005 OR 3006) CONSISTING OF MIXED OR UNMIXED PRODUCTS FOR THERAPEUTIC OR PROPHYLACTIC USES, PUT UP IN MEASURED DOSES (INCLUDING THOSE IN THE FORM OF TRANSDERMAL ADMINISTRATION SYSTEMS) OR IN FORMS OR PACKINGS FOR RETAIL SALE'}, {'hsnCode': '2942', 'hsn1': 'OTHER ORGANIC COMPOUNDS', 'chapterCode': '29', 'chapter': 'Organic chemicals', 'sectionCode': '06', 'section': 'Products of the Chemicals or Allied Industries', 'hsn2': 'OTHER ORGANIC COMPOUNDS'}]</t>
  </si>
  <si>
    <t>Factory / Manufacturing|Import|Office / Sale Office|Warehouse / Depot|Export|Supplier of Services|Recipient of Goods or Services</t>
  </si>
  <si>
    <t>Factory / Manufacturing, Import, Office / Sale Office, Warehouse / Depot, Export, Supplier of Services, Recipient of Goods or Services</t>
  </si>
  <si>
    <t>[{'sacCode': '999799', 'sac1': 'Other services n.e.c.', 'sac2': None}]</t>
  </si>
  <si>
    <t>Manju Deshbandhu Gupta|Nilesh Deshbandhu Gupta|Vinita Deshbandhu Gupta|Kamal Kishore Sharma|Ramesh Swaminathan</t>
  </si>
  <si>
    <t>[{'name': 'Demudu Animireddi', 'email': 'gstsouth@lupin.com', 'emailDomain': 'lupin.com', 'contact': '7799468333'}]</t>
  </si>
  <si>
    <t>2021-04-04 14:03:18.733Z</t>
  </si>
  <si>
    <t>01AAACL1069K2ZS</t>
  </si>
  <si>
    <t>Khasra No.302 Min,, , Uno Lane, Near Sweet Home Flats,, Narwal Bye Pass, Channi Rama Tehsil, Jammu, Jammu and Kashmir, 180011</t>
  </si>
  <si>
    <t>Office / Sale Office|Warehouse / Depot|Recipient of Goods or Services|Supplier of Services|Wholesale Business</t>
  </si>
  <si>
    <t>Office / Sale Office, Warehouse / Depot, Recipient of Goods or Services, Supplier of Services, Wholesale Business</t>
  </si>
  <si>
    <t>Nilesh Deshbandhu Gupta|Vinita Deshbandhu Gupta|Manju Deshbandhu Gupta|Kamal Kishore Sharma</t>
  </si>
  <si>
    <t>[{'name': 'Veenus Tandon', 'email': 'gsteast@lupin.com', 'emailDomain': 'lupin.com', 'contact': '8146826654'}]</t>
  </si>
  <si>
    <t>2021-05-19 08:38:26.314Z</t>
  </si>
  <si>
    <t>07AAACL1681P1Z5</t>
  </si>
  <si>
    <t>07727105811</t>
  </si>
  <si>
    <t>xx.xxxx@xx.xx</t>
  </si>
  <si>
    <t>32, , Larsen and Toubro Limited, Shivaji Marg, Near Moti Nagar, New Delhi, Delhi, 110015</t>
  </si>
  <si>
    <t>18-Dec-2015</t>
  </si>
  <si>
    <t>[{'hsnCode': '85176930', 'hsn1': 'TELEPHONE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8528 - OTHER APPARATUS FOR THE TRANSMISSION OR RECEPTION OF VOICE, IMAGES OR OTHER DATA, INCLUDING APPARATUS FOR COMMUNICATION IN A WIRED OR WIRELESS NETWORK (SUCH AS A LOCAL OR WIDE AREA NETWORK) -- OTHER: --- ROUTERS',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8528 - OTHER APPARATUS FOR THE TRANSMISSION OR RECEPTION OF VOICE, IMAGES OR OTHER DATA, INCLUDING APPARATUS FOR COMMUNICATION IN A WIRED OR WIRELESS NETWORK (SUCH AS A LOCAL OR WIDE AREA NETWORK) -- OTHER: --- ROUTERS'}, {'hsnCode': '85176290', 'hsn1': 'TELEPHONE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8528 - OTHER APPARATUS FOR THE TRANSMISSION OR RECEPTION OF VOICE, IMAGES OR OTHER DATA, INCLUDING APPARATUS FOR COMMUNICATION IN A WIRED OR WIRELESS NETWORK (SUCH AS A LOCAL OR WIDE AREA NETWORK) -- MACHINES FOR THE RECEPTION, CONVERSION AND TRANSMISSION OR REGENRATION OF VOICE, IMAGES OR OTHER DATA, INCLUDING SWITCHING AND ROUTING APPARATUS: --- OTHER',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8528 - OTHER APPARATUS FOR THE TRANSMISSION OR RECEPTION OF VOICE, IMAGES OR OTHER DATA, INCLUDING APPARATUS FOR COMMUNICATION IN A WIRED OR WIRELESS NETWORK (SUCH AS A LOCAL OR WIDE AREA NETWORK) -- MACHINES FOR THE RECEPTION, CONVERSION AND TRANSMISSION OR REGENRATION OF VOICE, IMAGES OR OTHER DATA, INCLUDING SWITCHING AND ROUTING APPARATUS: --- OTHER'}, {'hsnCode': '84717090', 'hsn1': 'AUTOMATIC DATA PROCESSING MACHINES AND UNITS THEREOF; MAGNETIC OR OPTICAL READERS, MACHINES FOR TRANSCRIBING DATA ON TO DATA MEDIA IN CODED FORM AND MACHINES FOR PROCESSING SUCH DATA, NOT ELSEWHERE SPECIFIED OR INCLUDED - STORAGE UNITS: OTHER',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'AUTOMATIC DATA PROCESSING MACHINES AND UNITS THEREOF; MAGNETIC OR OPTICAL READERS, MACHINES FOR TRANSCRIBING DATA ON TO DATA MEDIA IN CODED FORM AND MACHINES FOR PROCESSING SUCH DATA, NOT ELSEWHERE SPECIFIED OR INCLUDED - STORAGE UNITS: OTHER'}, {'hsnCode': '85238020', 'hsn1': 'DISCS, TAPES, SOLID-STATE NON-VOLATILE STORAGE DEVICES, SMART CARDS AND OTHER MEDIA FOR THE RECORDING OF SOUND OR OF OTHER PHENOMENA, WHETHER OR NOT RECORDED, INCLUDING MATRICES AND MASTERS PRODUCTION OF DISCS, BUT EXCLUDING PRODUCTS OF CHAPTER 37 - OTHER --- INFORMATION TECHNOLOGY SOFTWARE',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'DISCS, TAPES, SOLID-STATE NON-VOLATILE STORAGE DEVICES, SMART CARDS AND OTHER MEDIA FOR THE RECORDING OF SOUND OR OF OTHER PHENOMENA, WHETHER OR NOT RECORDED, INCLUDING MATRICES AND MASTERS PRODUCTION OF DISCS, BUT EXCLUDING PRODUCTS OF CHAPTER 37 - OTHER --- INFORMATION TECHNOLOGY SOFTWARE'}, {'hsnCode': '84713090', 'hsn1':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DISPLAY:OTHER',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DISPLAY:OTHER'}]</t>
  </si>
  <si>
    <t>Service Provision|Recipient of Goods or Services|Works Contract|Office / Sale Office</t>
  </si>
  <si>
    <t>Service Provision, Recipient of Goods or Services, Works Contract, Office / Sale Office</t>
  </si>
  <si>
    <t>[{'sacCode': '00440452', 'sac1': 'INFORMATION TECHNOLOGY SOFTWARE SERVICE', 'sac2': None}, {'sacCode': '00440410', 'sac1': 'WORKS CONTRACT SERVICES', 'sac2': None}]</t>
  </si>
  <si>
    <t>Sanjay Jalona|Sudhir Chaturvedi</t>
  </si>
  <si>
    <t>[{'name': 'XXXXXXXX', 'email': 'xx.xxxx@xx.xx', 'emailDomain': None, 'contact': None}]</t>
  </si>
  <si>
    <t>2022-02-15 16:07:26.520Z</t>
  </si>
  <si>
    <t>09AAACL1681P1Z1</t>
  </si>
  <si>
    <t>A-802 and A-803, 8th floor, C/o Larsen and Toubro Limited,Rohtas Summit, TCG -3/3, Vibhuti Khand, Gomti Nagar, Lucknow, Uttar Pradesh, 226010</t>
  </si>
  <si>
    <t>[{'hsnCode': '85238020', 'hsn1': 'DISCS, TAPES, SOLID-STATE NON-VOLATILE STORAGE DEVICES, SMART CARDS AND OTHER MEDIA FOR THE RECORDING OF SOUND OR OF OTHER PHENOMENA, WHETHER OR NOT RECORDED, INCLUDING MATRICES AND MASTERS PRODUCTION OF DISCS, BUT EXCLUDING PRODUCTS OF CHAPTER 37 - OTHER --- INFORMATION TECHNOLOGY SOFTWARE',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'DISCS, TAPES, SOLID-STATE NON-VOLATILE STORAGE DEVICES, SMART CARDS AND OTHER MEDIA FOR THE RECORDING OF SOUND OR OF OTHER PHENOMENA, WHETHER OR NOT RECORDED, INCLUDING MATRICES AND MASTERS PRODUCTION OF DISCS, BUT EXCLUDING PRODUCTS OF CHAPTER 37 - OTHER --- INFORMATION TECHNOLOGY SOFTWARE'}, {'hsnCode': '84713090', 'hsn1':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DISPLAY:OTHER',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DISPLAY:OTHER'}, {'hsnCode': '84715000', 'hsn1': 'AUTOMATIC DATA PROCESSING MACHINES AND UNITS THEREOF; MAGNETIC OR OPTICAL READERS, MACHINES FOR TRANSCRIBING DATA ON TO DATA MEDIA IN CODED FORM AND MACHINES FOR PROCESSING SUCH DATA, NOT ELSEWHERE SPECIFIED OR INCLUDED - PROCESSING UNITS OTHER THAN THOSE OFSUB-HEADINGS 8471 41 OR 8471 49, WHETHER OR NOT CONTAINING IN THE SAME HOUSING ONE OR TWO OF THE FOLLOWING TYPES OF UNIT: STORAGE UNITS, INPUT UNITS, OUTPUT UNITS',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'AUTOMATIC DATA PROCESSING MACHINES AND UNITS THEREOF; MAGNETIC OR OPTICAL READERS, MACHINES FOR TRANSCRIBING DATA ON TO DATA MEDIA IN CODED FORM AND MACHINES FOR PROCESSING SUCH DATA, NOT ELSEWHERE SPECIFIED OR INCLUDED - PROCESSING UNITS OTHER THAN THOSE OFSUB-HEADINGS 8471 41 OR 8471 49, WHETHER OR NOT CONTAINING IN THE SAME HOUSING ONE OR TWO OF THE FOLLOWING TYPES OF UNIT: STORAGE UNITS, INPUT UNITS, OUTPUT UNITS'}, {'hsnCode': '84713010', 'hsn1':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DISPLAY:PERSONAL COMPUTER',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DISPLAY:PERSONAL COMPUTER'}, {'hsnCode': '85176930', 'hsn1': 'TELEPHONE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8528 - OTHER APPARATUS FOR THE TRANSMISSION OR RECEPTION OF VOICE, IMAGES OR OTHER DATA, INCLUDING APPARATUS FOR COMMUNICATION IN A WIRED OR WIRELESS NETWORK (SUCH AS A LOCAL OR WIDE AREA NETWORK) -- OTHER: --- ROUTERS',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8528 - OTHER APPARATUS FOR THE TRANSMISSION OR RECEPTION OF VOICE, IMAGES OR OTHER DATA, INCLUDING APPARATUS FOR COMMUNICATION IN A WIRED OR WIRELESS NETWORK (SUCH AS A LOCAL OR WIDE AREA NETWORK) -- OTHER: --- ROUTERS'}]</t>
  </si>
  <si>
    <t>Service Provision|Office / Sale Office|Recipient of Goods or Services|Works Contract|Export|Supplier of Services</t>
  </si>
  <si>
    <t>Service Provision, Office / Sale Office, Recipient of Goods or Services, Works Contract</t>
  </si>
  <si>
    <t>M/S LARSEN AND TOUBRO INFOTECH LIMITED</t>
  </si>
  <si>
    <t>2022-02-15 16:12:31.511Z</t>
  </si>
  <si>
    <t>19AAACL1681P1Z0</t>
  </si>
  <si>
    <t>3B, 2nd Floor, , Shakespeare Sarani, Kolkata, Kolkata, West Bengal, 700071</t>
  </si>
  <si>
    <t>[{'hsnCode': '84715000', 'hsn1': 'AUTOMATIC DATA PROCESSING MACHINES AND UNITS THEREOF; MAGNETIC OR OPTICAL READERS, MACHINES FOR TRANSCRIBING DATA ON TO DATA MEDIA IN CODED FORM AND MACHINES FOR PROCESSING SUCH DATA, NOT ELSEWHERE SPECIFIED OR INCLUDED - PROCESSING UNITS OTHER THAN THOSE OFSUB-HEADINGS 8471 41 OR 8471 49, WHETHER OR NOT CONTAINING IN THE SAME HOUSING ONE OR TWO OF THE FOLLOWING TYPES OF UNIT: STORAGE UNITS, INPUT UNITS, OUTPUT UNITS',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'AUTOMATIC DATA PROCESSING MACHINES AND UNITS THEREOF; MAGNETIC OR OPTICAL READERS, MACHINES FOR TRANSCRIBING DATA ON TO DATA MEDIA IN CODED FORM AND MACHINES FOR PROCESSING SUCH DATA, NOT ELSEWHERE SPECIFIED OR INCLUDED - PROCESSING UNITS OTHER THAN THOSE OFSUB-HEADINGS 8471 41 OR 8471 49, WHETHER OR NOT CONTAINING IN THE SAME HOUSING ONE OR TWO OF THE FOLLOWING TYPES OF UNIT: STORAGE UNITS, INPUT UNITS, OUTPUT UNITS'}, {'hsnCode': '85238020', 'hsn1': 'DISCS, TAPES, SOLID-STATE NON-VOLATILE STORAGE DEVICES, SMART CARDS AND OTHER MEDIA FOR THE RECORDING OF SOUND OR OF OTHER PHENOMENA, WHETHER OR NOT RECORDED, INCLUDING MATRICES AND MASTERS PRODUCTION OF DISCS, BUT EXCLUDING PRODUCTS OF CHAPTER 37 - OTHER --- INFORMATION TECHNOLOGY SOFTWARE',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'DISCS, TAPES, SOLID-STATE NON-VOLATILE STORAGE DEVICES, SMART CARDS AND OTHER MEDIA FOR THE RECORDING OF SOUND OR OF OTHER PHENOMENA, WHETHER OR NOT RECORDED, INCLUDING MATRICES AND MASTERS PRODUCTION OF DISCS, BUT EXCLUDING PRODUCTS OF CHAPTER 37 - OTHER --- INFORMATION TECHNOLOGY SOFTWARE'}, {'hsnCode': '85444299', 'hsn1': 'INSULATED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 - OTHER ELECTRIC CONDUCTORS, FOR A VOLTAGE NOT EXCEEDING 1000 V -- FITTED WITH CONNECTORS --- OTHER : ----OTHER',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 - OTHER ELECTRIC CONDUCTORS, FOR A VOLTAGE NOT EXCEEDING 1000 V -- FITTED WITH CONNECTORS --- OTHER OTHER'}, {'hsnCode': '84713090', 'hsn1':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DISPLAY:OTHER',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DISPLAY:OTHER'}, {'hsnCode': '84713010', 'hsn1':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DISPLAY:PERSONAL COMPUTER',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DISPLAY:PERSONAL COMPUTER'}]</t>
  </si>
  <si>
    <t>EOU / STP / EHTP|Service Provision|Recipient of Goods or Services|Works Contract|Others</t>
  </si>
  <si>
    <t>EOU / STP / EHTP, Service Provision, Recipient of Goods or Services, Works Contract, Others</t>
  </si>
  <si>
    <t>2022-02-15 16:15:30.937Z</t>
  </si>
  <si>
    <t>21AAACL1681P1ZF</t>
  </si>
  <si>
    <t>21312605442</t>
  </si>
  <si>
    <t>Annapurna Complex, 2nd Floor, BJB Nagar, 559 Lewis Road, Bhubaneshwar, Khordha, Odisha, 751014</t>
  </si>
  <si>
    <t>24-Feb-2016</t>
  </si>
  <si>
    <t>[{'hsnCode': '85238020', 'hsn1': 'DISCS, TAPES, SOLID-STATE NON-VOLATILE STORAGE DEVICES, SMART CARDS AND OTHER MEDIA FOR THE RECORDING OF SOUND OR OF OTHER PHENOMENA, WHETHER OR NOT RECORDED, INCLUDING MATRICES AND MASTERS PRODUCTION OF DISCS, BUT EXCLUDING PRODUCTS OF CHAPTER 37 - OTHER --- INFORMATION TECHNOLOGY SOFTWARE',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'DISCS, TAPES, SOLID-STATE NON-VOLATILE STORAGE DEVICES, SMART CARDS AND OTHER MEDIA FOR THE RECORDING OF SOUND OR OF OTHER PHENOMENA, WHETHER OR NOT RECORDED, INCLUDING MATRICES AND MASTERS PRODUCTION OF DISCS, BUT EXCLUDING PRODUCTS OF CHAPTER 37 - OTHER --- INFORMATION TECHNOLOGY SOFTWARE'}, {'hsnCode': '84715000', 'hsn1': 'AUTOMATIC DATA PROCESSING MACHINES AND UNITS THEREOF; MAGNETIC OR OPTICAL READERS, MACHINES FOR TRANSCRIBING DATA ON TO DATA MEDIA IN CODED FORM AND MACHINES FOR PROCESSING SUCH DATA, NOT ELSEWHERE SPECIFIED OR INCLUDED - PROCESSING UNITS OTHER THAN THOSE OFSUB-HEADINGS 8471 41 OR 8471 49, WHETHER OR NOT CONTAINING IN THE SAME HOUSING ONE OR TWO OF THE FOLLOWING TYPES OF UNIT: STORAGE UNITS, INPUT UNITS, OUTPUT UNITS',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'AUTOMATIC DATA PROCESSING MACHINES AND UNITS THEREOF; MAGNETIC OR OPTICAL READERS, MACHINES FOR TRANSCRIBING DATA ON TO DATA MEDIA IN CODED FORM AND MACHINES FOR PROCESSING SUCH DATA, NOT ELSEWHERE SPECIFIED OR INCLUDED - PROCESSING UNITS OTHER THAN THOSE OFSUB-HEADINGS 8471 41 OR 8471 49, WHETHER OR NOT CONTAINING IN THE SAME HOUSING ONE OR TWO OF THE FOLLOWING TYPES OF UNIT: STORAGE UNITS, INPUT UNITS, OUTPUT UNITS'}, {'hsnCode': '85444299', 'hsn1': 'INSULATED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 - OTHER ELECTRIC CONDUCTORS, FOR A VOLTAGE NOT EXCEEDING 1000 V -- FITTED WITH CONNECTORS --- OTHER : ----OTHER',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 - OTHER ELECTRIC CONDUCTORS, FOR A VOLTAGE NOT EXCEEDING 1000 V -- FITTED WITH CONNECTORS --- OTHER OTHER'}, {'hsnCode': '84713090', 'hsn1':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DISPLAY:OTHER',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DISPLAY:OTHER'}, {'hsnCode': '84713010', 'hsn1':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DISPLAY:PERSONAL COMPUTER',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DISPLAY:PERSONAL COMPUTER'}]</t>
  </si>
  <si>
    <t>Service Provision|Works Contract|Recipient of Goods or Services|Others|Office / Sale Office</t>
  </si>
  <si>
    <t>Service Provision, Works Contract, Recipient of Goods or Services, Others, Office / Sale Office</t>
  </si>
  <si>
    <t>2022-02-15 16:11:31.053Z</t>
  </si>
  <si>
    <t>27AAACL1681P1Z3</t>
  </si>
  <si>
    <t>27040259013V</t>
  </si>
  <si>
    <t>Technology Center, Gate No. 5, , , Saki Vihar Road, Powai, Mumbai City, Maharashtra, 400072</t>
  </si>
  <si>
    <t>[{'hsnCode': '84713010', 'hsn1':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DISPLAY:PERSONAL COMPUTER',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DISPLAY:PERSONAL COMPUTER'}, {'hsnCode': '85238020', 'hsn1': 'DISCS, TAPES, SOLID-STATE NON-VOLATILE STORAGE DEVICES, SMART CARDS AND OTHER MEDIA FOR THE RECORDING OF SOUND OR OF OTHER PHENOMENA, WHETHER OR NOT RECORDED, INCLUDING MATRICES AND MASTERS PRODUCTION OF DISCS, BUT EXCLUDING PRODUCTS OF CHAPTER 37 - OTHER --- INFORMATION TECHNOLOGY SOFTWARE',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'DISCS, TAPES, SOLID-STATE NON-VOLATILE STORAGE DEVICES, SMART CARDS AND OTHER MEDIA FOR THE RECORDING OF SOUND OR OF OTHER PHENOMENA, WHETHER OR NOT RECORDED, INCLUDING MATRICES AND MASTERS PRODUCTION OF DISCS, BUT EXCLUDING PRODUCTS OF CHAPTER 37 - OTHER --- INFORMATION TECHNOLOGY SOFTWARE'}, {'hsnCode': '84715000', 'hsn1': 'AUTOMATIC DATA PROCESSING MACHINES AND UNITS THEREOF; MAGNETIC OR OPTICAL READERS, MACHINES FOR TRANSCRIBING DATA ON TO DATA MEDIA IN CODED FORM AND MACHINES FOR PROCESSING SUCH DATA, NOT ELSEWHERE SPECIFIED OR INCLUDED - PROCESSING UNITS OTHER THAN THOSE OFSUB-HEADINGS 8471 41 OR 8471 49, WHETHER OR NOT CONTAINING IN THE SAME HOUSING ONE OR TWO OF THE FOLLOWING TYPES OF UNIT: STORAGE UNITS, INPUT UNITS, OUTPUT UNITS',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'AUTOMATIC DATA PROCESSING MACHINES AND UNITS THEREOF; MAGNETIC OR OPTICAL READERS, MACHINES FOR TRANSCRIBING DATA ON TO DATA MEDIA IN CODED FORM AND MACHINES FOR PROCESSING SUCH DATA, NOT ELSEWHERE SPECIFIED OR INCLUDED - PROCESSING UNITS OTHER THAN THOSE OFSUB-HEADINGS 8471 41 OR 8471 49, WHETHER OR NOT CONTAINING IN THE SAME HOUSING ONE OR TWO OF THE FOLLOWING TYPES OF UNIT: STORAGE UNITS, INPUT UNITS, OUTPUT UNITS'}, {'hsnCode': '84713090', 'hsn1':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DISPLAY:OTHER',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DISPLAY:OTHER'}, {'hsnCode': '84433240', 'hsn1': 'PRINTING MACHINERY USED FOR PRINTING BY MEANS OF PLATES, CYLINDERS AND OTHERPRINTING COMPONENTS OF HEADING 8442; OTHER PRINTERS, COPYING MACHINES ANDFACSIMILE MACHINES, WHETHER OR NOT COMBINED; PARTS AND ACCESSORIES THEREOF - PRINTING MACHINERY USED FOR PRINTING BY MEANS OF PLATES, CYLINDERS AND OTHER PRINTING COMPONENTS OF HEADING 8442 :OTHER, CAPABLE OF CONNECTING TO AN AUTOMATIC DATA PROCESSING MACHINE OR TO A NETWORK: --- LASER JET PRINTER',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'PRINTING MACHINERY USED FOR PRINTING BY MEANS OF PLATES, CYLINDERS AND OTHERPRINTING COMPONENTS OF HEADING 8442; OTHER PRINTERS, COPYING MACHINES ANDFACSIMILE MACHINES, WHETHER OR NOT COMBINED; PARTS AND ACCESSORIES THEREOF - PRINTING MACHINERY USED FOR PRINTING BY MEANS OF PLATES, CYLINDERS AND OTHER PRINTING COMPONENTS OF HEADING 8442 :OTHER, CAPABLE OF CONNECTING TO AN AUTOMATIC DATA PROCESSING MACHINE OR TO A NETWORK: --- LASER JET PRINTER'}]</t>
  </si>
  <si>
    <t>EOU / STP / EHTP|Recipient of Goods or Services|Works Contract|Service Provision|Others|Import|Office / Sale Office|Export|Supplier of Services</t>
  </si>
  <si>
    <t>EOU / STP / EHTP, Recipient of Goods or Services, Works Contract, Service Provision, Others</t>
  </si>
  <si>
    <t>[{'sacCode': '998313', 'sac1': 'Information technology (IT) consulting and support services', 'sac2': None}, {'sacCode': '998314', 'sac1': 'Information technology (IT) design and development services', 'sac2': None}, {'sacCode': '998315', 'sac1': 'Hosting and information technology (IT) infrastructure provisioning services', 'sac2': None}, {'sacCode': '998316', 'sac1': 'IT infrastructure and network management services', 'sac2': None}, {'sacCode': '997331', 'sac1': 'Licensing services for the right to use computer software and databases.', 'sac2': None}]</t>
  </si>
  <si>
    <t>2022-02-15 16:16:29.694Z</t>
  </si>
  <si>
    <t>27AAACL1681P3Z1</t>
  </si>
  <si>
    <t>Larsen &amp; Toubro Infotech Limited</t>
  </si>
  <si>
    <t>Bldg No. 5 n 6 of Serene Properties Pvt Ltd, Kalwa Thane Trans Creek Industrial Area, 1st Office Floor, MIDC, Airoli, Thane, Maharashtra, 400708</t>
  </si>
  <si>
    <t>[{'hsnCode': '8471', 'hsn1': 'AUTOMATIC DATA PROCESSING MACHINES AND UNITS THEREOF; MAGNETIC OR OPTICAL READERS, MACHINES FOR TRANSCRIBING DATA ON TO DATA MEDIA IN CODED FORM AND MACHINES FOR PROCESSING SUCH DATA, NOT ELSEWHERE SPECIFIED OR INCLUDED',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'AUTOMATIC DATA PROCESSING MACHINES AND UNITS THEREOF; MAGNETIC OR OPTICAL READERS, MACHINES FOR TRANSCRIBING DATA ON TO DATA MEDIA IN CODED FORM AND MACHINES FOR PROCESSING SUCH DATA, NOT ELSEWHERE SPECIFIED OR INCLUDED'}, {'hsnCode': '8523', 'hsn1': 'DISCS, TAPES, SOLID-STATE NON-VOLATILE STORAGE DEVICES, SMART CARDS AND OTHER MEDIA FOR THE RECORDING OF SOUND OR OF OTHER PHENOMENA, WHETHER OR NOT RECORDED, INCLUDING MATRICES AND MASTERS FOR THE PRODUCTION OF DISCS, BUT EXCLUDING PRODUCTS OF CHAPTER 37',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None}, {'hsnCode': '8443', 'hsn1': 'PRINTING MACHINERY USED FOR PRINTING BY MEANS OF PLATES, CYLINDERS AND OTHER PRINTING COMPONENTS OF HEADING 8442; OTHER PRINTERS, COPYING MACHINES AND FACSIMILE MACHINES, WHETHER OR NOT COMBINED; PARTS AND ACCESSORIES THEREOF - Printing machinery used for printing by means of plates,cylinders and other printing components of heading 8442 :',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'PRINTING MACHINERY USED FOR PRINTING BY MEANS OF PLATES, CYLINDERS AND OTHER PRINTING COMPONENTS OF HEADING 8442; OTHER PRINTERS, COPYING MACHINES AND FACSIMILE MACHINES, WHETHER OR NOT COMBINED; PARTS AND ACCESSORIES THEREOF'}]</t>
  </si>
  <si>
    <t>Export|Supplier of Services|Recipient of Goods or Services|Office / Sale Office|Import</t>
  </si>
  <si>
    <t>Export, Supplier of Services, Recipient of Goods or Services, Office / Sale Office, Import</t>
  </si>
  <si>
    <t>[{'sacCode': '00440452', 'sac1': None, 'sac2': None}, {'sacCode': '00440410', 'sac1': None, 'sac2': None}]</t>
  </si>
  <si>
    <t>Aftab Zaid Ullah</t>
  </si>
  <si>
    <t>Larsen and Toubro Infotech Limited</t>
  </si>
  <si>
    <t>2022-02-15 16:08:28.256Z</t>
  </si>
  <si>
    <t>29AAACL1681P1ZZ</t>
  </si>
  <si>
    <t>29680025246</t>
  </si>
  <si>
    <t>Plot No. 25 to 35P and 151, Survey Nos. 154 and 157, KIADB Industrial Estate, EPIP Phase - 2, Whitefield, Bengaluru (Bangalore) Rural, Karnataka, 560066</t>
  </si>
  <si>
    <t>[{'hsnCode': '85238020', 'hsn1': 'DISCS, TAPES, SOLID-STATE NON-VOLATILE STORAGE DEVICES, SMART CARDS AND OTHER MEDIA FOR THE RECORDING OF SOUND OR OF OTHER PHENOMENA, WHETHER OR NOT RECORDED, INCLUDING MATRICES AND MASTERS PRODUCTION OF DISCS, BUT EXCLUDING PRODUCTS OF CHAPTER 37 - OTHER --- INFORMATION TECHNOLOGY SOFTWARE',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'DISCS, TAPES, SOLID-STATE NON-VOLATILE STORAGE DEVICES, SMART CARDS AND OTHER MEDIA FOR THE RECORDING OF SOUND OR OF OTHER PHENOMENA, WHETHER OR NOT RECORDED, INCLUDING MATRICES AND MASTERS PRODUCTION OF DISCS, BUT EXCLUDING PRODUCTS OF CHAPTER 37 - OTHER --- INFORMATION TECHNOLOGY SOFTWARE'}, {'hsnCode': '84433240', 'hsn1': 'PRINTING MACHINERY USED FOR PRINTING BY MEANS OF PLATES, CYLINDERS AND OTHERPRINTING COMPONENTS OF HEADING 8442; OTHER PRINTERS, COPYING MACHINES ANDFACSIMILE MACHINES, WHETHER OR NOT COMBINED; PARTS AND ACCESSORIES THEREOF - PRINTING MACHINERY USED FOR PRINTING BY MEANS OF PLATES, CYLINDERS AND OTHER PRINTING COMPONENTS OF HEADING 8442 :OTHER, CAPABLE OF CONNECTING TO AN AUTOMATIC DATA PROCESSING MACHINE OR TO A NETWORK: --- LASER JET PRINTER',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'PRINTING MACHINERY USED FOR PRINTING BY MEANS OF PLATES, CYLINDERS AND OTHERPRINTING COMPONENTS OF HEADING 8442; OTHER PRINTERS, COPYING MACHINES ANDFACSIMILE MACHINES, WHETHER OR NOT COMBINED; PARTS AND ACCESSORIES THEREOF - PRINTING MACHINERY USED FOR PRINTING BY MEANS OF PLATES, CYLINDERS AND OTHER PRINTING COMPONENTS OF HEADING 8442 :OTHER, CAPABLE OF CONNECTING TO AN AUTOMATIC DATA PROCESSING MACHINE OR TO A NETWORK: --- LASER JET PRINTER'}, {'hsnCode': '84433250', 'hsn1': 'PRINTING MACHINERY USED FOR PRINTING BY MEANS OF PLATES, CYLINDERS AND OTHERPRINTING COMPONENTS OF HEADING 8442; OTHER PRINTERS, COPYING MACHINES ANDFACSIMILE MACHINES, WHETHER OR NOT COMBINED; PARTS AND ACCESSORIES THEREOF - PRINTING MACHINERY USED FOR PRINTING BY MEANS OF PLATES, CYLINDERS AND OTHER PRINTING COMPONENTS OF HEADING 8442 : OTHER, CAPABLE OF CONNECTING TO AN AUTOMATIC DATA PROCESSING MACHINE OR TO A NETWORK: --- INK JET PRINTER',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'PRINTING MACHINERY USED FOR PRINTING BY MEANS OF PLATES, CYLINDERS AND OTHERPRINTING COMPONENTS OF HEADING 8442; OTHER PRINTERS, COPYING MACHINES ANDFACSIMILE MACHINES, WHETHER OR NOT COMBINED; PARTS AND ACCESSORIES THEREOF - PRINTING MACHINERY USED FOR PRINTING BY MEANS OF PLATES, CYLINDERS AND OTHER PRINTING COMPONENTS OF HEADING 8442 : OTHER, CAPABLE OF CONNECTING TO AN AUTOMATIC DATA PROCESSING MACHINE OR TO A NETWORK: --- INK JET PRINTER'}, {'hsnCode': '84713090', 'hsn1':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DISPLAY:OTHER',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DISPLAY:OTHER'}, {'hsnCode': '84713010', 'hsn1':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DISPLAY:PERSONAL COMPUTER',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DISPLAY:PERSONAL COMPUTER'}]</t>
  </si>
  <si>
    <t>EOU / STP / EHTP|Office / Sale Office|Recipient of Goods or Services|Service Provision|Export|Supplier of Services</t>
  </si>
  <si>
    <t>EOU / STP / EHTP, Office / Sale Office, Recipient of Goods or Services, Service Provision</t>
  </si>
  <si>
    <t>[{'sacCode': '00440452', 'sac1': 'INFORMATION TECHNOLOGY SOFTWARE SERVICE', 'sac2': None}]</t>
  </si>
  <si>
    <t>2022-02-15 16:13:23.235Z</t>
  </si>
  <si>
    <t>29AAACL1681P2ZY</t>
  </si>
  <si>
    <t>6th and 7th floor, Gopalan SEZ, , , HOODI VILLAGE, WHITEFIELD, BANGALORE, Bengaluru (Bangalore) Urban, Karnataka, 560066</t>
  </si>
  <si>
    <t>Export|Recipient of Goods or Services|Office / Sale Office|Supplier of Services|Import</t>
  </si>
  <si>
    <t>Export, Recipient of Goods or Services, Office / Sale Office, Supplier of Services, Import</t>
  </si>
  <si>
    <t>Sanjay Jalona</t>
  </si>
  <si>
    <t>2022-02-15 16:07:30.379Z</t>
  </si>
  <si>
    <t>29AAACL1681P3ZX</t>
  </si>
  <si>
    <t>6th and 7th Floor, , Gopalan SEZ, Whitefield, Hoodi Village,, Bengaluru, Bengaluru (Bangalore) Urban, Karnataka, 560066</t>
  </si>
  <si>
    <t>28-Jul-2017</t>
  </si>
  <si>
    <t>Export|Import|Office / Sale Office|Supplier of Services|Recipient of Goods or Services</t>
  </si>
  <si>
    <t>Export, Import, Office / Sale Office, Supplier of Services, Recipient of Goods or Services</t>
  </si>
  <si>
    <t>[{'sacCode': '00440366', 'sac1': None, 'sac2': None}, {'sacCode': '00440452', 'sac1': None, 'sac2': None}]</t>
  </si>
  <si>
    <t>aftab zaid ullah</t>
  </si>
  <si>
    <t>2022-02-15 16:14:28.619Z</t>
  </si>
  <si>
    <t>32AAACL1681P1ZC</t>
  </si>
  <si>
    <t>32072020277</t>
  </si>
  <si>
    <t>39/4116, , Skybright Building, M. G. Road, Ravipuram Junction, Ernakulam,Kochi, Ernakulam, Kerala, 682016</t>
  </si>
  <si>
    <t>15-Dec-2015</t>
  </si>
  <si>
    <t>[{'hsnCode': '84717090', 'hsn1': 'AUTOMATIC DATA PROCESSING MACHINES AND UNITS THEREOF; MAGNETIC OR OPTICAL READERS, MACHINES FOR TRANSCRIBING DATA ON TO DATA MEDIA IN CODED FORM AND MACHINES FOR PROCESSING SUCH DATA, NOT ELSEWHERE SPECIFIED OR INCLUDED - STORAGE UNITS: OTHER',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'AUTOMATIC DATA PROCESSING MACHINES AND UNITS THEREOF; MAGNETIC OR OPTICAL READERS, MACHINES FOR TRANSCRIBING DATA ON TO DATA MEDIA IN CODED FORM AND MACHINES FOR PROCESSING SUCH DATA, NOT ELSEWHERE SPECIFIED OR INCLUDED - STORAGE UNITS: OTHER'}, {'hsnCode': '85176290', 'hsn1': 'TELEPHONE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8528 - OTHER APPARATUS FOR THE TRANSMISSION OR RECEPTION OF VOICE, IMAGES OR OTHER DATA, INCLUDING APPARATUS FOR COMMUNICATION IN A WIRED OR WIRELESS NETWORK (SUCH AS A LOCAL OR WIDE AREA NETWORK) -- MACHINES FOR THE RECEPTION, CONVERSION AND TRANSMISSION OR REGENRATION OF VOICE, IMAGES OR OTHER DATA, INCLUDING SWITCHING AND ROUTING APPARATUS: --- OTHER',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8528 - OTHER APPARATUS FOR THE TRANSMISSION OR RECEPTION OF VOICE, IMAGES OR OTHER DATA, INCLUDING APPARATUS FOR COMMUNICATION IN A WIRED OR WIRELESS NETWORK (SUCH AS A LOCAL OR WIDE AREA NETWORK) -- MACHINES FOR THE RECEPTION, CONVERSION AND TRANSMISSION OR REGENRATION OF VOICE, IMAGES OR OTHER DATA, INCLUDING SWITCHING AND ROUTING APPARATUS: --- OTHER'}, {'hsnCode': '84713090', 'hsn1':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DISPLAY:OTHER',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DISPLAY:OTHER'}, {'hsnCode': '84713010', 'hsn1':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DISPLAY:PERSONAL COMPUTER',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DISPLAY:PERSONAL COMPUTER'}, {'hsnCode': '84715000', 'hsn1': 'AUTOMATIC DATA PROCESSING MACHINES AND UNITS THEREOF; MAGNETIC OR OPTICAL READERS, MACHINES FOR TRANSCRIBING DATA ON TO DATA MEDIA IN CODED FORM AND MACHINES FOR PROCESSING SUCH DATA, NOT ELSEWHERE SPECIFIED OR INCLUDED - PROCESSING UNITS OTHER THAN THOSE OFSUB-HEADINGS 8471 41 OR 8471 49, WHETHER OR NOT CONTAINING IN THE SAME HOUSING ONE OR TWO OF THE FOLLOWING TYPES OF UNIT: STORAGE UNITS, INPUT UNITS, OUTPUT UNITS',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'AUTOMATIC DATA PROCESSING MACHINES AND UNITS THEREOF; MAGNETIC OR OPTICAL READERS, MACHINES FOR TRANSCRIBING DATA ON TO DATA MEDIA IN CODED FORM AND MACHINES FOR PROCESSING SUCH DATA, NOT ELSEWHERE SPECIFIED OR INCLUDED - PROCESSING UNITS OTHER THAN THOSE OFSUB-HEADINGS 8471 41 OR 8471 49, WHETHER OR NOT CONTAINING IN THE SAME HOUSING ONE OR TWO OF THE FOLLOWING TYPES OF UNIT: STORAGE UNITS, INPUT UNITS, OUTPUT UNITS'}]</t>
  </si>
  <si>
    <t>Service Provision|Office / Sale Office|Recipient of Goods or Services</t>
  </si>
  <si>
    <t>Service Provision, Office / Sale Office, Recipient of Goods or Services</t>
  </si>
  <si>
    <t>L AND T INFOTECH LIMITED</t>
  </si>
  <si>
    <t>2022-02-15 16:13:28.050Z</t>
  </si>
  <si>
    <t>33AAACL1681P1ZA</t>
  </si>
  <si>
    <t>2022-02-15 16:15:26.312Z</t>
  </si>
  <si>
    <t>33AAACL1681P2Z9</t>
  </si>
  <si>
    <t>Block No. 4, Ground to 5th Floor, DLF IT Park, Mount Poonamalle Road,, Moonlight Stop, Nandambakkam Post, Rampuram, Chennai, Tamil Nadu, 600089</t>
  </si>
  <si>
    <t>[{'hsnCode': '85238020', 'hsn1': 'DISCS, TAPES, SOLID-STATE NON-VOLATILE STORAGE DEVICES, SMART CARDS AND OTHER MEDIA FOR THE RECORDING OF SOUND OR OF OTHER PHENOMENA, WHETHER OR NOT RECORDED, INCLUDING MATRICES AND MASTERS PRODUCTION OF DISCS, BUT EXCLUDING PRODUCTS OF CHAPTER 37 - OTHER --- INFORMATION TECHNOLOGY SOFTWARE',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'DISCS, TAPES, SOLID-STATE NON-VOLATILE STORAGE DEVICES, SMART CARDS AND OTHER MEDIA FOR THE RECORDING OF SOUND OR OF OTHER PHENOMENA, WHETHER OR NOT RECORDED, INCLUDING MATRICES AND MASTERS PRODUCTION OF DISCS, BUT EXCLUDING PRODUCTS OF CHAPTER 37 - OTHER --- INFORMATION TECHNOLOGY SOFTWARE'}, {'hsnCode': '84713010', 'hsn1':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DISPLAY:PERSONAL COMPUTER',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DISPLAY:PERSONAL COMPUTER'}, {'hsnCode': '84713090', 'hsn1':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DISPLAY:OTHER',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DISPLAY:OTHER'}, {'hsnCode': '84715000', 'hsn1': 'AUTOMATIC DATA PROCESSING MACHINES AND UNITS THEREOF; MAGNETIC OR OPTICAL READERS, MACHINES FOR TRANSCRIBING DATA ON TO DATA MEDIA IN CODED FORM AND MACHINES FOR PROCESSING SUCH DATA, NOT ELSEWHERE SPECIFIED OR INCLUDED - PROCESSING UNITS OTHER THAN THOSE OFSUB-HEADINGS 8471 41 OR 8471 49, WHETHER OR NOT CONTAINING IN THE SAME HOUSING ONE OR TWO OF THE FOLLOWING TYPES OF UNIT: STORAGE UNITS, INPUT UNITS, OUTPUT UNITS',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'AUTOMATIC DATA PROCESSING MACHINES AND UNITS THEREOF; MAGNETIC OR OPTICAL READERS, MACHINES FOR TRANSCRIBING DATA ON TO DATA MEDIA IN CODED FORM AND MACHINES FOR PROCESSING SUCH DATA, NOT ELSEWHERE SPECIFIED OR INCLUDED - PROCESSING UNITS OTHER THAN THOSE OFSUB-HEADINGS 8471 41 OR 8471 49, WHETHER OR NOT CONTAINING IN THE SAME HOUSING ONE OR TWO OF THE FOLLOWING TYPES OF UNIT: STORAGE UNITS, INPUT UNITS, OUTPUT UNITS'}, {'hsnCode': '84433240', 'hsn1': 'PRINTING MACHINERY USED FOR PRINTING BY MEANS OF PLATES, CYLINDERS AND OTHERPRINTING COMPONENTS OF HEADING 8442; OTHER PRINTERS, COPYING MACHINES ANDFACSIMILE MACHINES, WHETHER OR NOT COMBINED; PARTS AND ACCESSORIES THEREOF - PRINTING MACHINERY USED FOR PRINTING BY MEANS OF PLATES, CYLINDERS AND OTHER PRINTING COMPONENTS OF HEADING 8442 :OTHER, CAPABLE OF CONNECTING TO AN AUTOMATIC DATA PROCESSING MACHINE OR TO A NETWORK: --- LASER JET PRINTER',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'PRINTING MACHINERY USED FOR PRINTING BY MEANS OF PLATES, CYLINDERS AND OTHERPRINTING COMPONENTS OF HEADING 8442; OTHER PRINTERS, COPYING MACHINES ANDFACSIMILE MACHINES, WHETHER OR NOT COMBINED; PARTS AND ACCESSORIES THEREOF - PRINTING MACHINERY USED FOR PRINTING BY MEANS OF PLATES, CYLINDERS AND OTHER PRINTING COMPONENTS OF HEADING 8442 :OTHER, CAPABLE OF CONNECTING TO AN AUTOMATIC DATA PROCESSING MACHINE OR TO A NETWORK: --- LASER JET PRINTER'}]</t>
  </si>
  <si>
    <t>SEZ|Recipient of Goods or Services|Service Provision|Office / Sale Office|EOU / STP / EHTP|Export|Supplier of Services|Import</t>
  </si>
  <si>
    <t>SEZ, Recipient of Goods or Services, Service Provision, Office / Sale Office</t>
  </si>
  <si>
    <t>[{'sacCode': '00440452', 'sac1': 'INFORMATION TECHNOLOGY SOFTWARE SERVICE', 'sac2': None}, {'sacCode': '00440366', 'sac1': 'BUSINESS SUPPORT SERVICES', 'sac2': None}, {'sacCode': '00440406', 'sac1': 'RENTING OF IMMOVABLE PROPERTY SERVICES', 'sac2': None}]</t>
  </si>
  <si>
    <t>2022-02-15 16:10:28.982Z</t>
  </si>
  <si>
    <t>33AAACL1681P3Z8</t>
  </si>
  <si>
    <t>TC1 Building, 2nd Floor, Larsen and Toubro Construction campus, Mount Poonamalle Road, Manapakkam, Chennai, Tamil Nadu, 600089</t>
  </si>
  <si>
    <t>Import|Export|Supplier of Services|Recipient of Goods or Services|Office / Sale Office</t>
  </si>
  <si>
    <t>Import, Export, Supplier of Services, Recipient of Goods or Services</t>
  </si>
  <si>
    <t>Larsen AND Toubro Infotech Limited</t>
  </si>
  <si>
    <t>2022-02-15 16:16:34.909Z</t>
  </si>
  <si>
    <t>36AAACL1681P1Z4</t>
  </si>
  <si>
    <t>36230178408</t>
  </si>
  <si>
    <t>5-10-173, 2nd Floor, Vasantha Chamber, Fathemaidan Road, Hyderabad, Hyderabad, Telangana, 500004</t>
  </si>
  <si>
    <t>[{'hsnCode': '84713090', 'hsn1':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DISPLAY:OTHER',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DISPLAY:OTHER'}, {'hsnCode': '84713010', 'hsn1':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DISPLAY:PERSONAL COMPUTER',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'AUTOMATIC DATA PROCESSING MACHINES AND UNITS THEREOF; MAGNETIC OR OPTICAL READERS, MACHINES FOR TRANSCRIBING DATA ON TO DATA MEDIA IN CODED FORM AND MACHINES FOR PROCESSING SUCH DATA, NOT ELSEWHERE SPECIFIED OR INCLUDED - PORTABLE AUTOMATIC DATA PROCESSING MACHINES, WEIGHING NOT MORE THAN 10 KG, CONSISTING OF AT LEAST A CENTRAL PROCESSING UNIT, A KEYBOARD AND A DISPLAY:PERSONAL COMPUTER'}, {'hsnCode': '85238020', 'hsn1': 'DISCS, TAPES, SOLID-STATE NON-VOLATILE STORAGE DEVICES, SMART CARDS AND OTHER MEDIA FOR THE RECORDING OF SOUND OR OF OTHER PHENOMENA, WHETHER OR NOT RECORDED, INCLUDING MATRICES AND MASTERS PRODUCTION OF DISCS, BUT EXCLUDING PRODUCTS OF CHAPTER 37 - OTHER --- INFORMATION TECHNOLOGY SOFTWARE',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'DISCS, TAPES, SOLID-STATE NON-VOLATILE STORAGE DEVICES, SMART CARDS AND OTHER MEDIA FOR THE RECORDING OF SOUND OR OF OTHER PHENOMENA, WHETHER OR NOT RECORDED, INCLUDING MATRICES AND MASTERS PRODUCTION OF DISCS, BUT EXCLUDING PRODUCTS OF CHAPTER 37 - OTHER --- INFORMATION TECHNOLOGY SOFTWARE'}, {'hsnCode': '84433240', 'hsn1': 'PRINTING MACHINERY USED FOR PRINTING BY MEANS OF PLATES, CYLINDERS AND OTHERPRINTING COMPONENTS OF HEADING 8442; OTHER PRINTERS, COPYING MACHINES ANDFACSIMILE MACHINES, WHETHER OR NOT COMBINED; PARTS AND ACCESSORIES THEREOF - PRINTING MACHINERY USED FOR PRINTING BY MEANS OF PLATES, CYLINDERS AND OTHER PRINTING COMPONENTS OF HEADING 8442 :OTHER, CAPABLE OF CONNECTING TO AN AUTOMATIC DATA PROCESSING MACHINE OR TO A NETWORK: --- LASER JET PRINTER',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'PRINTING MACHINERY USED FOR PRINTING BY MEANS OF PLATES, CYLINDERS AND OTHERPRINTING COMPONENTS OF HEADING 8442; OTHER PRINTERS, COPYING MACHINES ANDFACSIMILE MACHINES, WHETHER OR NOT COMBINED; PARTS AND ACCESSORIES THEREOF - PRINTING MACHINERY USED FOR PRINTING BY MEANS OF PLATES, CYLINDERS AND OTHER PRINTING COMPONENTS OF HEADING 8442 :OTHER, CAPABLE OF CONNECTING TO AN AUTOMATIC DATA PROCESSING MACHINE OR TO A NETWORK: --- LASER JET PRINTER'}, {'hsnCode': '84433250', 'hsn1': 'PRINTING MACHINERY USED FOR PRINTING BY MEANS OF PLATES, CYLINDERS AND OTHERPRINTING COMPONENTS OF HEADING 8442; OTHER PRINTERS, COPYING MACHINES ANDFACSIMILE MACHINES, WHETHER OR NOT COMBINED; PARTS AND ACCESSORIES THEREOF - PRINTING MACHINERY USED FOR PRINTING BY MEANS OF PLATES, CYLINDERS AND OTHER PRINTING COMPONENTS OF HEADING 8442 : OTHER, CAPABLE OF CONNECTING TO AN AUTOMATIC DATA PROCESSING MACHINE OR TO A NETWORK: --- INK JET PRINTER',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'PRINTING MACHINERY USED FOR PRINTING BY MEANS OF PLATES, CYLINDERS AND OTHERPRINTING COMPONENTS OF HEADING 8442; OTHER PRINTERS, COPYING MACHINES ANDFACSIMILE MACHINES, WHETHER OR NOT COMBINED; PARTS AND ACCESSORIES THEREOF - PRINTING MACHINERY USED FOR PRINTING BY MEANS OF PLATES, CYLINDERS AND OTHER PRINTING COMPONENTS OF HEADING 8442 : OTHER, CAPABLE OF CONNECTING TO AN AUTOMATIC DATA PROCESSING MACHINE OR TO A NETWORK: --- INK JET PRINTER'}]</t>
  </si>
  <si>
    <t>Works Contract|Office / Sale Office|Recipient of Goods or Services|Service Provision|Supplier of Services</t>
  </si>
  <si>
    <t>Works Contract, Office / Sale Office, Recipient of Goods or Services, Service Provision</t>
  </si>
  <si>
    <t>LARSEN &amp; TOUBRO INFOTECH LTD</t>
  </si>
  <si>
    <t>2022-02-15 16:11:24.648Z</t>
  </si>
  <si>
    <t>37AAACL1681P1Z2</t>
  </si>
  <si>
    <t>2022-02-15 16:09:28.646Z</t>
  </si>
  <si>
    <t>27AAACL1681P2Z2</t>
  </si>
  <si>
    <t>Larsen &amp; toubro Infotech Limited</t>
  </si>
  <si>
    <t>27-Jul-2017</t>
  </si>
  <si>
    <t>Bldg. No. 5 and 6, 1st Office Floor, Serene Properties Pvt Ltd, Kalwa Thane Trans Creek Indl. Area, MIDC, Airoli, Thane, Maharashtra, 400708</t>
  </si>
  <si>
    <t>Export|Import|Recipient of Goods or Services|Supplier of Services|Office / Sale Office|EOU / STP / EHTP</t>
  </si>
  <si>
    <t>Export, Import, Recipient of Goods or Services, Supplier of Services, Office / Sale Office</t>
  </si>
  <si>
    <t>[{'sacCode': '00440452', 'sac1': 'INFORMATION TECHNOLOGY SOFTWARE SERVICE', 'sac2': None}, {'sacCode': '00440366', 'sac1': 'BUSINESS SUPPORT SERVICES', 'sac2': None}]</t>
  </si>
  <si>
    <t>[{'percent': 'Slab: 2 to 5%', 'financialYear': '2020-2021'}]</t>
  </si>
  <si>
    <t>2022-02-15 16:12:28.434Z</t>
  </si>
  <si>
    <t>24AAACL1681P1Z9</t>
  </si>
  <si>
    <t>Larsen &amp; Toubro infotech limited</t>
  </si>
  <si>
    <t>01-Aug-2017</t>
  </si>
  <si>
    <t>501, Sakar - 1, 5th Floor, , Ashram Road, Opp. Gandhigram Railway Station, Ahmedabad, Gujarat, 380009</t>
  </si>
  <si>
    <t>Office / Sale Office|Supplier of Services|Recipient of Goods or Services</t>
  </si>
  <si>
    <t>Office / Sale Office, Supplier of Services, Recipient of Goods or Services</t>
  </si>
  <si>
    <t>LARSEN AND TOUBRO INFOTECH LTD</t>
  </si>
  <si>
    <t>2022-02-15 16:14:41.530Z</t>
  </si>
  <si>
    <t>23AAACL1681P1ZB</t>
  </si>
  <si>
    <t>131/1, , , Zone II, M P Nagar, bhopal, Bhopal, Madhya Pradesh, 462011</t>
  </si>
  <si>
    <t>Supplier of Services|Recipient of Goods or Services</t>
  </si>
  <si>
    <t>Supplier of Services, Recipient of Goods or Services</t>
  </si>
  <si>
    <t>2022-02-15 16:10:32.741Z</t>
  </si>
  <si>
    <t>06AAACL1681P1Z7</t>
  </si>
  <si>
    <t>01-May-2018</t>
  </si>
  <si>
    <t>12/04,, , , Delhi Mathura Road, Near Sarai Khawja Chowk, Faridabad, Haryana, 121003</t>
  </si>
  <si>
    <t>Supplier of Services</t>
  </si>
  <si>
    <t>[{'sacCode': '998313', 'sac1': 'Information technology (IT) consulting and support services', 'sac2': None}, {'sacCode': '998314', 'sac1': 'Information technology (IT) design and development services', 'sac2': None}, {'sacCode': '998315', 'sac1': 'Hosting and information technology (IT) infrastructure provisioning services', 'sac2': None}, {'sacCode': '998316', 'sac1': 'IT infrastructure and network management services', 'sac2': None}, {'sacCode': '998319', 'sac1': 'Other information technology services n.e.c', 'sac2': None}]</t>
  </si>
  <si>
    <t>LARSEN AND TOUBRO INFOTECH LIMITED</t>
  </si>
  <si>
    <t>2022-02-15 16:08:33.136Z</t>
  </si>
  <si>
    <t>36AAACL1681P2Z3</t>
  </si>
  <si>
    <t>Sky View Building, 14 and 15 Floor Partly - SEZ Developer, Divija Commercial Properties Pvt. Ltd, Serlingampally Mandal , Ranga Reddy District, Raidurg Village, Hyderabad, Telangana, 500081</t>
  </si>
  <si>
    <t>Supplier of Services|Recipient of Goods or Services|Export|Import</t>
  </si>
  <si>
    <t>Supplier of Services, Recipient of Goods or Services, Export, Import</t>
  </si>
  <si>
    <t>2022-02-15 16:17:28.574Z</t>
  </si>
  <si>
    <t>27AAACL1681P4Z0</t>
  </si>
  <si>
    <t>14-Dec-2020</t>
  </si>
  <si>
    <t>Plot No. EL-200 Part, Survey No. 52 and 142/4, TTC Industrial Area, Mahape, Village Mahape, Navi Mumbai, Mumbai City, Maharashtra, 400710</t>
  </si>
  <si>
    <t>SEZ Developer</t>
  </si>
  <si>
    <t>Works Contract|Import|Export|Supplier of Services|Recipient of Goods or Services</t>
  </si>
  <si>
    <t>Works Contract, Import, Export, Supplier of Services, Recipient of Goods or Services</t>
  </si>
  <si>
    <t>[{'sacCode': '995413', 'sac1': 'Construction services of industrial buildings such as buildings used for production activities (used for assembly line activities), workshops, storage buildings and other similar industrial buildings', 'sac2': None}, {'sacCode': '997212', 'sac1': 'Rental or leasing services involving own or leased non-residential property', 'sac2': None}, {'sacCode': '998729', 'sac1': 'Maintenance and repair services of other goods n.e.c.', 'sac2': None}, {'sacCode': '995439', 'sac1': 'Services involving Repair, alterations, additions, replacements, maintenance of the constructions covered above.', 'sac2': None}, {'sacCode': '995444', 'sac1': 'Other assembly and erection services n.e.c.', 'sac2': None}]</t>
  </si>
  <si>
    <t>2022-02-15 16:09:31.362Z</t>
  </si>
  <si>
    <t>02AAGCS9294M1ZR</t>
  </si>
  <si>
    <t>taxation@tatasky.com</t>
  </si>
  <si>
    <t>Tata Sky Limited C/o. Bakshi Associates Pvt Lt, , Basement No. 4,, Sector- 2, Opp. Shivalik Hotel,, Parwanoo, Tehsil Kasauli,, Solan, Himachal Pradesh, 173220</t>
  </si>
  <si>
    <t>[{'hsnCode': '85291019', 'hsn1': 'PARTS SUITABLE FOR USE SOLELY OR PRINCIPALLY WITH THE APPARATUS OF HEADINGS 8525 TO 8528 -AERIALS AND AERIAL REFLECTORS OF ALL KINDS; PARTS SUITABLE FOR USE THEREWITH: - DISH ANTENNA: OTHER',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'PARTS SUITABLE FOR USE SOLELY OR PRINCIPALLY WITH THE APPARATUS OF HEADINGS 8525 TO 8528 -AERIALS AND AERIAL REFLECTORS OF ALL KINDS; PARTS SUITABLE FOR USE THEREWITH: - DISH ANTENNA: OTHER'}, {'hsnCode': '85287100', 'hsn1': 'MONITORS AND PROJECTORS, NOT INCORPORATING TELEVISION RECEPTION APPARATUS. RECEPTION APPARATUS FOR TELEVISION, WHETHER OR NOT INCORPORATING RADIO-BROADCAST RECEIVER OR SOUND OR VIDEO RECORDING OR REPRODUCING APPARATUS - RECEPTION APPARATUS FOR TELEVISION, WHETHER OR NOT INCORPORATING RADIO-BROADCAST RECEIVERS OR SOUND OR VIDEO RECORDING OR REPRODUCING APPARATUS -- NOT DESIGNED TO INCORPORATE A VIDEO DISPLAY OR SCREEN',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'MONITORS AND PROJECTORS, NOT INCORPORATING TELEVISION RECEPTION APPARATUS. RECEPTION APPARATUS FOR TELEVISION, WHETHER OR NOT INCORPORATING RADIO-BROADCAST RECEIVER OR SOUND OR VIDEO RECORDING OR REPRODUCING APPARATUS - RECEPTION APPARATUS FOR TELEVISION, WHETHER OR NOT INCORPORATING RADIO-BROADCAST RECEIVERS OR SOUND OR VIDEO RECORDING OR REPRODUCING APPARATUS -- NOT DESIGNED TO INCORPORATE A VIDEO DISPLAY OR SCREEN'}, {'hsnCode': '85299090', 'hsn1': 'PARTS SUITABLE FOR USE SOLELY OR PRINCIPALLY WITH THE APPARATUS OF HEADINGS 8525 TO 8528 - OTHER: OTHER',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'PARTS SUITABLE FOR USE SOLELY OR PRINCIPALLY WITH THE APPARATUS OF HEADINGS 8525 TO 8528 - OTHER: OTHER'}, {'hsnCode': '85437099', 'hsn1': 'ELECTRICAL MACHINES AND APPARATUS HAVING INDIVIDUAL FUNCTIONS, NOT SPECIFIED OR INCLUDED ELSEWHERE IN THIS CHAPTER - OTHER MACHINES AND APPARATUS --- OTHER ---- OTHER',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'ELECTRICAL MACHINES AND APPARATUS HAVING INDIVIDUAL FUNCTIONS, NOT SPECIFIED OR INCLUDED ELSEWHERE IN THIS CHAPTER - OTHER MACHINES AND APPARATUS --- OTHER OTHER'}, {'hsnCode': '85442010', 'hsn1': 'INSULATED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 CO-AXIAL CABLE AND OTHER CO-AXIAL ELECTRIC CONDUCTORS: CO-AXIAL CABLE',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 CO-AXIAL CABLE AND OTHER CO-AXIAL ELECTRIC CONDUCTORS: CO-AXIAL CABLE'}]</t>
  </si>
  <si>
    <t>Service Provision|Warehouse / Depot|Recipient of Goods or Services|Office / Sale Office|Supplier of Services</t>
  </si>
  <si>
    <t>Service Provision, Warehouse / Depot, Recipient of Goods or Services, Office / Sale Office</t>
  </si>
  <si>
    <t>[{'sacCode': '00440165', 'sac1': 'BROADCASTING SERVICE', 'sac2': None}]</t>
  </si>
  <si>
    <t>Bharat Dhirajlal Shah|Bharat Damodar Vasani|Farokh Nariman Subedar|Harit Nagpal|Ishaat Hussain|Karls Michael Holmes|Padmanabh Sinha|Rohit Sipahimalani|Uday Shankar|Vedika Bhandarkar</t>
  </si>
  <si>
    <t>[{'name': 'Varun Vij', 'email': 'taxation@tatasky.com', 'emailDomain': 'tatasky.com', 'contact': '7045646580'}]</t>
  </si>
  <si>
    <t>2021-04-05 20:42:28.652Z</t>
  </si>
  <si>
    <t>02AAGCS9294M2ZQ</t>
  </si>
  <si>
    <t>2021-04-05 20:42:26.536Z</t>
  </si>
  <si>
    <t>03AAGCS9294M1ZP</t>
  </si>
  <si>
    <t>03252017370</t>
  </si>
  <si>
    <t>7045646573</t>
  </si>
  <si>
    <t>Tata Sky Ltd, Unit No. 31,32 and 33, 4th Floor, TDI Business Centre, Sector 118, SAS Nagar, Mohali, Rupnagar, Punjab, 140301</t>
  </si>
  <si>
    <t>01-Jun-2006</t>
  </si>
  <si>
    <t>Office / Sale Office|Service Provision|Warehouse / Depot|Recipient of Goods or Services|Supplier of Services</t>
  </si>
  <si>
    <t>Office / Sale Office, Service Provision, Warehouse / Depot, Recipient of Goods or Services</t>
  </si>
  <si>
    <t>Bharat Dhirajlal Shah|Bharat Damodar Vasani|Farokh Nariman Subedar|Harit Nagpal|Ishaat Hussain|Karls Holmes|Padmanabh Sinha|Rohit Sipahimalani|Uday Shankar|Vedika Bhandarkar</t>
  </si>
  <si>
    <t>[{'name': 'Varun Vij', 'email': 'taxation@tatasky.com', 'emailDomain': 'tatasky.com', 'contact': '7045646573'}]</t>
  </si>
  <si>
    <t>2021-04-05 20:42:27.000Z</t>
  </si>
  <si>
    <t>04AAGCS9294M1ZN</t>
  </si>
  <si>
    <t>Tata Sky Ltd C/o. Bakshi Associates Pvt.Ltd., , , S.C.O-98,, Sector-47C,, Chandigarh, Chandigarh, 160047</t>
  </si>
  <si>
    <t>[{'income': 'Up to Rs. 2.5 lakhs', 'financialYear': '2018-2019'}, {'income': 'Above Rs. 50 lakhs', 'financialYear': '2019-2020'}]</t>
  </si>
  <si>
    <t>Warehouse / Depot|Service Provision|Recipient of Goods or Services|Office / Sale Office</t>
  </si>
  <si>
    <t>Warehouse / Depot, Service Provision, Recipient of Goods or Services, Office / Sale Office</t>
  </si>
  <si>
    <t>[{'percent': 'Slab: 20% &amp; above', 'financialYear': '2020-2021'}]</t>
  </si>
  <si>
    <t>2022-02-11 02:32:35.360Z</t>
  </si>
  <si>
    <t>05AAGCS9294M1ZL</t>
  </si>
  <si>
    <t>05006511150</t>
  </si>
  <si>
    <t>Tata Sky Ltd. C/o Bakshi Associates Pvt Ltd., , , A 27 Transport Nagar,, Saharanpur Road,, Dehradun, Uttarakhand, 248001</t>
  </si>
  <si>
    <t>22-Jul-2006</t>
  </si>
  <si>
    <t>M/S TATA SKY LTD.</t>
  </si>
  <si>
    <t>2021-11-19 03:06:43.066Z</t>
  </si>
  <si>
    <t>06AAGCS9294M1ZJ</t>
  </si>
  <si>
    <t>Tata Sky Ltd, Bakshi Associates Pvt. Ltd, , Khasra No. 48//22/2, 23/2, 52//3/2, 4/1 Revenue Estate, village Gopalpur,, Gurgaon, Haryana, 121104</t>
  </si>
  <si>
    <t>Office / Sale Office|Leasing Business|Service Provision|Recipient of Goods or Services|Supplier of Services|Warehouse / Depot</t>
  </si>
  <si>
    <t>Office / Sale Office, Leasing Business, Service Provision, Recipient of Goods or Services</t>
  </si>
  <si>
    <t>[{'percent': 'Slab: 0 to 2%', 'financialYear': '2020-2021'}]</t>
  </si>
  <si>
    <t>2022-02-11 02:34:32.106Z</t>
  </si>
  <si>
    <t>07AAGCS9294M1ZH</t>
  </si>
  <si>
    <t>07720307178</t>
  </si>
  <si>
    <t>Tata Sky Limited, , Tata Communication Ltd, Broadcasting Centre,, Mandi Road,, Chattarpur,, New Delhi, Delhi, 110074</t>
  </si>
  <si>
    <t>16-Mar-2006</t>
  </si>
  <si>
    <t>[{'percent': 'Slab: 5 to 10%', 'financialYear': '2020-2021'}]</t>
  </si>
  <si>
    <t>Tata Sky Limited</t>
  </si>
  <si>
    <t>08AAGCS9294M1ZF</t>
  </si>
  <si>
    <t>08701762900</t>
  </si>
  <si>
    <t>Tata Sky Ltd, Second Floor Unit 1, Mahima Triniti,, Plot No 5,Swage Farm, New Sanganer Road, Jaipur, Rajasthan, 302019</t>
  </si>
  <si>
    <t>20-May-2006</t>
  </si>
  <si>
    <t>Warehouse / Depot|Service Provision|Recipient of Goods or Services|Office / Sale Office|Supplier of Services</t>
  </si>
  <si>
    <t>2022-02-15 02:37:22.084Z</t>
  </si>
  <si>
    <t>09AAGCS9294M1ZD</t>
  </si>
  <si>
    <t>Tata sky ltd, 3 rd floor, Cyber Tower, plot no TC-34/V2, Vibuti Khand Gomti Nagar,, Lucknow, Uttar Pradesh, 226010</t>
  </si>
  <si>
    <t>2022-02-11 02:44:36.558Z</t>
  </si>
  <si>
    <t>10AAGCS9294M1ZU</t>
  </si>
  <si>
    <t>2021-04-05 20:42:20.468Z</t>
  </si>
  <si>
    <t>10AAGCS9294M2ZT</t>
  </si>
  <si>
    <t>10051249079</t>
  </si>
  <si>
    <t>Tata Sky Ltd, 2nd Floor,, Uno Business Centre, 168, Uno Business Centre, Patliputra Colony, Patna, Bihar, 800013</t>
  </si>
  <si>
    <t>Office / Sale Office|Service Provision|Recipient of Goods or Services|Supplier of Services|Warehouse / Depot</t>
  </si>
  <si>
    <t>Office / Sale Office, Service Provision, Recipient of Goods or Services, Supplier of Services</t>
  </si>
  <si>
    <t>[{'name': 'Biswajit Mukherjee', 'email': 'taxation@tatasky.com', 'emailDomain': 'tatasky.com', 'contact': '7045646580'}]</t>
  </si>
  <si>
    <t>2022-02-13 03:01:19.588Z</t>
  </si>
  <si>
    <t>10AAGCS9294M3ZS</t>
  </si>
  <si>
    <t>10143957070</t>
  </si>
  <si>
    <t>10-Jun-2006</t>
  </si>
  <si>
    <t>M/S TATA SKY LIMITED</t>
  </si>
  <si>
    <t>2021-04-05 20:42:25.065Z</t>
  </si>
  <si>
    <t>11AAGCS9294M1ZS</t>
  </si>
  <si>
    <t>11931163613</t>
  </si>
  <si>
    <t>Sky Aditya Sapkota,, , Bhawan/ Building,, MG Marg,, Gangtok, East Sikkim, Sikkim, 737101</t>
  </si>
  <si>
    <t>30-Nov-2013</t>
  </si>
  <si>
    <t>Office / Sale Office|Service Provision|Warehouse / Depot|Recipient of Goods or Services</t>
  </si>
  <si>
    <t>Bharat Dhirajlal Shah|Bharat Damodar Vasani|Farokh Nariman Subedar|Harit Nagpal|Ishaat Hussain|Karls Michael Holmes|Padmanabh Sinha|Rohit Sipahimalani|Uday Shankar|Vedika Sandeep Bhandarkar</t>
  </si>
  <si>
    <t>[{'name': 'Biswa Jit Mukherjee', 'email': 'taxation@tatasky.com', 'emailDomain': 'tatasky.com', 'contact': '7045646573'}]</t>
  </si>
  <si>
    <t>2021-04-05 20:42:23.482Z</t>
  </si>
  <si>
    <t>12AAGCS9294M1ZQ</t>
  </si>
  <si>
    <t>Tata Sky Ltd. C/o. Alexis Global Pvt. Ltd., Model Village,, Lunny Kaye Building,, Near Helipad,, P.O. P.S. Naharlagun, Papumpare,, Papum Pare, Arunachal Pradesh, 791111</t>
  </si>
  <si>
    <t>Service Provision|Warehouse / Depot|Office / Sale Office|Recipient of Goods or Services|Supplier of Services</t>
  </si>
  <si>
    <t>Service Provision, Warehouse / Depot, Office / Sale Office, Recipient of Goods or Services</t>
  </si>
  <si>
    <t>ARUNACHAL PRADESH</t>
  </si>
  <si>
    <t>2022-02-11 03:38:37.114Z</t>
  </si>
  <si>
    <t>13AAGCS9294M1ZO</t>
  </si>
  <si>
    <t>13502406060</t>
  </si>
  <si>
    <t>Tata Sky Ltd. C/o. Alexis Global Pvt. Ltd., , , Highway Filling Station Compound,, Diphu Road,, Dimapur, Nagaland, 797112</t>
  </si>
  <si>
    <t>[{'name': 'Biswajit Mukherjee', 'email': 'taxation@tatasky.com', 'emailDomain': 'tatasky.com', 'contact': '7045646573'}]</t>
  </si>
  <si>
    <t>NAGALAND</t>
  </si>
  <si>
    <t>13AAGCS9294M2ZN</t>
  </si>
  <si>
    <t>2021-04-05 20:42:28.424Z</t>
  </si>
  <si>
    <t>14AAGCS9294M1ZM</t>
  </si>
  <si>
    <t>14920657107</t>
  </si>
  <si>
    <t>Tatasky Limited , Co Alexis Global Pvt. Ltd, , , Uripok Lamboikhongnangkhong, P.O.and P.S. Lamphel, Imphal West, Manipur, 795004</t>
  </si>
  <si>
    <t>14-Jun-2012</t>
  </si>
  <si>
    <t>Office / Sale Office|Service Provision|Recipient of Goods or Services|Warehouse / Depot|Supplier of Services</t>
  </si>
  <si>
    <t>Office / Sale Office, Service Provision, Recipient of Goods or Services, Warehouse / Depot</t>
  </si>
  <si>
    <t>MANIPUR</t>
  </si>
  <si>
    <t>2021-12-13 02:34:30.925Z</t>
  </si>
  <si>
    <t>16AAGCS9294M1ZI</t>
  </si>
  <si>
    <t>16180107026</t>
  </si>
  <si>
    <t>Tata Sky Ltd. C/o Ram Dulal Saha,, , , Dhaleswar Road No.1, Agartala, West Tripura, Tripura, 799007</t>
  </si>
  <si>
    <t>26-Nov-2008</t>
  </si>
  <si>
    <t>TRIPURA</t>
  </si>
  <si>
    <t>17AAGCS9294M1ZG</t>
  </si>
  <si>
    <t>17130179049</t>
  </si>
  <si>
    <t>Tata Sky Limited C/o Speed Express, , , Upland Road,, Shillong Laitumkhrah, East Khasi Hills, Meghalaya, 793003</t>
  </si>
  <si>
    <t>03-Mar-2009</t>
  </si>
  <si>
    <t>Office / Sale Office|Warehouse / Depot|Service Provision|Recipient of Goods or Services|Supplier of Services</t>
  </si>
  <si>
    <t>Office / Sale Office, Warehouse / Depot, Service Provision, Recipient of Goods or Services</t>
  </si>
  <si>
    <t>MEGHALAYA</t>
  </si>
  <si>
    <t>2022-02-11 03:38:37.869Z</t>
  </si>
  <si>
    <t>18AAGCS9294M1ZE</t>
  </si>
  <si>
    <t>Tata Sky Ltd, 5th Floor, 504/505, Sri Kamakhya Tower, GS Road,, Christian Basti, Kamrup, Assam, 781005</t>
  </si>
  <si>
    <t>2021-04-05 20:42:19.693Z</t>
  </si>
  <si>
    <t>18AAGCS9294M2ZD</t>
  </si>
  <si>
    <t>2021-04-05 20:42:21.294Z</t>
  </si>
  <si>
    <t>19AAGCS9294M1ZC</t>
  </si>
  <si>
    <t>Tata Sky Ltd, C/o. AWFIS, 12th Floor, AWFIS, Godrej Waterside, Plot No 5, Office No. 1207, Tower 2, Block-DP, Sector-V, P.S. Electronic Complex, Salt Lake, Kolkata, West Bengal, 700091</t>
  </si>
  <si>
    <t>Office / Sale Office, Service Provision, Recipient of Goods or Services</t>
  </si>
  <si>
    <t>2021-11-03 02:48:38.789Z</t>
  </si>
  <si>
    <t>20AAGCS9294M1ZT</t>
  </si>
  <si>
    <t>20100805116</t>
  </si>
  <si>
    <t>Tata Sky Ltd, C/o Alexis Global Pvt Ltd, , M/S Sharma Engineering works, Plot No. 26 N 27, Industrial Area,, Kokar, Ranchi, Jharkhand, 834001</t>
  </si>
  <si>
    <t>19-Sep-2006</t>
  </si>
  <si>
    <t>2021-04-05 20:42:27.666Z</t>
  </si>
  <si>
    <t>21AAGCS9294M1ZR</t>
  </si>
  <si>
    <t>21021116991</t>
  </si>
  <si>
    <t>txation@tatasky.com</t>
  </si>
  <si>
    <t>Tata Sky Ltd Archid Avenue, 1st floor, Plot No-698, Satya Nagar,, Bhubaneswar, Khordha, Odisha, 751007</t>
  </si>
  <si>
    <t>Public Sector Undertaking</t>
  </si>
  <si>
    <t>12-Jul-2006</t>
  </si>
  <si>
    <t>2022-02-15 03:00:19.894Z</t>
  </si>
  <si>
    <t>22AAGCS9294M1ZP</t>
  </si>
  <si>
    <t>22091506294</t>
  </si>
  <si>
    <t>Tata Sky Ltd Ingram Micro India Private Limited., , C/o.Plot No. 30,, Kedia Business park,, Tatibandh,, Raipur, Chhattisgarh, 492009</t>
  </si>
  <si>
    <t>24-May-2006</t>
  </si>
  <si>
    <t>[{'name': 'Suresh Madhava Menon', 'email': 'taxation@tatasky.com', 'emailDomain': 'tatasky.com', 'contact': '7045646580'}]</t>
  </si>
  <si>
    <t>2021-04-05 20:42:29.615Z</t>
  </si>
  <si>
    <t>23AAGCS9294M1ZN</t>
  </si>
  <si>
    <t>23961003921</t>
  </si>
  <si>
    <t>Tata Sky Ltd, Unit No. 208, 2nd Floor, Princes Business Skypark, Block No. 22,23 and 24, PU - 3, Commercial Scheme No. 54, A.B. Road, Indore, Indore, Madhya Pradesh, 452001</t>
  </si>
  <si>
    <t>Office / Sale Office|Supplier of Services|Recipient of Goods or Services|Service Provision|Warehouse / Depot</t>
  </si>
  <si>
    <t>[{'name': 'Suresh Madhava Menon', 'email': 'taxation@tatasky.com', 'emailDomain': 'tatasky.com', 'contact': '7045646573'}]</t>
  </si>
  <si>
    <t>2022-01-22 02:52:36.719Z</t>
  </si>
  <si>
    <t>24AAGCS9294M1ZL</t>
  </si>
  <si>
    <t>Tata Sky Ltd, West Gate, B-Block, 22nd Floor,, The Address,, SG Highway, Near YMCA Club, Makarba, Ahmedabad, Gujarat, 380015</t>
  </si>
  <si>
    <t>Office / Sale Office|Service Provision|Supplier of Services|Warehouse / Depot|Recipient of Goods or Services</t>
  </si>
  <si>
    <t>Office / Sale Office, Service Provision, Supplier of Services, Warehouse / Depot</t>
  </si>
  <si>
    <t>2021-04-05 20:42:29.159Z</t>
  </si>
  <si>
    <t>25AAGCS9294M1ZJ</t>
  </si>
  <si>
    <t>CANCELLED SUO-MOTO</t>
  </si>
  <si>
    <t>Tata Sky Limited c/o Shree Sai Service, H.No.14-43 A G-34, ACE Shp.Mall, Dilip Nagar, Nani daman, Daman, Daman and Diu, 396210</t>
  </si>
  <si>
    <t>Service Provision|Office / Sale Office|Supplier of Services|Recipient of Goods or Services</t>
  </si>
  <si>
    <t>Service Provision, Office / Sale Office, Supplier of Services, Recipient of Goods or Services</t>
  </si>
  <si>
    <t>HARIT NAGPAL|ISHAAT HUSSAIN|BHARAT DAMODAR VASANI|FAROKH NARIMAN SUBEDAR|PADMANABH SINHA|ROHIT SIPAHIMALANI|UDAY SHANKAR|BHARAT DHIRAJLAL SHAH|Vedika Bhandarkar|KARL MICHAEL HOLMES</t>
  </si>
  <si>
    <t>[{'name': 'SURESH MADHAVA MENON', 'email': 'taxation@tatasky.com', 'emailDomain': 'tatasky.com', 'contact': '7045646580'}]</t>
  </si>
  <si>
    <t>DAMAN AND DIU</t>
  </si>
  <si>
    <t>2021-04-05 20:42:20.242Z</t>
  </si>
  <si>
    <t>26AAGCS9294M1ZH</t>
  </si>
  <si>
    <t>26500464159</t>
  </si>
  <si>
    <t>Shop No. 11, A/2 GOKUL VIHAR, KHANVEL ROAD, TOKARKHADA, SILVASSA, Dadra &amp; Nagar Haveli, Dadra and Nagar Haveli and Daman and Diu, 396230</t>
  </si>
  <si>
    <t>Service Provision</t>
  </si>
  <si>
    <t>HARIT NAGPAL|ISHAAT HUSSAIN|BHARAT DAMODAR VASANI|FAROKH NARIMAN SUBEDAR|PADMANABH SINHA|ROHIT SIPAHIMALANI|UDAY SHANKAR|BHARAT DHIRAJLAL SHAH|Vedika Sandeep Bhandarkar|KARL MICHAEL HOLMES</t>
  </si>
  <si>
    <t>DADRA AND NAGAR HAVELI</t>
  </si>
  <si>
    <t>2021-04-05 20:42:26.750Z</t>
  </si>
  <si>
    <t>27AAGCS9294M1ZF</t>
  </si>
  <si>
    <t>27290502297V</t>
  </si>
  <si>
    <t>Unit No. 301 to 305,, 3rd floor, Windsor,, Off C.S.T. road,, Kalina,, Santacruz E, Mumbai -, Mumbai City, Maharashtra, 400098</t>
  </si>
  <si>
    <t>07-Mar-2006</t>
  </si>
  <si>
    <t>[{'hsnCode': '85291019', 'hsn1': 'PARTS SUITABLE FOR USE SOLELY OR PRINCIPALLY WITH THE APPARATUS OF HEADINGS 8525 TO 8528 -AERIALS AND AERIAL REFLECTORS OF ALL KINDS; PARTS SUITABLE FOR USE THEREWITH: - DISH ANTENNA: OTHER',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'PARTS SUITABLE FOR USE SOLELY OR PRINCIPALLY WITH THE APPARATUS OF HEADINGS 8525 TO 8528 -AERIALS AND AERIAL REFLECTORS OF ALL KINDS; PARTS SUITABLE FOR USE THEREWITH: - DISH ANTENNA: OTHER'}, {'hsnCode': '85299090', 'hsn1': 'PARTS SUITABLE FOR USE SOLELY OR PRINCIPALLY WITH THE APPARATUS OF HEADINGS 8525 TO 8528 - OTHER: OTHER',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'PARTS SUITABLE FOR USE SOLELY OR PRINCIPALLY WITH THE APPARATUS OF HEADINGS 8525 TO 8528 - OTHER: OTHER'}, {'hsnCode': '85287100', 'hsn1': 'MONITORS AND PROJECTORS, NOT INCORPORATING TELEVISION RECEPTION APPARATUS. RECEPTION APPARATUS FOR TELEVISION, WHETHER OR NOT INCORPORATING RADIO-BROADCAST RECEIVER OR SOUND OR VIDEO RECORDING OR REPRODUCING APPARATUS - RECEPTION APPARATUS FOR TELEVISION, WHETHER OR NOT INCORPORATING RADIO-BROADCAST RECEIVERS OR SOUND OR VIDEO RECORDING OR REPRODUCING APPARATUS -- NOT DESIGNED TO INCORPORATE A VIDEO DISPLAY OR SCREEN',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'MONITORS AND PROJECTORS, NOT INCORPORATING TELEVISION RECEPTION APPARATUS. RECEPTION APPARATUS FOR TELEVISION, WHETHER OR NOT INCORPORATING RADIO-BROADCAST RECEIVER OR SOUND OR VIDEO RECORDING OR REPRODUCING APPARATUS - RECEPTION APPARATUS FOR TELEVISION, WHETHER OR NOT INCORPORATING RADIO-BROADCAST RECEIVERS OR SOUND OR VIDEO RECORDING OR REPRODUCING APPARATUS -- NOT DESIGNED TO INCORPORATE A VIDEO DISPLAY OR SCREEN'}, {'hsnCode': '85437099', 'hsn1': 'ELECTRICAL MACHINES AND APPARATUS HAVING INDIVIDUAL FUNCTIONS, NOT SPECIFIED OR INCLUDED ELSEWHERE IN THIS CHAPTER - OTHER MACHINES AND APPARATUS --- OTHER ---- OTHER',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'ELECTRICAL MACHINES AND APPARATUS HAVING INDIVIDUAL FUNCTIONS, NOT SPECIFIED OR INCLUDED ELSEWHERE IN THIS CHAPTER - OTHER MACHINES AND APPARATUS --- OTHER OTHER'}, {'hsnCode': '85442010', 'hsn1': 'INSULATED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 CO-AXIAL CABLE AND OTHER CO-AXIAL ELECTRIC CONDUCTORS: CO-AXIAL CABLE',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 CO-AXIAL CABLE AND OTHER CO-AXIAL ELECTRIC CONDUCTORS: CO-AXIAL CABLE'}]</t>
  </si>
  <si>
    <t>2022-02-10 03:35:12.209Z</t>
  </si>
  <si>
    <t>29AAGCS9294M1ZB</t>
  </si>
  <si>
    <t>29310477227</t>
  </si>
  <si>
    <t>Tata Sky Ltd,, Block -C, 1st Floor,, Kirloskar Business Park,, Bellary Road,, Bangalore, Bengaluru (Bangalore) Urban, Karnataka, 560024</t>
  </si>
  <si>
    <t>Service Provision|Recipient of Goods or Services|Office / Sale Office|Supplier of Services|Warehouse / Depot</t>
  </si>
  <si>
    <t>Service Provision, Recipient of Goods or Services, Office / Sale Office, Supplier of Services</t>
  </si>
  <si>
    <t>[{'name': 'Ravindra Ashok Kumbhavdekar', 'email': 'taxation@tatasky.com', 'emailDomain': 'tatasky.com', 'contact': '7045646580'}]</t>
  </si>
  <si>
    <t>2021-04-05 20:42:22.710Z</t>
  </si>
  <si>
    <t>29AAGCS9294M3Z9</t>
  </si>
  <si>
    <t>TATA SKY LTD</t>
  </si>
  <si>
    <t>2021-04-05 20:42:22.992Z</t>
  </si>
  <si>
    <t>30AAGCS9294M1ZS</t>
  </si>
  <si>
    <t>30550105714</t>
  </si>
  <si>
    <t>Tata Sky Limited C/o. Ingram Micro India Private Limited, Plot No. 11 and 13, Phase 1, Verna Industrial Estate, Verna, Salcete, South Goa, Goa, 403722</t>
  </si>
  <si>
    <t>21-Jun-2006</t>
  </si>
  <si>
    <t>2022-02-10 03:33:30.663Z</t>
  </si>
  <si>
    <t>32AAGCS9294M1ZO</t>
  </si>
  <si>
    <t>Tata Sky Ltd.,, 6th Floor,, Noel Focus,, Sea Port Air Port Road, Chittethukara, CSEZ, Ernakulam, Kerala, 682037</t>
  </si>
  <si>
    <t>Service Provision|Recipient of Goods or Services|Warehouse / Depot|Office / Sale Office|Supplier of Services</t>
  </si>
  <si>
    <t>Service Provision, Recipient of Goods or Services, Warehouse / Depot, Office / Sale Office</t>
  </si>
  <si>
    <t>TATA SKY LIMITED,</t>
  </si>
  <si>
    <t>2021-04-05 20:42:21.596Z</t>
  </si>
  <si>
    <t>32AAGCS9294M2ZN</t>
  </si>
  <si>
    <t>2021-04-05 20:42:23.236Z</t>
  </si>
  <si>
    <t>33AAGCS9294M1ZM</t>
  </si>
  <si>
    <t>Tata Sky Ltd.,, First Floor,, , SYMTEC, F-5,, 3rd Phase, Ekkaduthangal,, Chennai, Tamil Nadu, 600032</t>
  </si>
  <si>
    <t>[{'name': 'Ravindra Ashok Kumbhavdekar', 'email': 'taxation@tatasky.com', 'emailDomain': 'tatasky.com', 'contact': '7045646573'}]</t>
  </si>
  <si>
    <t>2022-02-11 03:38:38.930Z</t>
  </si>
  <si>
    <t>34AAGCS9294M1ZK</t>
  </si>
  <si>
    <t>34910002242</t>
  </si>
  <si>
    <t>Tata Sky Ltd, Proconnect Supply Chain Solutions Ltd., Ground - 1 st Flooor,, Sri Krishna Illam, Rs.No 218/5, 100 Feet road, ECR Main road, Lawspet,, Puducherry, Pondicherry, Puducherry, 605008</t>
  </si>
  <si>
    <t>29-Dec-2006</t>
  </si>
  <si>
    <t>[{'percent': 'Slab: 10 to 20%', 'financialYear': '2020-2021'}]</t>
  </si>
  <si>
    <t>36AAGCS9294M1ZG</t>
  </si>
  <si>
    <t>36917658217</t>
  </si>
  <si>
    <t>taxation@tatsky.com</t>
  </si>
  <si>
    <t>tatsky.com</t>
  </si>
  <si>
    <t>Tata Sky Limited C/o. AWFIS, 3rd Floor, AWFIS, Oyster Complex, House No. 6-3-1112, Greenlands Road, Somajiguda, Hyderabad, Telangana, 500016</t>
  </si>
  <si>
    <t>Office / Sale Office|Recipient of Goods or Services|Warehouse / Depot|Supplier of Services|Import|Service Provision</t>
  </si>
  <si>
    <t>Office / Sale Office, Recipient of Goods or Services</t>
  </si>
  <si>
    <t>Bharat Dhirajlal Shah|Farokh Nariman Subedar|Bharat Damodar Vasani|Harit Nagpal|Ishaat Hussain|Karls Holmes|Padmanabh Sinha|Rohit Sipahimalani|Uday Shankar|Vedika Bhandarkar</t>
  </si>
  <si>
    <t>2022-02-11 03:38:37.625Z</t>
  </si>
  <si>
    <t>37AAGCS9294M1ZE</t>
  </si>
  <si>
    <t>Tata Sky Ltd, C/o Proconnect Supply Chain Solution Ltd, D. No. 13-134, Done Atkuru,, Near Model Diary,, Nidamanuru Post,, Vijayawada , Krishna District, Krishna, Andhra Pradesh, 521104</t>
  </si>
  <si>
    <t>Office / Sale Office|Service Provision|Recipient of Goods or Services|Supplier of Services|Warehouse / Depot|Leasing Business</t>
  </si>
  <si>
    <t>Office / Sale Office, Service Provision, Recipient of Goods or Services, Supplier of Services, Warehouse / Depot</t>
  </si>
  <si>
    <t>15AAGCS9294M1ZK</t>
  </si>
  <si>
    <t>vrinda.nair@tatasky.com</t>
  </si>
  <si>
    <t>07-Jul-2017</t>
  </si>
  <si>
    <t>Tata Sky Limited, B-19, Section-B, Near BSF Camp, Durtlang North, Tlangnuam, Aizawl, Mizoram, 796025</t>
  </si>
  <si>
    <t>[{'hsnCode': '8529', 'hsn1': 'PARTS SUITABLE FOR USE SOLELY OR PRINCIPALLY WITH THE APPARATUS OF HEADINGS 8525 TO 8528',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'PARTS SUITABLE FOR USE SOLELY OR PRINCIPALLY WITH THE APPARATUS OF HEADINGS 8525 TO 8528'}, {'hsnCode': '8528', 'hsn1': 'MONITORS AND PROJECTORS, NOT INCORPORATING TELEVISION RECEPTION APPARATUS, RECEPTION APPARATUS FOR TELEVISION, WHETHER OR NOT INCORPORATING RADIO-BROADCASTRECEIVERS OR SOUND OR VIDEO RECORDING OR REPRODUCING APPARATUS - Cathode-ray tube monitors',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'MONITORS AND PROJECTORS, NOT INCORPORATING TELEVISION RECEPTION APPARATUS, RECEPTION APPARATUS FOR TELEVISION, WHETHER OR NOT INCORPORATING RADIO-BROADCAST RECEIVERS OR SOUND OR VIDEO RECORDING OR REPRODUCING APPARATUS'}, {'hsnCode': '8543', 'hsn1': 'ELECTRICAL MACHINES AND APPARATUS HAVING INDIVIDUAL FUNCTIONS, NOT SPECIFIED OR INCLUDING ELSEWHERE IN THIS CHAPTER',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'ELECTRICAL MACHINES AND APPARATUS HAVING INDIVIDUAL FUNCTIONS, NOT SPECIFIED OR INCLUDED ELSEWHERE IN THIS CHAPTER'}, {'hsnCode': '8544', 'hsn1': 'INSULATED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 - Winding wire',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t>
  </si>
  <si>
    <t>Office / Sale Office|Warehouse / Depot|Supplier of Services|Recipient of Goods or Services</t>
  </si>
  <si>
    <t>Office / Sale Office, Warehouse / Depot, Supplier of Services, Recipient of Goods or Services</t>
  </si>
  <si>
    <t>[{'name': 'Biswajit Mukherjee', 'email': 'vrinda.nair@tatasky.com', 'emailDomain': 'tatasky.com', 'contact': '7045646580'}]</t>
  </si>
  <si>
    <t>MIZORAM</t>
  </si>
  <si>
    <t>2022-02-11 03:38:38.222Z</t>
  </si>
  <si>
    <t>01AAGCS9294M1ZT</t>
  </si>
  <si>
    <t>Tata Sky Limited C/o Bakshi Associate Pvt. Ltd., , Plot No. 109,, Transport Nagar,, Narwal,, Jammu, Jammu and Kashmir, 180012</t>
  </si>
  <si>
    <t>2021-04-05 20:42:20.715Z</t>
  </si>
  <si>
    <t>35AAGCS9294M1ZI</t>
  </si>
  <si>
    <t>lbt@tatasky.com</t>
  </si>
  <si>
    <t>19-Nov-2019</t>
  </si>
  <si>
    <t>Survey No. 245/3, , Village - Prothrapur, Tehsil - Port Blair,, South Andaman, South Andaman, Andaman and Nicobar Islands, 744105</t>
  </si>
  <si>
    <t>Supplier of Services|Recipient of Goods or Services|Office / Sale Office|Warehouse / Depot|Service Provision|Retail Business</t>
  </si>
  <si>
    <t>Supplier of Services, Recipient of Goods or Services, Office / Sale Office, Warehouse / Depot</t>
  </si>
  <si>
    <t>[{'sacCode': '998465', 'sac1': 'Broadcasting services', 'sac2': None}]</t>
  </si>
  <si>
    <t>Bharat Dhirajlal Shah|Harit Nagpal|Padmanabh Sinha|Rohit Sipahimalani|Uday Shankar|Vedika Bhandarkar|Saurabh Mahesh Agrawal</t>
  </si>
  <si>
    <t>[{'name': 'SAMBASIVAN GANESAN', 'email': 'lbt@tatasky.com', 'emailDomain': 'tatasky.com', 'contact': '7045646580'}]</t>
  </si>
  <si>
    <t>ANDAMAN AND NICOBAR</t>
  </si>
  <si>
    <t>2021-05-28 05:40:22.570Z</t>
  </si>
  <si>
    <t>26AAGCS9294M2ZG</t>
  </si>
  <si>
    <t>01-Aug-2020</t>
  </si>
  <si>
    <t>Tata Sky Limited c/o Shree Sai Service, H.No.14-43 A G-34, ACE Shp.Mall, Dilip Nagar, Nani daman, Daman, Dadra and Nagar Haveli and Daman and Diu, 396210</t>
  </si>
  <si>
    <t>29-Apr-2021</t>
  </si>
  <si>
    <t>2021-06-11 01:54:24.979Z</t>
  </si>
  <si>
    <t>02AAACM9418K1ZH</t>
  </si>
  <si>
    <t>accountsjharmajri@manjushreeindia.com</t>
  </si>
  <si>
    <t>PLOT NO. 70-71B-76-71A, , , EPIP PHASE I,, JHARMAJRI, Solan, Himachal Pradesh, 174103</t>
  </si>
  <si>
    <t>[{'hsnCode': '39233090', 'hsn1': 'ARTICLES FOR THE CONVEYANCE OR PACKING OF GOODS, OF PLASTICS; STOPPERS, LIDS, CAPS AND OTHER CLOSURES, OF PLASTICS - CARBOYS, BOTTLES, FLASKS AND SIMILAR ARTICLES: OTHER', 'chapterCode': '39', 'chapter': 'Plastics and articles thereof', 'sectionCode': '07', 'section': 'Plastics and Articles thereof; Rubber and Articles Thereof', 'hsn2': 'ARTICLES FOR THE CONVEYANCE OR PACKING OF GOODS, OF PLASTICS; STOPPERS, LIDS, CAPS AND OTHER CLOSURES, OF PLASTICS - CARBOYS, BOTTLES, FLASKS AND SIMILAR ARTICLES: OTHER'}, {'hsnCode': '39231090', 'hsn1': 'ARTICLES FOR THE CONVEYANCE OR PACKING OF GOODS, OF PLASTICS; STOPPERS, LIDS, CAPS AND OTHER CLOSURES, OF PLASTICS - BOXES, CASES, CRATES AND SIMILAR ARTICLES: OTHER', 'chapterCode': '39', 'chapter': 'Plastics and articles thereof', 'sectionCode': '07', 'section': 'Plastics and Articles thereof; Rubber and Articles Thereof', 'hsn2': 'ARTICLES FOR THE CONVEYANCE OR PACKING OF GOODS, OF PLASTICS; STOPPERS, LIDS, CAPS AND OTHER CLOSURES, OF PLASTICS - BOXES, CASES, CRATES AND SIMILAR ARTICLES: OTHER'}]</t>
  </si>
  <si>
    <t>Factory / Manufacturing|Others|Warehouse / Depot</t>
  </si>
  <si>
    <t>Factory / Manufacturing</t>
  </si>
  <si>
    <t>SHWETA JALAN|VINOD PADIKKAL|PANKAJ BHUNESHWAR PATWARI|MANU ANAND|ASHOK SUDAN|SANJAY DIGAMBAR KAPOTE</t>
  </si>
  <si>
    <t>[{'name': 'VINEET SAXENA', 'email': 'vineet.saxena@manjushreeindia.com', 'emailDomain': 'manjushreeindia.com', 'contact': '9711920638'}]</t>
  </si>
  <si>
    <t>05AAACM9418K1ZB</t>
  </si>
  <si>
    <t>9997197882</t>
  </si>
  <si>
    <t>pantnagar@manjushreeindia.com</t>
  </si>
  <si>
    <t>PLOT NO. 22B,23,23A, , SECTOR 2, INTERGRATED INDL ESTATE, PANTNAGAR, Udham Singh Nagar, Uttarakhand, 263153</t>
  </si>
  <si>
    <t>[{'hsnCode': '39231040', 'hsn1': 'ARTICLES FOR THE CONVEYANCE OR PACKING OF GOODS, OF PLASTICS; STOPPERS, LIDS, CAPS AND OTHER CLOSURES, OF PLASTICS - BOXES, CASES, CRATES AND SIMILAR ARTICLES: PACKING FOR ACCOMMODATING CONNECTORS', 'chapterCode': '39', 'chapter': 'Plastics and articles thereof', 'sectionCode': '07', 'section': 'Plastics and Articles thereof; Rubber and Articles Thereof', 'hsn2': 'ARTICLES FOR THE CONVEYANCE OR PACKING OF GOODS, OF PLASTICS; STOPPERS, LIDS, CAPS AND OTHER CLOSURES, OF PLASTICS - BOXES, CASES, CRATES AND SIMILAR ARTICLES: PACKING FOR ACCOMMODATING CONNECTORS'}, {'hsnCode': '39152000', 'hsn1': 'WASTE, PARINGS AND SCRAP, OF PLASTICS - OF POLYMERS OF STYRENE', 'chapterCode': '39', 'chapter': 'Plastics and articles thereof', 'sectionCode': '07', 'section': 'Plastics and Articles thereof; Rubber and Articles Thereof', 'hsn2': 'WASTE, PARINGS AND SCRAP, OF PLASTICS - OF POLYMERS OF STYRENE'}]</t>
  </si>
  <si>
    <t>Factory / Manufacturing|Warehouse / Depot</t>
  </si>
  <si>
    <t>SANJAY DIGAMBAR KAPOTE|SHWETA JALAN|PANKAJ BHUNESHWAR PATWARI|VINOD PADIKKAL|ASHOK SUDAN|MANU ANAND</t>
  </si>
  <si>
    <t>[{'name': 'VIJAY KUMAR SHARMA', 'email': 'pantnagar@manjushreeindia.com', 'emailDomain': 'manjushreeindia.com', 'contact': '9997197889'}]</t>
  </si>
  <si>
    <t>2021-04-04 03:22:16.145Z</t>
  </si>
  <si>
    <t>07AAACM9418K1Z7</t>
  </si>
  <si>
    <t>07637149457</t>
  </si>
  <si>
    <t>9353047005</t>
  </si>
  <si>
    <t>north@manjushreeindia.com</t>
  </si>
  <si>
    <t>FLAT NO. 8E, 8TH FLOOR, VANDANA BUILDING, 11 TOLSTOY MARG, CONNAUGHT PLACE, Central Delhi, Delhi, 110001</t>
  </si>
  <si>
    <t>07-Oct-2016</t>
  </si>
  <si>
    <t>[{'hsnCode': '39231090', 'hsn1': 'ARTICLES FOR THE CONVEYANCE OR PACKING OF GOODS, OF PLASTICS; STOPPERS, LIDS, CAPS AND OTHER CLOSURES, OF PLASTICS - BOXES, CASES, CRATES AND SIMILAR ARTICLES: OTHER', 'chapterCode': '39', 'chapter': 'Plastics and articles thereof', 'sectionCode': '07', 'section': 'Plastics and Articles thereof; Rubber and Articles Thereof', 'hsn2': 'ARTICLES FOR THE CONVEYANCE OR PACKING OF GOODS, OF PLASTICS; STOPPERS, LIDS, CAPS AND OTHER CLOSURES, OF PLASTICS - BOXES, CASES, CRATES AND SIMILAR ARTICLES: OTHER'}]</t>
  </si>
  <si>
    <t>Office / Sale Office</t>
  </si>
  <si>
    <t>[{'name': 'VINEET SAXENA', 'email': 'vineet.saxena@manjushreeindia.com', 'emailDomain': 'manjushreeindia.com', 'contact': '9760547656'}]</t>
  </si>
  <si>
    <t>2022-02-01 02:34:26.530Z</t>
  </si>
  <si>
    <t>09AAACM9418K1Z3</t>
  </si>
  <si>
    <t>8800030004</t>
  </si>
  <si>
    <t>noida@manjushreeindia.com</t>
  </si>
  <si>
    <t>E-76-77, 100 to 103,, , , Sector-6, Noida, Gautam Buddha Nagar, Uttar Pradesh, 201301</t>
  </si>
  <si>
    <t>[{'name': 'Vineet Saxena', 'email': 'gst@manjushree-manesar.com', 'emailDomain': 'manjushree-manesar.com', 'contact': '9953959303'}]</t>
  </si>
  <si>
    <t>M/S MANJUSHREE TECHNOPACK LTD</t>
  </si>
  <si>
    <t>18AAACM9418K1Z4</t>
  </si>
  <si>
    <t>9342261997</t>
  </si>
  <si>
    <t>info@manjushreeindia.com</t>
  </si>
  <si>
    <t>DAG NO 1019,PATTA 216, , MAUZA SILASINDURIGHOPA, CHOWKIGATE, CHANGSARI, NIZSUNDURIGOPA, Kamrup, Assam, 781101</t>
  </si>
  <si>
    <t>[{'hsnCode': '39233090', 'hsn1': 'ARTICLES FOR THE CONVEYANCE OR PACKING OF GOODS, OF PLASTICS; STOPPERS, LIDS, CAPS AND OTHER CLOSURES, OF PLASTICS - CARBOYS, BOTTLES, FLASKS AND SIMILAR ARTICLES: OTHER', 'chapterCode': '39', 'chapter': 'Plastics and articles thereof', 'sectionCode': '07', 'section': 'Plastics and Articles thereof; Rubber and Articles Thereof', 'hsn2': 'ARTICLES FOR THE CONVEYANCE OR PACKING OF GOODS, OF PLASTICS; STOPPERS, LIDS, CAPS AND OTHER CLOSURES, OF PLASTICS - CARBOYS, BOTTLES, FLASKS AND SIMILAR ARTICLES: OTHER'}, {'hsnCode': '39239090', 'hsn1': 'ARTICLES FOR THE CONVEYANCE OR PACKING OF GOODS, OF PLASTICS; STOPPERS, LIDS, CAPS AND OTHER CLOSURES, OF PLASTICS - OTHER : OTHER', 'chapterCode': '39', 'chapter': 'Plastics and articles thereof', 'sectionCode': '07', 'section': 'Plastics and Articles thereof; Rubber and Articles Thereof', 'hsn2': 'ARTICLES FOR THE CONVEYANCE OR PACKING OF GOODS, OF PLASTICS; STOPPERS, LIDS, CAPS AND OTHER CLOSURES, OF PLASTICS - OTHER : OTHER'}, {'hsnCode': '39235010', 'hsn1': 'ARTICLES FOR THE CONVEYANCE OR PACKING OF GOODS, OF PLASTICS; STOPPERS, LIDS, CAPS AND OTHER CLOSURES, OF PLASTICS - STOPPERS, LIDS, CAPS AND OTHER CLOSURES : CAPS AND CLOSURES FOR BOTTLES', 'chapterCode': '39', 'chapter': 'Plastics and articles thereof', 'sectionCode': '07', 'section': 'Plastics and Articles thereof; Rubber and Articles Thereof', 'hsn2': 'ARTICLES FOR THE CONVEYANCE OR PACKING OF GOODS, OF PLASTICS; STOPPERS, LIDS, CAPS AND OTHER CLOSURES, OF PLASTICS - STOPPERS, LIDS, CAPS AND OTHER CLOSURES : CAPS AND CLOSURES FOR BOTTLES'}, {'hsnCode': '39201019', 'hsn1': 'OTHER PLATES, SHEETS, FILM, FOIL AND STRIP, OF PLASTICS, NON - CELLULAR AND NOT REINFORCED, LAMINATED, SUPPORTED OR SIMILARLY COMBINED WITH OTHER MATERIALS - OF POLYMERS OF ETHYLENE: SHEETS OF POLYETHYLENE: OTHER', 'chapterCode': '39', 'chapter': 'Plastics and articles thereof', 'sectionCode': '07', 'section': 'Plastics and Articles thereof; Rubber and Articles Thereof', 'hsn2': 'OTHER PLATES, SHEETS, FILM, FOIL AND STRIP, OF PLASTICS, NON - CELLULAR AND NOT REINFORCED, LAMINATED, SUPPORTED OR SIMILARLY COMBINED WITH OTHER MATERIALS - OF POLYMERS OF ETHYLENE: SHEETS OF POLYETHYLENE: OTHER'}]</t>
  </si>
  <si>
    <t>SHWETA JALAN|PANKAJ BHUNESHWAR PATWARI|SANJAY DIGAMBAR KAPOTE|MANU ANAND|VINOD PADIKKAL|ASHOK SUDAN</t>
  </si>
  <si>
    <t>[{'name': 'VIMAL KEDIA', 'email': 'arka.roy@manjushreeindia.com', 'emailDomain': 'manjushreeindia.com', 'contact': '9342261997'}]</t>
  </si>
  <si>
    <t>2021-04-04 03:22:15.901Z</t>
  </si>
  <si>
    <t>29AAACM9418K1Z1</t>
  </si>
  <si>
    <t>29500134082</t>
  </si>
  <si>
    <t>60EF, , BOMMASANDRA INDUSTRIAL AREA, HOSUR ROAD, BOMMASANDRA, Bengaluru (Bangalore) Rural, Karnataka, 560099</t>
  </si>
  <si>
    <t>Factory / Manufacturing|Office / Sale Office|Warehouse / Depot</t>
  </si>
  <si>
    <t>[{'sacCode': '00441480', 'sac1': None, 'sac2': None}, {'sacCode': '00440067', 'sac1': None, 'sac2': None}]</t>
  </si>
  <si>
    <t>SANJAY DIGAMBAR KAPOTE|SHWETA JALAN|PANKAJ BHUNESHWAR PATWARI|VINOD PADIKKAL|MANU ANAND|ASHOK SUDAN</t>
  </si>
  <si>
    <t>[{'name': 'VIMAL KEDIA', 'email': 'pj.dasgupta@manjushreeindia.com', 'emailDomain': 'manjushreeindia.com', 'contact': '9449890739'}]</t>
  </si>
  <si>
    <t>2021-04-04 03:22:16.399Z</t>
  </si>
  <si>
    <t>29AAACM9418K2Z0</t>
  </si>
  <si>
    <t>9791610928</t>
  </si>
  <si>
    <t>priya.s@manjushreeindia.com</t>
  </si>
  <si>
    <t>16-Jul-2017</t>
  </si>
  <si>
    <t>60EF, , MANJUSHREE TECHNOPACK LIMITED, HOSUR ROAD, BOMMASANDRA INDUSTRIAL AREA, Bengaluru (Bangalore) Rural, Karnataka, 560099</t>
  </si>
  <si>
    <t>[{'sacCode': '00440406', 'sac1': 'RENTING OF IMMOVABLE PROPERTY SERVICES', 'sac2': None}, {'sacCode': '00440422', 'sac1': 'DESIGN SERVICES', 'sac2': None}]</t>
  </si>
  <si>
    <t>SANJAY DIGAMBAR KAPOTE|SHWETA JALAN|ASHOK SUDAN|PANKAJ BHUNESHWAR PATWARI</t>
  </si>
  <si>
    <t>[{'name': 'VIMAL KEDIA', 'email': 'raghavendra.h@manjushreeindia.com', 'emailDomain': 'manjushreeindia.com', 'contact': '9740803371'}]</t>
  </si>
  <si>
    <t>2021-04-04 03:22:16.873Z</t>
  </si>
  <si>
    <t>06AAACM9418K1Z9</t>
  </si>
  <si>
    <t>Manjushree Technopack Limited</t>
  </si>
  <si>
    <t>9980450832</t>
  </si>
  <si>
    <t>subhash@manjushreeindia.com</t>
  </si>
  <si>
    <t>PLOT NO348, 3RD FLOOR, , UDYOG VIHAR PHASE II, GURGOWN, Gurgaon, Haryana, 122016</t>
  </si>
  <si>
    <t>29-Feb-2020</t>
  </si>
  <si>
    <t>[{'sacCode': '00440406', 'sac1': 'RENTING OF IMMOVABLE PROPERTY SERVICES', 'sac2': None}]</t>
  </si>
  <si>
    <t>VIMAL KEDIA|SURENDRA KEDIA</t>
  </si>
  <si>
    <t>[{'name': 'VIMAL KEDIA', 'email': 'subhash@manjushreeindia.com', 'emailDomain': 'manjushreeindia.com', 'contact': '9980450832'}]</t>
  </si>
  <si>
    <t>2021-04-04 03:22:16.636Z</t>
  </si>
  <si>
    <t>06AAACM9418K2Z8</t>
  </si>
  <si>
    <t>9953959303</t>
  </si>
  <si>
    <t>gst@manjushree-manesar.com</t>
  </si>
  <si>
    <t>manjushree-manesar.com</t>
  </si>
  <si>
    <t>05-Apr-2018</t>
  </si>
  <si>
    <t>PLOT NO. 486-485, , , SECTOR-8, IMT MANESAR, Gurgaon, Haryana, 122050</t>
  </si>
  <si>
    <t>[{'hsnCode': '3923', 'hsn1': 'ARTICLES FOR THE CONVEYANCE OR PACKING OF GOODS, OF PLASTICS; STOPPERS, LIDS, CAPS AND OTHER CLOSURES, OF PLASTICS', 'chapterCode': '39', 'chapter': 'Plastics and articles thereof', 'sectionCode': '07', 'section': 'Plastics and Articles thereof; Rubber and Articles Thereof', 'hsn2': 'ARTICLES FOR THE CONVEYANCE OR PACKING OF GOODS OF PLASTICS; STOPPERS, LIDS, CAPS AND OTHER CLOSURES, OF PLASTICS'}, {'hsnCode': '3907', 'hsn1': 'POLYACETALS, OTHER POLYETHERS AND EPOXIDE RESINS, IN PRIMARY FORMS; POLYCARBONATES, ALKYD RESINS, POLYALLYLESTERS AND OTHER POLYESTERS, IN PRIMARY FORMS', 'chapterCode': '39', 'chapter': 'Plastics and articles thereof', 'sectionCode': '07', 'section': 'Plastics and Articles thereof; Rubber and Articles Thereof', 'hsn2': 'POLYACETALS, OTHER POLYETHERS AND EPOXIDE RESINS, IN PRIMARY FORMS; POLYCARBONATES, ALKYD RESINS, POLYALLYLESTERS AND OTHER POLYESTERS, IN PRIMARY FORMS'}, {'hsnCode': '4819', 'hsn1': 'CARTONS, BOXES, CASES, BAGS AND OTHER PACKING CONTAINERS, OF PAPER, PAPERBOARD, CELLULOSE WADDING OR WEBS OF CELLULOSE FIBRES; BOX FILES, LETTER TRAYS, AND SIMILAR ARTICLES, OF PAPER OR PAPERBOARD OF A KIND USED IN OFFICES, SHOPS OR THE LIKE', 'chapterCode': '48', 'chapter': 'Paper and paperboard; articles of paper pulp, of paper or of paperboard.', 'sectionCode': '10', 'section': 'Pulp of wood or of other Fibrous Cellulosic Material; Recovered (Waste and Scrap) Paper or Paperboard; Paper And Paperboard and articles thereof', 'hsn2': 'CARTONS, BOXES, CASES, BAGS AND OTHER PACKING CONTAINERS, OF PAPER, PAPERBOARD, CELLULOSE WADDING OR WEBS OF CELLULOSE FIBRES; BOX FILES, LETTER TRAYS, AND SIMILAR ARTICLES, OF PAPER OR PAPERBOARD OF A KIND USED IN OFFICES, SHOPS OR THE LIKE'}, {'hsnCode': '3902', 'hsn1': 'POLYMERS OF PROPYLENE OR OF OTHER OLEFINS, IN PRIMARY FORMS', 'chapterCode': '39', 'chapter': 'Plastics and articles thereof', 'sectionCode': '07', 'section': 'Plastics and Articles thereof; Rubber and Articles Thereof', 'hsn2': 'POLYMERS OF PROPYLENE OR OF OTHER OLEFINS, IN PRIMARY FORMS'}, {'hsnCode': '3204', 'hsn1': 'SYNTHETIC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 - Synthetic organic colouring matter andpreparations based there on as specified in Note 3 to this Chapter :', 'chapterCode': '32', 'chapter': 'Tanning or dyeing extracts; tannins and their derivatives; dyes, pigments and other colouring matter, paints and varnishes; putty and other mastics; inks.', 'sectionCode': '06', 'section': 'Products of the Chemicals or Allied Industries', 'hsn2': 'SYNTHETIC ORGANIC COLOURING MATTER, WHETHER OR NOT CHEMICALLY DEFINED; PREPARATIONS AS SPECIFIED IN NOTE 3 TO THIS CHAPTER BASED ON SYNTHETIC ORGANIC COLOURING MATTER; SYNTHETIC ORGANIC PRODUCTS OF A KIND USED AS FLUORESCENT BRIGHTENING AGENS OR AS LUMINOPHORES, WHETHER OR NOT CHEMICALLY DEFINED. SYNTHETIC ORGANIC COLOURING MATTER AND PREPARATIONS BASED THEREON AS SPECIFIED IN NOTE 3 TO THIS CHAPTER:'}]</t>
  </si>
  <si>
    <t>[{'name': 'VINEET SAXENA', 'email': 'gst@manjushreeindia.com', 'emailDomain': 'manjushreeindia.com', 'contact': '9953959303'}]</t>
  </si>
  <si>
    <t>2021-04-04 03:22:17.411Z</t>
  </si>
  <si>
    <t>26AAACM9418K1Z7</t>
  </si>
  <si>
    <t>9980593492</t>
  </si>
  <si>
    <t>raghu.narayana@manjushreeindia.com</t>
  </si>
  <si>
    <t>10-Oct-2019</t>
  </si>
  <si>
    <t>Building A and B of survey no 121/26, , , Haveli Estate, village Amli, Dadra &amp; Nagar Haveli, Dadra and Nagar Haveli and Daman and Diu, 396230</t>
  </si>
  <si>
    <t>[{'hsnCode': '3923', 'hsn1': 'ARTICLES FOR THE CONVEYANCE OR PACKING OF GOODS, OF PLASTICS; STOPPERS, LIDS, CAPS AND OTHER CLOSURES, OF PLASTICS', 'chapterCode': '39', 'chapter': 'Plastics and articles thereof', 'sectionCode': '07', 'section': 'Plastics and Articles thereof; Rubber and Articles Thereof', 'hsn2': 'ARTICLES FOR THE CONVEYANCE OR PACKING OF GOODS OF PLASTICS; STOPPERS, LIDS, CAPS AND OTHER CLOSURES, OF PLASTICS'}]</t>
  </si>
  <si>
    <t>Factory / Manufacturing|Supplier of Services|Export|Recipient of Goods or Services|Import</t>
  </si>
  <si>
    <t>SHWETA JALAN|PANKAJ BHUNESHWAR PATWARI|SANJAY DIGAMBAR KAPOTE|ASHOK SUDAN</t>
  </si>
  <si>
    <t>[{'name': 'VIMAL KEDIA', 'email': 'raghu.narayana@manjushreeindia.com', 'emailDomain': 'manjushreeindia.com', 'contact': '9980593492'}]</t>
  </si>
  <si>
    <t>2021-11-26 03:52:17.662Z</t>
  </si>
  <si>
    <t>03AAACM9418K1ZF</t>
  </si>
  <si>
    <t>7259245188</t>
  </si>
  <si>
    <t>shiv.bhat@manjushreeindia.com</t>
  </si>
  <si>
    <t>08-Nov-2019</t>
  </si>
  <si>
    <t>QILLA NO.138-3 AND 5-12 AND 4AND8-0, KHATA KATAUNI NO611/1090, , BAL KALAN,MAIN MAJITHA ROAD, AMRITSAR, Amritsar, Punjab, 143006</t>
  </si>
  <si>
    <t>SHWETA JALAN|SANJAY DIGAMBAR KAPOTE|PANKAJ BHUNESHWAR PATWARI|ASHOK SUDAN</t>
  </si>
  <si>
    <t>[{'name': 'K SAMEERNATH', 'email': 'shiv.bhat@manjushreeindia.com', 'emailDomain': 'manjushreeindia.com', 'contact': '7259245188'}]</t>
  </si>
  <si>
    <t>2021-12-14 03:59:29.244Z</t>
  </si>
  <si>
    <t>27AAACM9418K1Z5</t>
  </si>
  <si>
    <t>8072004877</t>
  </si>
  <si>
    <t>payable@manjushreeindia.com</t>
  </si>
  <si>
    <t>26-Nov-2019</t>
  </si>
  <si>
    <t>407,Mero Avenue, , , Andheri Kurla Road, Andheri East, Mumbai City, Maharashtra, 400099</t>
  </si>
  <si>
    <t>[{'sacCode': '997212', 'sac1': 'Rental or leasing services involving own or leased non-residential property', 'sac2': None}]</t>
  </si>
  <si>
    <t>[{'name': 'K SAMEERNATH', 'email': 'payable@manjushreeindia.com', 'emailDomain': 'manjushreeindia.com', 'contact': '8072004877'}]</t>
  </si>
  <si>
    <t>2021-05-19 08:41:24.040Z</t>
  </si>
  <si>
    <t>07AAACM9418K2Z6</t>
  </si>
  <si>
    <t>9449890739</t>
  </si>
  <si>
    <t>pj.dasgupta@manjushreeindia.com</t>
  </si>
  <si>
    <t>NO.4A, 4TH FLOOR, VANDANA BUILDING, TOLSTOY MARG, CONNAUGHT PLACE, NEW DELHI, New Delhi, Delhi, 110001</t>
  </si>
  <si>
    <t>[{'sacCode': '998412', 'sac1': 'Fixed telephony services', 'sac2': None}, {'sacCode': '997212', 'sac1': 'Rental or leasing services involving own or leased non-residential property', 'sac2': None}]</t>
  </si>
  <si>
    <t>SANJAY DIGAMBAR KAPOTE|SHWETA JALAN|PANKAJ BHUNESHWAR PATWARI|ASHOK SUDAN|VINOD PADIKKAL|MANU ANAND</t>
  </si>
  <si>
    <t>MANJUSHRREE TECHNOPACK LIMITED</t>
  </si>
  <si>
    <t>2021-06-10 19:00:12.253Z</t>
  </si>
  <si>
    <t>37AAACM9418K1Z4</t>
  </si>
  <si>
    <t>13-Dec-2021</t>
  </si>
  <si>
    <t>Yes</t>
  </si>
  <si>
    <t>Plot No21,SurveyNo.370,377,378 PT, TC-PUDI, VILL-PUDI ,RAMBILLI, ATCHUTAPURAM, Visakhapatnam, Andhra Pradesh, 531061</t>
  </si>
  <si>
    <t>14-Dec-2021</t>
  </si>
  <si>
    <t>Not Applicable</t>
  </si>
  <si>
    <t>[{'income': None, 'financialYear': '2019-2020'}]</t>
  </si>
  <si>
    <t>Warehouse / Depot</t>
  </si>
  <si>
    <t>SANJAY DIGAMBAR KAPOTE|SHWETA JALAN|ASHOK SUDAN|PANKAJ BHUNESHWAR PATWARI|MANU ANAND</t>
  </si>
  <si>
    <t>02AADCE1344F1ZC</t>
  </si>
  <si>
    <t>gstteam@ecomexpress.in</t>
  </si>
  <si>
    <t>Ground Floor, 12/2, Mehta Villa, , Upper Khalini, Urban T, Shimla, Himachal Pradesh, 171002</t>
  </si>
  <si>
    <t>[{'income': 'Up to Rs. 2.5 lakhs', 'financialYear': '2018-2019'}, {'income': 'Up to Rs. 2.5 lakhs', 'financialYear': '2019-2020'}]</t>
  </si>
  <si>
    <t>Service Provision|Supplier of Services|Recipient of Goods or Services</t>
  </si>
  <si>
    <t>Service Provision, Supplier of Services</t>
  </si>
  <si>
    <t>[{'sacCode': '00440014', 'sac1': 'COURIER AGENCY', 'sac2': None}, {'sacCode': '00440060', 'sac1': 'MANPOWER RECRUITMENT AGENCY', 'sac2': None}, {'sacCode': '00440048', 'sac1': 'RENT A CAB OPERATORS', 'sac2': None}, {'sacCode': '00440262', 'sac1': 'TRANSPORT OF GOODS BY ROAD', 'sac2': None}, {'sacCode': '00441480', 'sac1': 'OTHER TAXABLE SERVICES - OTHER THAN THE ONES MENTIONED', 'sac2': None}]</t>
  </si>
  <si>
    <t>KOTLA SATYANARAYANA|THONDIKULAM ANANTHANARAYANAN KRISHNAN</t>
  </si>
  <si>
    <t>[{'name': 'KOTLA SATYANARAYANA', 'email': 'gstteam@ecomexpress.in', 'emailDomain': 'ecomexpress.in', 'contact': '7291919919'}]</t>
  </si>
  <si>
    <t>2021-12-08 02:33:26.400Z</t>
  </si>
  <si>
    <t>03AADCE1344F1ZA</t>
  </si>
  <si>
    <t>9278641632</t>
  </si>
  <si>
    <t>nikhilj@ecomexpress.in</t>
  </si>
  <si>
    <t>GROUND FLOOR, , , OPP. NARAYAN PUBLIC SCHOOL, SANAUR ROAD, SANT HAZARA SINGH NAGA, Patiala, Punjab, 147001</t>
  </si>
  <si>
    <t>Service Provision|Recipient of Goods or Services|Supplier of Services</t>
  </si>
  <si>
    <t>Service Provision, Recipient of Goods or Services</t>
  </si>
  <si>
    <t>[{'sacCode': '00440060', 'sac1': 'MANPOWER RECRUITMENT AGENCY', 'sac2': None}, {'sacCode': '00440014', 'sac1': 'COURIER AGENCY', 'sac2': None}, {'sacCode': '00440262', 'sac1': 'TRANSPORT OF GOODS BY ROAD', 'sac2': None}, {'sacCode': '00440048', 'sac1': 'RENT A CAB OPERATORS', 'sac2': None}, {'sacCode': '00440108', 'sac1': 'SECURITY / DETECTIVE AGENCIES', 'sac2': None}]</t>
  </si>
  <si>
    <t>2021-12-07 02:31:33.455Z</t>
  </si>
  <si>
    <t>04AADCE1344F1Z8</t>
  </si>
  <si>
    <t>SCO 36, GROUND FLOOR, , Sector 31D, Chandigarh, Chandigarh, Chandigarh, 160030</t>
  </si>
  <si>
    <t>Recipient of Goods or Services|Service Provision|Supplier of Services</t>
  </si>
  <si>
    <t>Recipient of Goods or Services, Service Provision, Supplier of Services</t>
  </si>
  <si>
    <t>[{'sacCode': '00440048', 'sac1': 'RENT A CAB OPERATORS', 'sac2': None}, {'sacCode': '00440014', 'sac1': 'COURIER AGENCY', 'sac2': None}, {'sacCode': '00440060', 'sac1': 'MANPOWER RECRUITMENT AGENCY', 'sac2': None}, {'sacCode': '00440108', 'sac1': 'SECURITY / DETECTIVE AGENCIES', 'sac2': None}, {'sacCode': '00440067', 'sac1': 'GOODS TRANSPORT OPERATORS', 'sac2': None}]</t>
  </si>
  <si>
    <t>2021-12-04 02:39:32.696Z</t>
  </si>
  <si>
    <t>05AADCE1344F1Z6</t>
  </si>
  <si>
    <t>05016473729</t>
  </si>
  <si>
    <t>Ground Floor, , Opp. Shiv Kunj Colony, Near Siddheshwar Mandir, Kedarpur Mothrowala Road, Dehradun, Dehradun, Uttarakhand, 248001</t>
  </si>
  <si>
    <t>06-Jan-2016</t>
  </si>
  <si>
    <t>[{'sacCode': '00440014', 'sac1': 'COURIER AGENCY', 'sac2': None}, {'sacCode': '00440048', 'sac1': 'RENT A CAB OPERATORS', 'sac2': None}, {'sacCode': '00440262', 'sac1': 'TRANSPORT OF GOODS BY ROAD', 'sac2': None}, {'sacCode': '00440060', 'sac1': 'MANPOWER RECRUITMENT AGENCY', 'sac2': None}, {'sacCode': '00441480', 'sac1': 'OTHER TAXABLE SERVICES - OTHER THAN THE ONES MENTIONED', 'sac2': None}]</t>
  </si>
  <si>
    <t>2021-12-01 02:32:34.975Z</t>
  </si>
  <si>
    <t>06AADCE1344F1Z4</t>
  </si>
  <si>
    <t>UNIT NO.-1, 10th floor, Ambience Corporate Tower-II,Plot No.-3, Ambience Island, Gurugram, Gurgaon, Haryana, 122002</t>
  </si>
  <si>
    <t>Service Provision, Recipient of Goods or Services, Supplier of Services</t>
  </si>
  <si>
    <t>[{'sacCode': '00440048', 'sac1': 'RENT A CAB OPERATORS', 'sac2': None}, {'sacCode': '00440014', 'sac1': 'COURIER AGENCY', 'sac2': None}, {'sacCode': '00440262', 'sac1': 'TRANSPORT OF GOODS BY ROAD', 'sac2': None}, {'sacCode': '00440060', 'sac1': 'MANPOWER RECRUITMENT AGENCY', 'sac2': None}, {'sacCode': '00441480', 'sac1': 'OTHER TAXABLE SERVICES - OTHER THAN THE ONES MENTIONED', 'sac2': None}]</t>
  </si>
  <si>
    <t>2021-12-12 02:36:42.484Z</t>
  </si>
  <si>
    <t>07AADCE1344F1Z2</t>
  </si>
  <si>
    <t>07047100845</t>
  </si>
  <si>
    <t>13/16Min, second floor, 17min., Samalka, Old delhi gurgaon road, New Delhi, Delhi, 110037</t>
  </si>
  <si>
    <t>Service Provision|Recipient of Goods or Services|Supplier of Services|Others</t>
  </si>
  <si>
    <t>2021-12-17 02:37:31.075Z</t>
  </si>
  <si>
    <t>08AADCE1344F1Z0</t>
  </si>
  <si>
    <t>Shop/House No. C-1 and C-2, Ground Floor, Subhas Nagar Shopping Complex, Near Sindhi Camp, jaipur, Jaipur, Rajasthan, 302016</t>
  </si>
  <si>
    <t>[{'sacCode': '00440060', 'sac1': 'MANPOWER RECRUITMENT AGENCY', 'sac2': None}, {'sacCode': '00440108', 'sac1': 'SECURITY / DETECTIVE AGENCIES', 'sac2': None}, {'sacCode': '00440014', 'sac1': 'COURIER AGENCY', 'sac2': None}, {'sacCode': '00440048', 'sac1': 'RENT A CAB OPERATORS', 'sac2': None}, {'sacCode': '00440262', 'sac1': 'TRANSPORT OF GOODS BY ROAD', 'sac2': None}]</t>
  </si>
  <si>
    <t>2021-12-02 02:38:26.923Z</t>
  </si>
  <si>
    <t>09AADCE1344F1ZY</t>
  </si>
  <si>
    <t>SHEIKH ISHAK MOHAMMAD</t>
  </si>
  <si>
    <t>2021-04-02 18:35:26.521Z</t>
  </si>
  <si>
    <t>10AADCE1344F1ZF</t>
  </si>
  <si>
    <t>House No. 30, Ground Floor, , Near Paijwa, Patna, Patna, Bihar, 800007</t>
  </si>
  <si>
    <t>Recipient of Goods or Services|Service Provision</t>
  </si>
  <si>
    <t>Recipient of Goods or Services, Service Provision</t>
  </si>
  <si>
    <t>[{'sacCode': '00440048', 'sac1': 'RENT A CAB OPERATORS', 'sac2': None}, {'sacCode': '00440014', 'sac1': 'COURIER AGENCY', 'sac2': None}, {'sacCode': '00440108', 'sac1': 'SECURITY / DETECTIVE AGENCIES', 'sac2': None}, {'sacCode': '00440060', 'sac1': 'MANPOWER RECRUITMENT AGENCY', 'sac2': None}, {'sacCode': '00440067', 'sac1': 'GOODS TRANSPORT OPERATORS', 'sac2': None}]</t>
  </si>
  <si>
    <t>2021-12-02 02:44:36.177Z</t>
  </si>
  <si>
    <t>12AADCE1344F1ZB</t>
  </si>
  <si>
    <t>9810407702</t>
  </si>
  <si>
    <t>nareshb@ecomexpress.in</t>
  </si>
  <si>
    <t>Shop/Door No.W11/Ab14, Ground Floor, Abotani Colony, E-Sector, Near Apex Bank Colony, Near Apex Bank Colony, Papum Pare, Arunachal Pradesh, 791111</t>
  </si>
  <si>
    <t>2021-11-23 02:44:34.180Z</t>
  </si>
  <si>
    <t>17AADCE1344F1Z1</t>
  </si>
  <si>
    <t>9818461167</t>
  </si>
  <si>
    <t>varuna@ecomexpress.in</t>
  </si>
  <si>
    <t>GROUD FLOOR, , PARKSIDE BUILDING, Opposite Lady Hydari Park, BARIK, East Khasi Hills, Meghalaya, 793001</t>
  </si>
  <si>
    <t>Recipient of Goods or Services|Supplier of Services</t>
  </si>
  <si>
    <t>Recipient of Goods or Services, Supplier of Services</t>
  </si>
  <si>
    <t>2021-11-23 02:44:33.940Z</t>
  </si>
  <si>
    <t>18AADCE1344F1ZZ</t>
  </si>
  <si>
    <t>House No. 1A, Ground Floor, , Zoo Road Tinali, Hridya Ranjan Pathh, By Lane - 6, Guwahati, Kamrup, Assam, 781003</t>
  </si>
  <si>
    <t>2021-11-24 02:46:24.168Z</t>
  </si>
  <si>
    <t>18AADCE1344F2ZY</t>
  </si>
  <si>
    <t>2021-04-02 18:35:22.515Z</t>
  </si>
  <si>
    <t>19AADCE1344F1ZX</t>
  </si>
  <si>
    <t>Office no. 101, First Floor, Plot no. CF-9, Block C of Axis at Block No. CF, new town Rajarhat, North 24 Parganas, West Bengal, 700156</t>
  </si>
  <si>
    <t>2021-12-11 03:18:30.661Z</t>
  </si>
  <si>
    <t>21AADCE1344F1ZC</t>
  </si>
  <si>
    <t>GROUND FLOOR, , BALUGAON MAIN ROAD, NEAR LIC OFFICE, PO BALUGAON, Khordha, Odisha, 752030</t>
  </si>
  <si>
    <t>2021-12-10 03:22:26.751Z</t>
  </si>
  <si>
    <t>22AADCE1344F1ZA</t>
  </si>
  <si>
    <t>2021-04-02 18:35:26.723Z</t>
  </si>
  <si>
    <t>22AADCE1344F2Z9</t>
  </si>
  <si>
    <t>Shop No. 4 6, Ground Floor, Kedia Business Park, Opp. Ahmadji Bhai Petrol Pump, Tatibandh, Raipur, Raipur, Chhattisgarh, 492099</t>
  </si>
  <si>
    <t>2021-12-07 02:50:40.195Z</t>
  </si>
  <si>
    <t>23AADCE1344F1Z8</t>
  </si>
  <si>
    <t>SHOP NO. G2 PLOT NO. WB 69, GROUND FLOOR, SHIMLA PRIDE APARTMENT, RING ROAD, SCHEME NO. 94, NEAR BOMBAY HOSPITAL, Indore, Madhya Pradesh, 452110</t>
  </si>
  <si>
    <t>[{'sacCode': '00440060', 'sac1': 'MANPOWER RECRUITMENT AGENCY', 'sac2': None}, {'sacCode': '00440262', 'sac1': 'TRANSPORT OF GOODS BY ROAD', 'sac2': None}, {'sacCode': '00440014', 'sac1': 'COURIER AGENCY', 'sac2': None}, {'sacCode': '00440048', 'sac1': 'RENT A CAB OPERATORS', 'sac2': None}, {'sacCode': '00440108', 'sac1': 'SECURITY / DETECTIVE AGENCIES', 'sac2': None}]</t>
  </si>
  <si>
    <t>2021-11-26 02:48:32.186Z</t>
  </si>
  <si>
    <t>24AADCE1344F1Z6</t>
  </si>
  <si>
    <t>TP 67, Ground Floor, FP-334, Sonari Ghabeni Jiav, Surat, Surat, Gujarat, 395023</t>
  </si>
  <si>
    <t>[{'sacCode': '00440048', 'sac1': 'RENT A CAB OPERATORS', 'sac2': None}, {'sacCode': '00440060', 'sac1': 'MANPOWER RECRUITMENT AGENCY', 'sac2': None}, {'sacCode': '00440067', 'sac1': 'GOODS TRANSPORT OPERATORS', 'sac2': None}, {'sacCode': '00440108', 'sac1': 'SECURITY / DETECTIVE AGENCIES', 'sac2': None}, {'sacCode': '00440014', 'sac1': 'COURIER AGENCY', 'sac2': None}]</t>
  </si>
  <si>
    <t>26AADCE1344F1Z2</t>
  </si>
  <si>
    <t>Shop No. 1,2,3, 4, Ground Floor, Vee Bee Mall, Near Court Building, Khanvel Road, Tokarkhada, Silvasa, Dadra &amp; Nagar Haveli, Dadra and Nagar Haveli and Daman and Diu, 396230</t>
  </si>
  <si>
    <t>[{'name': 'KOTLA SATYANARAYANA', 'email': 'gstteam@ecomexpress.in', 'emailDomain': 'ecomexpress.in', 'contact': '9278641632'}]</t>
  </si>
  <si>
    <t>2021-11-19 02:55:17.358Z</t>
  </si>
  <si>
    <t>27AADCE1344F1Z0</t>
  </si>
  <si>
    <t>Plot - A, Second Floor, Advance House, ARK Industrial Estate Compound, Makwana Road, Marol Naka, Andheri East, Mumbai City, Maharashtra, 400059</t>
  </si>
  <si>
    <t>2021-12-07 02:50:40.875Z</t>
  </si>
  <si>
    <t>29AADCE1344F1ZW</t>
  </si>
  <si>
    <t>Bearing No. 13, 14, Third and Fourth Floor, Royal Chambers, Dodda Banaswadi, Outer Ring Road, Near Vijaya Bank Colony, Bengaluru (Bangalore) Urban, Karnataka, 560043</t>
  </si>
  <si>
    <t>Service Provision|Recipient of Goods or Services|Warehouse / Depot</t>
  </si>
  <si>
    <t>[{'sacCode': '00440014', 'sac1': 'COURIER AGENCY', 'sac2': None}, {'sacCode': '00440108', 'sac1': 'SECURITY / DETECTIVE AGENCIES', 'sac2': None}, {'sacCode': '00440060', 'sac1': 'MANPOWER RECRUITMENT AGENCY', 'sac2': None}, {'sacCode': '00440067', 'sac1': 'GOODS TRANSPORT OPERATORS', 'sac2': None}, {'sacCode': '00440048', 'sac1': 'RENT A CAB OPERATORS', 'sac2': None}]</t>
  </si>
  <si>
    <t>2021-11-19 02:57:37.910Z</t>
  </si>
  <si>
    <t>30AADCE1344F1ZD</t>
  </si>
  <si>
    <t>Shop no. G-4, Ground Floor, EDCON MIND SPACE BUILDING, Opp. Taj Vivanta, Panji, North Goa, Goa, 403001</t>
  </si>
  <si>
    <t>2021-12-01 02:59:19.343Z</t>
  </si>
  <si>
    <t>33AADCE1344F1Z7</t>
  </si>
  <si>
    <t>Plot No. 30, Ground and First Floors at 15, , 6th Cross street, Chambers Colony, Chromepet, Chennai, Tamil Nadu, 600044</t>
  </si>
  <si>
    <t>2021-12-17 03:04:38.794Z</t>
  </si>
  <si>
    <t>34AADCE1344F1Z5</t>
  </si>
  <si>
    <t>Ground Floor, Plot No - 20, , , 10th Cross Street Kumar Kovil ST, Sudha Nagar Extension, Reddiarpalayam, Pondicherry, Puducherry, 605010</t>
  </si>
  <si>
    <t>Service Provision|Supplier of Services</t>
  </si>
  <si>
    <t>2021-12-08 03:01:31.932Z</t>
  </si>
  <si>
    <t>36AADCE1344F1Z1</t>
  </si>
  <si>
    <t>Survey No. 1/AA 76, Ground Floor, , -, Rasheedguda Village, Gollapalli, Shamshabad Mandal, Ranga Reddy, Telangana, 501218</t>
  </si>
  <si>
    <t>[{'sacCode': '00440014', 'sac1': 'COURIER AGENCY', 'sac2': None}, {'sacCode': '00440060', 'sac1': 'MANPOWER RECRUITMENT AGENCY', 'sac2': None}, {'sacCode': '00440108', 'sac1': 'SECURITY / DETECTIVE AGENCIES', 'sac2': None}, {'sacCode': '00440262', 'sac1': 'TRANSPORT OF GOODS BY ROAD', 'sac2': None}, {'sacCode': '00441480', 'sac1': 'OTHER TAXABLE SERVICES - OTHER THAN THE ONES MENTIONED', 'sac2': None}]</t>
  </si>
  <si>
    <t>2021-12-01 03:04:28.485Z</t>
  </si>
  <si>
    <t>37AADCE1344F1ZZ</t>
  </si>
  <si>
    <t>Shop/Door No. 31 11-1, Ground Floor, Sriyahans Plaza, Hindu College Road, Maruthi Nagar, Gundala,Vijaywada, Guntur, Andhra Pradesh, 522004</t>
  </si>
  <si>
    <t>2021-12-11 04:30:38.066Z</t>
  </si>
  <si>
    <t>11AADCE1344F1ZD</t>
  </si>
  <si>
    <t>Shop No.1, Ground Floor, Sichey Busty, Near Durga Mandir, Bypass Road, Gangtok, East Sikkim, Sikkim, 737101</t>
  </si>
  <si>
    <t>2021-04-02 18:35:22.727Z</t>
  </si>
  <si>
    <t>13AADCE1344F1Z9</t>
  </si>
  <si>
    <t>Building No. 55, Ground Floor, Duncan, Cercular Road Near Stepping Stone School and Imli Gas, DIMAPUR, Dimapur, Nagaland, 797112</t>
  </si>
  <si>
    <t>2021-11-30 02:41:29.189Z</t>
  </si>
  <si>
    <t>15AADCE1344F1Z5</t>
  </si>
  <si>
    <t>8010621731</t>
  </si>
  <si>
    <t>swatigupta@ecomexpress.in</t>
  </si>
  <si>
    <t>Shop/Door No.Kb-04, First Floor, Bawngkawn Veng, Lunglei Road, Near Vespa Showroom, P.O.- Bawngkawn,, Aizawl, Mizoram, 796014</t>
  </si>
  <si>
    <t>2021-11-19 02:46:36.062Z</t>
  </si>
  <si>
    <t>16AADCE1344F1Z3</t>
  </si>
  <si>
    <t>9717128560</t>
  </si>
  <si>
    <t>Shop/House No. 030685/030186, Ground Floor, Gorkha Basti, VIP Road, Near Govenor House, SHYAMALI BAZAAR, AGARTALA, West Tripura, Tripura, 799006</t>
  </si>
  <si>
    <t>2021-11-24 02:46:23.825Z</t>
  </si>
  <si>
    <t>20AADCE1344F1ZE</t>
  </si>
  <si>
    <t>GROUND FLOOR, , Near Railway Station, Purlia Road, Namkum, Ranchi, Jharkhand, 834010</t>
  </si>
  <si>
    <t>2021-12-19 02:44:40.757Z</t>
  </si>
  <si>
    <t>01AADCE1344F1ZE</t>
  </si>
  <si>
    <t>GOWDOWNS NO. 4 AND 6, GROUND FLOOR, GULBURG COLONY, BYE PASS, HYDERPORA, Srinagar, Jammu and Kashmir, 190014</t>
  </si>
  <si>
    <t>[{'sacCode': '00440048', 'sac1': 'RENT A CAB OPERATORS', 'sac2': None}, {'sacCode': '00440014', 'sac1': 'COURIER AGENCY', 'sac2': None}, {'sacCode': '00440108', 'sac1': 'SECURITY / DETECTIVE AGENCIES', 'sac2': None}, {'sacCode': '00440060', 'sac1': 'MANPOWER RECRUITMENT AGENCY', 'sac2': None}, {'sacCode': '00440262', 'sac1': 'TRANSPORT OF GOODS BY ROAD', 'sac2': None}]</t>
  </si>
  <si>
    <t>THONDIKULAM ANANTHANARAYANAN KRISHNAN|KOTLA SATYANARAYANA</t>
  </si>
  <si>
    <t>2021-12-08 02:33:26.793Z</t>
  </si>
  <si>
    <t>07AADCE1344F2Z1</t>
  </si>
  <si>
    <t>12-Jul-2017</t>
  </si>
  <si>
    <t>KHARSA NO.-14/12/2, NEAR BANK OF BARODA, SAMALKHA, New Delhi, Delhi, 110037</t>
  </si>
  <si>
    <t>17-Sep-2020</t>
  </si>
  <si>
    <t>2021-04-02 18:36:17.770Z</t>
  </si>
  <si>
    <t>09AADCE1344F2ZX</t>
  </si>
  <si>
    <t>43-A MIDDLE PORTION, GROUND FLOOR, SETHI MANSION, WAZIR HASSAN ROAD, LUCKNOW, Lucknow, Uttar Pradesh, 226001</t>
  </si>
  <si>
    <t>Supplier of Services|Recipient of Goods or Services|Others</t>
  </si>
  <si>
    <t>2021-12-16 02:39:35.183Z</t>
  </si>
  <si>
    <t>14AADCE1344F1Z7</t>
  </si>
  <si>
    <t>Ground Floor, Ground Floor, , Sagolband, Near Government Polytechnic, Moirangnanuba, Lamphelpat, Imphal West, Manipur, 795001</t>
  </si>
  <si>
    <t>2021-12-06 02:38:32.833Z</t>
  </si>
  <si>
    <t>32AADCE1344F1Z9</t>
  </si>
  <si>
    <t>28-Oct-2017</t>
  </si>
  <si>
    <t>G AND C INFRA INVEST PRIVATE LIMITED, GROUND FLOOR, VALLUVALLY, KOONAMMAVU, KOCHI, Ernakulam, Kerala, 683518</t>
  </si>
  <si>
    <t>[{'sacCode': '00440014', 'sac1': None, 'sac2': None}, {'sacCode': '00440048', 'sac1': None, 'sac2': None}, {'sacCode': '00440262', 'sac1': None, 'sac2': None}, {'sacCode': '00440060', 'sac1': None, 'sac2': None}, {'sacCode': '00441480', 'sac1': None, 'sac2': None}]</t>
  </si>
  <si>
    <t>2022-02-10 03:14:21.607Z</t>
  </si>
  <si>
    <t>06AADCE1344F2Z3</t>
  </si>
  <si>
    <t>22-Aug-2018</t>
  </si>
  <si>
    <t>UNIT No. 1, 10th Floor, Ambience Tower II, Ambience Island, NH8, Gurgaon, Gurgaon, Haryana, 122002</t>
  </si>
  <si>
    <t>[{'sacCode': '996812', 'sac1': 'Courier services', 'sac2': None}, {'sacCode': '996729', 'sac1': 'Other storage and warehousing services', 'sac2': None}, {'sacCode': '998599', 'sac1': 'Other support services n.e.c.', 'sac2': None}]</t>
  </si>
  <si>
    <t>[{'name': 'KOTLA SATYANARAYANA', 'email': 'nikhilj@ecomexpress.in', 'emailDomain': 'ecomexpress.in', 'contact': '9717128560'}]</t>
  </si>
  <si>
    <t>2021-12-11 02:41:15.574Z</t>
  </si>
  <si>
    <t>35AADCE1344F1Z3</t>
  </si>
  <si>
    <t>7291919919</t>
  </si>
  <si>
    <t>03-Sep-2020</t>
  </si>
  <si>
    <t>-, Ground Floor, , 16 II Cross MG Road, Junglighat, Port Blair, South Andaman, Andaman and Nicobar Islands, 744103</t>
  </si>
  <si>
    <t>02-Dec-2021</t>
  </si>
  <si>
    <t>Others|Supplier of Services</t>
  </si>
  <si>
    <t>Others, Supplier of Services</t>
  </si>
  <si>
    <t>[{'sacCode': '996812', 'sac1': 'Courier services', 'sac2': None}, {'sacCode': '996729', 'sac1': 'Other storage and warehousing services', 'sac2': None}, {'sacCode': '999799', 'sac1': 'Other services n.e.c.', 'sac2': None}]</t>
  </si>
  <si>
    <t>2021-12-03 04:13:26.175Z</t>
  </si>
  <si>
    <t>35AADCE1344F2Z2</t>
  </si>
  <si>
    <t>Ecom Express Private Limited</t>
  </si>
  <si>
    <t>SUSPENDED</t>
  </si>
  <si>
    <t>17-Oct-2020</t>
  </si>
  <si>
    <t>-, GROUND FLOOR, 16 II CROSS MG ROAD, JUNGLIGHAT, PORT BLAIR, South Andaman, Andaman and Nicobar Islands, 744103</t>
  </si>
  <si>
    <t>2021-11-02 03:01:13.452Z</t>
  </si>
  <si>
    <t>27AACCD4599E1ZH</t>
  </si>
  <si>
    <t>27885302357V</t>
  </si>
  <si>
    <t>manojswain@i-das.com</t>
  </si>
  <si>
    <t>PLOT NO D-1,, MIDC CHAKAN,, INDUSTRIAL AREA PHASE II,, VILLAGE BHAMBOLI, TALUKA KHED,, Pune, Maharashtra, 410501</t>
  </si>
  <si>
    <t>15-Jul-2015</t>
  </si>
  <si>
    <t>[{'hsnCode': '87089900', 'hsn1': 'PARTS AND ACCESSORIES OF THE MOTOR VEHICLES OF HEADINGS 8701 TO 8705 - OTHER PARTS AND ACCESSORIES -- OTHER', 'chapterCode': '87', 'chapter': 'Vehicles other than railway or tramway rolling-stock, and parts and accessories thereof.', 'sectionCode': '17', 'section': 'Vehicles, Aircraft, Vessels and Associated Transport Equipment', 'hsn2': 'PARTS AND ACCESSORIES OF THE MOTOR VEHICLES OF HEADINGS 8701 TO 8705 - OTHER PARTS AND ACCESSORIES -- OTHER'}, {'hsnCode': '72044900', 'hsn1': 'FERROUS WASTE AND SCRAP; REMELTING SCRAP INGOTS OF IRON OR STEEL - OTHER WASTE AND SCRAP : OTHER', 'chapterCode': '72', 'chapter': 'Iron and steel', 'sectionCode': '15', 'section': 'Base Metals and Articles of Base Metal', 'hsn2': 'FERROUS WASTE AND SCRAP; REMELTING SCRAP INGOTS OF IRON OR STEEL - OTHER WASTE AND SCRAP : OTHER'}]</t>
  </si>
  <si>
    <t>[{'income': 'Above Rs. 50 lakhs', 'financialYear': '2018-2019'}, {'income': 'Above Rs. 50 lakhs', 'financialYear': '2019-2020'}]</t>
  </si>
  <si>
    <t>Factory / Manufacturing|Recipient of Goods or Services</t>
  </si>
  <si>
    <t>Factory / Manufacturing, Recipient of Goods or Services</t>
  </si>
  <si>
    <t>INHO CHO|YOON HONG YEOL</t>
  </si>
  <si>
    <t>[{'name': 'YOON HONG YEOL', 'email': 'sam14275@gmail.com', 'emailDomain': 'gmail.com', 'contact': '9094065025'}]</t>
  </si>
  <si>
    <t>2021-12-16 02:54:31.146Z</t>
  </si>
  <si>
    <t>33AACCD4599E1ZO</t>
  </si>
  <si>
    <t>33041663765</t>
  </si>
  <si>
    <t>9710405574</t>
  </si>
  <si>
    <t>davidjesu@yahoo.co.in</t>
  </si>
  <si>
    <t>yahoo.co.in</t>
  </si>
  <si>
    <t>492, MANNUR VILLAGE, VALARPURAM POST, SRIPERUMBUDUR TK, Kanchipuram, Tamil Nadu, 602105</t>
  </si>
  <si>
    <t>[{'name': 'INHO CHO', 'email': 'davidjesu@yahoo.co.in', 'emailDomain': 'yahoo.co.in', 'contact': '9710405574'}]</t>
  </si>
  <si>
    <t>2021-04-02 21:26:19.173Z</t>
  </si>
  <si>
    <t>03AACCA2894D1Z2</t>
  </si>
  <si>
    <t>allcargotax@allcargologistics.com</t>
  </si>
  <si>
    <t>C-145A, Ground floor Office No.56/57, Bindra Complex, Phase V,Focal Point, Ludhiana, Ludhiana, Punjab, 141010</t>
  </si>
  <si>
    <t>Service Provision|Recipient of Goods or Services</t>
  </si>
  <si>
    <t>[{'sacCode': '996759', 'sac1': 'Other supporting services for water transport n.e.c.', 'sac2': None}, {'sacCode': '996511', 'sac1': 'Road transport services of Goods including letters, parcels, live animals, household &amp; office furniture, containers etc by refrigerator vehicles, trucks, trailers, man or animal drawn vehicles or any other vehicles.', 'sac2': None}, {'sacCode': '996601', 'sac1': 'Rental services of road vehicles including buses, coaches, cars, trucks and other motor vehicles, with or without operator', 'sac2': None}, {'sacCode': '996711', 'sac1': 'Container handling services', 'sac2': None}, {'sacCode': '00440470', 'sac1': 'TRANSPORT OF GOODS BY COASTAL SHIPPING (SERVICES BY WAY OF TRANSPORTATION OF GOODS BY INLAND WATERWAYS IS PLACED IN THE NEGATIVE LIST)', 'sac2': None}]</t>
  </si>
  <si>
    <t>SHASHI KIRAN JANARDHAN SHETTY|ADARSH SUDHAKAR HEGDE</t>
  </si>
  <si>
    <t>[{'name': 'Nishant Mahendrabhai Vyas', 'email': 'yash.modi@allcargologistics.com', 'emailDomain': 'allcargologistics.com', 'contact': '8879969574'}]</t>
  </si>
  <si>
    <t>2021-04-01 20:36:20.076Z</t>
  </si>
  <si>
    <t>07AACCA2894D1ZU</t>
  </si>
  <si>
    <t>8291903417</t>
  </si>
  <si>
    <t>PLOT NO 8, , VARDHAMAN PLAZA, SITE NO 37-38, KALKAJI, New Delhi, Delhi, 110019</t>
  </si>
  <si>
    <t>[{'sacCode': '00440366', 'sac1': 'BUSINESS SUPPORT SERVICES', 'sac2': None}, {'sacCode': '00440225', 'sac1': 'BUSINESS AUXILIARY SERVICES', 'sac2': None}, {'sacCode': '00440470', 'sac1': 'TRANSPORT OF GOODS BY COASTAL SHIPPING (SERVICES BY WAY OF TRANSPORTATION OF GOODS BY INLAND WATERWAYS IS PLACED IN THE NEGATIVE LIST)', 'sac2': None}]</t>
  </si>
  <si>
    <t>[{'name': 'Nishant Mahendrabhai vyas', 'email': 'yash.modi@allcargologistics.com', 'emailDomain': 'allcargologistics.com', 'contact': '8879969574'}]</t>
  </si>
  <si>
    <t>2021-04-01 20:36:22.287Z</t>
  </si>
  <si>
    <t>07AACCA2894D2ZT</t>
  </si>
  <si>
    <t>2021-04-01 20:36:19.135Z</t>
  </si>
  <si>
    <t>08AACCA2894D1ZS</t>
  </si>
  <si>
    <t>247, SECOND FLOOR, GANPATI PLAZA, S.I Road, Jaipur, Jaipur, Rajasthan, 302001</t>
  </si>
  <si>
    <t>[{'sacCode': '996531', 'sac1': 'Air transport services of letters &amp; parcels and other goods', 'sac2': None}, {'sacCode': '996521', 'sac1': 'Coastal and transoceanic (overseas) water transport services of goods by refrigerator vessels, tankers, bulk cargo vessels, container ships etc', 'sac2': None}, {'sacCode': '996759', 'sac1': 'Other supporting services for water transport n.e.c.', 'sac2': None}, {'sacCode': '00440366', 'sac1': 'BUSINESS SUPPORT SERVICES', 'sac2': None}, {'sacCode': '00440470', 'sac1': 'TRANSPORT OF GOODS BY COASTAL SHIPPING (SERVICES BY WAY OF TRANSPORTATION OF GOODS BY INLAND WATERWAYS IS PLACED IN THE NEGATIVE LIST)', 'sac2': None}]</t>
  </si>
  <si>
    <t>2021-04-01 20:36:19.377Z</t>
  </si>
  <si>
    <t>09AACCA2894D1ZQ</t>
  </si>
  <si>
    <t>ALL CARGO GLOBAL LOGISTICS LTD.</t>
  </si>
  <si>
    <t>2021-04-01 20:36:20.354Z</t>
  </si>
  <si>
    <t>09AACCA2894D2ZP</t>
  </si>
  <si>
    <t>arvind.tiwari@allcargologistics.com</t>
  </si>
  <si>
    <t>Office No.705, 7rd Floor, Krishna Tower, Civil Lines, Kanpur, Kanpur Nagar, Uttar Pradesh, 208001</t>
  </si>
  <si>
    <t>[{'sacCode': '996511', 'sac1': 'Road transport services of Goods including letters, parcels, live animals, household &amp; office furniture, containers etc by refrigerator vehicles, trucks, trailers, man or animal drawn vehicles or any other vehicles.', 'sac2': None}, {'sacCode': '996521', 'sac1': 'Coastal and transoceanic (overseas) water transport services of goods by refrigerator vessels, tankers, bulk cargo vessels, container ships etc', 'sac2': None}, {'sacCode': '00440366', 'sac1': 'BUSINESS SUPPORT SERVICES', 'sac2': None}, {'sacCode': '00440470', 'sac1': 'TRANSPORT OF GOODS BY COASTAL SHIPPING (SERVICES BY WAY OF TRANSPORTATION OF GOODS BY INLAND WATERWAYS IS PLACED IN THE NEGATIVE LIST)', 'sac2': None}, {'sacCode': '00440225', 'sac1': 'BUSINESS AUXILIARY SERVICES', 'sac2': None}]</t>
  </si>
  <si>
    <t>[{'name': 'JATIN JAYANTILAL CHOKSHI', 'email': 'nishant.vyas@allcargologistics.com', 'emailDomain': 'allcargologistics.com', 'contact': '7506907821'}]</t>
  </si>
  <si>
    <t>2021-04-01 20:36:21.123Z</t>
  </si>
  <si>
    <t>18AACCA2894D1ZR</t>
  </si>
  <si>
    <t>05-Oct-2017</t>
  </si>
  <si>
    <t>M/S ALLCARGO LOGISTICS LTD.</t>
  </si>
  <si>
    <t>2021-04-01 20:36:19.610Z</t>
  </si>
  <si>
    <t>19AACCA2894D1ZP</t>
  </si>
  <si>
    <t>P-22, , , Sonapur Road, Paharpur Garden Reach, Kolkata, West Bengal, 700088</t>
  </si>
  <si>
    <t>Recipient of Goods or Services|Bonded Warehouse|Service Provision|Supplier of Services</t>
  </si>
  <si>
    <t>Recipient of Goods or Services, Bonded Warehouse, Service Provision, Supplier of Services</t>
  </si>
  <si>
    <t>[{'sacCode': '996521', 'sac1': 'Coastal and transoceanic (overseas) water transport services of goods by refrigerator vessels, tankers, bulk cargo vessels, container ships etc', 'sac2': None}, {'sacCode': '996759', 'sac1': 'Other supporting services for water transport n.e.c.', 'sac2': None}, {'sacCode': '996511', 'sac1': 'Road transport services of Goods including letters, parcels, live animals, household &amp; office furniture, containers etc by refrigerator vehicles, trucks, trailers, man or animal drawn vehicles or any other vehicles.', 'sac2': None}, {'sacCode': '996711', 'sac1': 'Container handling services', 'sac2': None}, {'sacCode': '996601', 'sac1': 'Rental services of road vehicles including buses, coaches, cars, trucks and other motor vehicles, with or without operator', 'sac2': None}]</t>
  </si>
  <si>
    <t>2021-04-01 20:36:24.451Z</t>
  </si>
  <si>
    <t>23AACCA2894D1Z0</t>
  </si>
  <si>
    <t>23269019514</t>
  </si>
  <si>
    <t>26-Apr-2011</t>
  </si>
  <si>
    <t>All Cargo Global Logistic Limited</t>
  </si>
  <si>
    <t>2021-04-01 20:36:19.835Z</t>
  </si>
  <si>
    <t>23AACCA2894D2ZZ</t>
  </si>
  <si>
    <t>PLOT NO. 13-B,, INDUSTRIAL AREA KHEDA ,, PITHAMPUR, Dhar, Madhya Pradesh, 454774</t>
  </si>
  <si>
    <t>Service Provision|Recipient of Goods or Services|Bonded Warehouse</t>
  </si>
  <si>
    <t>Service Provision, Recipient of Goods or Services, Bonded Warehouse</t>
  </si>
  <si>
    <t>[{'sacCode': '00440189', 'sac1': 'CARGO HANDLING SERVICES', 'sac2': None}, {'sacCode': '00440193', 'sac1': 'STORAGE AND WAREHOUSE SERVICE', 'sac2': None}, {'sacCode': '00440366', 'sac1': 'BUSINESS SUPPORT SERVICES', 'sac2': None}, {'sacCode': '00440470', 'sac1': 'TRANSPORT OF GOODS BY COASTAL SHIPPING (SERVICES BY WAY OF TRANSPORTATION OF GOODS BY INLAND WATERWAYS IS PLACED IN THE NEGATIVE LIST)', 'sac2': None}]</t>
  </si>
  <si>
    <t>2021-04-01 20:36:23.992Z</t>
  </si>
  <si>
    <t>24AACCA2894D1ZY</t>
  </si>
  <si>
    <t>Bharat CFS Zone- 1, , Adani Ports and SEZ, Mundra, Kachchh, Kachchh, Gujarat, 370421</t>
  </si>
  <si>
    <t>Bonded Warehouse|Service Provision|Recipient of Goods or Services|Supplier of Services</t>
  </si>
  <si>
    <t>Bonded Warehouse, Service Provision, Recipient of Goods or Services</t>
  </si>
  <si>
    <t>[{'sacCode': '996521', 'sac1': 'Coastal and transoceanic (overseas) water transport services of goods by refrigerator vessels, tankers, bulk cargo vessels, container ships etc', 'sac2': None}, {'sacCode': '996759', 'sac1': 'Other supporting services for water transport n.e.c.', 'sac2': None}, {'sacCode': '996711', 'sac1': 'Container handling services', 'sac2': None}, {'sacCode': '996531', 'sac1': 'Air transport services of letters &amp; parcels and other goods', 'sac2': None}, {'sacCode': '996511', 'sac1': 'Road transport services of Goods including letters, parcels, live animals, household &amp; office furniture, containers etc by refrigerator vehicles, trucks, trailers, man or animal drawn vehicles or any other vehicles.', 'sac2': None}]</t>
  </si>
  <si>
    <t>ALLCARGO GLOBAL LOGISTICS LTD</t>
  </si>
  <si>
    <t>2021-04-01 20:36:22.524Z</t>
  </si>
  <si>
    <t>27AACCA2894D1ZS</t>
  </si>
  <si>
    <t>27390005796V</t>
  </si>
  <si>
    <t>6TH FLOOR, 6TH FLOOR, AVVASHYA HOUSE, CST ROAD, SANTACRUZ east, Mumbai City, Maharashtra, 400098</t>
  </si>
  <si>
    <t>[{'sacCode': '996521', 'sac1': 'Coastal and transoceanic (overseas) water transport services of goods by refrigerator vessels, tankers, bulk cargo vessels, container ships etc', 'sac2': None}, {'sacCode': '996711', 'sac1': 'Container handling services', 'sac2': None}, {'sacCode': '996511', 'sac1': 'Road transport services of Goods including letters, parcels, live animals, household &amp; office furniture, containers etc by refrigerator vehicles, trucks, trailers, man or animal drawn vehicles or any other vehicles.', 'sac2': None}, {'sacCode': '997319', 'sac1': 'Leasing or rental services concerning other machinery and equipments with or without operator', 'sac2': None}, {'sacCode': '996759', 'sac1': 'Other supporting services for water transport n.e.c.', 'sac2': None}]</t>
  </si>
  <si>
    <t>[{'name': 'Nishant Mahendrabhai Vyas', 'email': 'nishant.vyas@allcargologistics.com', 'emailDomain': 'allcargologistics.com', 'contact': '9049994125'}]</t>
  </si>
  <si>
    <t>ALLCARGO LOGISTICS LTD</t>
  </si>
  <si>
    <t>2021-04-01 20:36:24.690Z</t>
  </si>
  <si>
    <t>29AACCA2894D1ZO</t>
  </si>
  <si>
    <t>ALLCARGO MOVERS I PVT LTD</t>
  </si>
  <si>
    <t>2021-04-01 20:36:25.379Z</t>
  </si>
  <si>
    <t>29AACCA2894D2ZN</t>
  </si>
  <si>
    <t>ROOM NO 21, 4TH FLOOR, S.K. VISTA, RUSTUM BAGH, OLD AIRPORT ROAD, Bengaluru (Bangalore) Urban, Karnataka, 560017</t>
  </si>
  <si>
    <t>[{'sacCode': '00440366', 'sac1': 'BUSINESS SUPPORT SERVICES', 'sac2': None}, {'sacCode': '00440470', 'sac1': 'TRANSPORT OF GOODS BY COASTAL SHIPPING (SERVICES BY WAY OF TRANSPORTATION OF GOODS BY INLAND WATERWAYS IS PLACED IN THE NEGATIVE LIST)', 'sac2': None}, {'sacCode': '00440225', 'sac1': 'BUSINESS AUXILIARY SERVICES', 'sac2': None}]</t>
  </si>
  <si>
    <t>[{'name': 'Nishant Mahendrabhai vyas', 'email': 'allcargotax@allcargologistics.com', 'emailDomain': 'allcargologistics.com', 'contact': '8879969574'}]</t>
  </si>
  <si>
    <t>2021-04-01 20:36:24.914Z</t>
  </si>
  <si>
    <t>30AACCA2894D1Z5</t>
  </si>
  <si>
    <t>ALLCARGO GLOBAL LOGISTICS LTD.</t>
  </si>
  <si>
    <t>2021-04-01 20:36:24.222Z</t>
  </si>
  <si>
    <t>30AACCA2894D2Z4</t>
  </si>
  <si>
    <t>PLOT NO N 76, PHASE IV, VERNA INDUSTRIAL AREA, VERNA VILLAGE, SOUTH GOA, South Goa, Goa, 403722</t>
  </si>
  <si>
    <t>Service Provision|Recipient of Goods or Services|Leasing Business</t>
  </si>
  <si>
    <t>Service Provision, Recipient of Goods or Services, Leasing Business</t>
  </si>
  <si>
    <t>[{'sacCode': '996521', 'sac1': 'Coastal and transoceanic (overseas) water transport services of goods by refrigerator vessels, tankers, bulk cargo vessels, container ships etc', 'sac2': None}, {'sacCode': '996511', 'sac1': 'Road transport services of Goods including letters, parcels, live animals, household &amp; office furniture, containers etc by refrigerator vehicles, trucks, trailers, man or animal drawn vehicles or any other vehicles.', 'sac2': None}, {'sacCode': '00440406', 'sac1': 'RENTING OF IMMOVABLE PROPERTY SERVICES', 'sac2': None}, {'sacCode': '00440470', 'sac1': 'TRANSPORT OF GOODS BY COASTAL SHIPPING (SERVICES BY WAY OF TRANSPORTATION OF GOODS BY INLAND WATERWAYS IS PLACED IN THE NEGATIVE LIST)', 'sac2': None}, {'sacCode': '00440366', 'sac1': 'BUSINESS SUPPORT SERVICES', 'sac2': None}]</t>
  </si>
  <si>
    <t>2021-04-01 20:36:23.281Z</t>
  </si>
  <si>
    <t>32AACCA2894D1Z1</t>
  </si>
  <si>
    <t>DOOR NO 27, 3601/G1, KUNNETH TOWERS, LURDH MATHA CHURCH ROAD, PERMANOOR PO KOCHI, Ernakulam, Kerala, 682015</t>
  </si>
  <si>
    <t>[{'sacCode': '996521', 'sac1': 'Coastal and transoceanic (overseas) water transport services of goods by refrigerator vessels, tankers, bulk cargo vessels, container ships etc', 'sac2': None}, {'sacCode': '996759', 'sac1': 'Other supporting services for water transport n.e.c.', 'sac2': None}, {'sacCode': '00440366', 'sac1': 'BUSINESS SUPPORT SERVICES', 'sac2': None}, {'sacCode': '00440470', 'sac1': 'TRANSPORT OF GOODS BY COASTAL SHIPPING (SERVICES BY WAY OF TRANSPORTATION OF GOODS BY INLAND WATERWAYS IS PLACED IN THE NEGATIVE LIST)', 'sac2': None}, {'sacCode': '00440225', 'sac1': 'BUSINESS AUXILIARY SERVICES', 'sac2': None}]</t>
  </si>
  <si>
    <t>2021-04-01 20:36:22.756Z</t>
  </si>
  <si>
    <t>33AACCA2894D1ZZ</t>
  </si>
  <si>
    <t>2021-04-01 20:36:21.602Z</t>
  </si>
  <si>
    <t>33AACCA2894D2ZY</t>
  </si>
  <si>
    <t>33271103124</t>
  </si>
  <si>
    <t>913, , , Thiruvottiyur High Road, Ernavoor, Chennai, Tamil Nadu, 600057</t>
  </si>
  <si>
    <t>01-Nov-2008</t>
  </si>
  <si>
    <t>Recipient of Goods or Services|Service Provision|Bonded Warehouse</t>
  </si>
  <si>
    <t>Recipient of Goods or Services, Service Provision, Bonded Warehouse</t>
  </si>
  <si>
    <t>[{'sacCode': '996521', 'sac1': 'Coastal and transoceanic (overseas) water transport services of goods by refrigerator vessels, tankers, bulk cargo vessels, container ships etc', 'sac2': None}, {'sacCode': '996759', 'sac1': 'Other supporting services for water transport n.e.c.', 'sac2': None}, {'sacCode': '996711', 'sac1': 'Container handling services', 'sac2': None}, {'sacCode': '996601', 'sac1': 'Rental services of road vehicles including buses, coaches, cars, trucks and other motor vehicles, with or without operator', 'sac2': None}, {'sacCode': '997319', 'sac1': 'Leasing or rental services concerning other machinery and equipments with or without operator', 'sac2': None}]</t>
  </si>
  <si>
    <t>2021-04-01 20:36:20.875Z</t>
  </si>
  <si>
    <t>36AACCA2894D1ZT</t>
  </si>
  <si>
    <t>2021-04-01 20:36:21.818Z</t>
  </si>
  <si>
    <t>36AACCA2894D2ZS</t>
  </si>
  <si>
    <t>7045782745</t>
  </si>
  <si>
    <t>201, 2ND FLOOR, , ASHOKA MY HOME CHAMBERS, BEGUMPET, Hyderabad, Telangana, 500016</t>
  </si>
  <si>
    <t>Recipient of Goods or Services|Supplier of Services|Warehouse / Depot</t>
  </si>
  <si>
    <t>[{'sacCode': '996511', 'sac1': 'Road transport services of Goods including letters, parcels, live animals, household &amp; office furniture, containers etc by refrigerator vehicles, trucks, trailers, man or animal drawn vehicles or any other vehicles.', 'sac2': None}, {'sacCode': '996521', 'sac1': 'Coastal and transoceanic (overseas) water transport services of goods by refrigerator vessels, tankers, bulk cargo vessels, container ships etc', 'sac2': None}, {'sacCode': '00440193', 'sac1': 'STORAGE AND WAREHOUSE SERVICE', 'sac2': None}, {'sacCode': '00440366', 'sac1': 'BUSINESS SUPPORT SERVICES', 'sac2': None}, {'sacCode': '00440470', 'sac1': 'TRANSPORT OF GOODS BY COASTAL SHIPPING (SERVICES BY WAY OF TRANSPORTATION OF GOODS BY INLAND WATERWAYS IS PLACED IN THE NEGATIVE LIST)', 'sac2': None}]</t>
  </si>
  <si>
    <t>[{'name': 'ADARSH SUDHAKAR HEGDE', 'email': 'arvind.tiwari@allcargologistics.com', 'emailDomain': 'allcargologistics.com', 'contact': '9619391891'}]</t>
  </si>
  <si>
    <t>2021-04-01 20:36:22.053Z</t>
  </si>
  <si>
    <t>37AACCA2894D1ZR</t>
  </si>
  <si>
    <t>2021-04-01 20:36:21.367Z</t>
  </si>
  <si>
    <t>37AACCA2894D2ZQ</t>
  </si>
  <si>
    <t>37830771427</t>
  </si>
  <si>
    <t>[{'name': None, 'email': 'allcargotax@allcargologistics.com', 'emailDomain': 'allcargologistics.com', 'contact': '8879969574'}]</t>
  </si>
  <si>
    <t>2021-04-01 20:36:20.596Z</t>
  </si>
  <si>
    <t>07AACCA2894D3ZS</t>
  </si>
  <si>
    <t>PLOT NO 8, , LOCAL SHIPPING COMPLEX, VARDHAMAN PLAZA, SITE NO 37-38, KALKAJI, New Delhi, Delhi, 110065</t>
  </si>
  <si>
    <t>01-Feb-2018</t>
  </si>
  <si>
    <t>Supplier of Services, Recipient of Goods or Services, Others</t>
  </si>
  <si>
    <t>[{'sacCode': '00440262', 'sac1': 'TRANSPORT OF GOODS BY ROAD', 'sac2': None}, {'sacCode': '00440366', 'sac1': 'BUSINESS SUPPORT SERVICES', 'sac2': None}, {'sacCode': '00440225', 'sac1': 'BUSINESS AUXILIARY SERVICES', 'sac2': None}, {'sacCode': '00440470', 'sac1': 'TRANSPORT OF GOODS BY COASTAL SHIPPING (SERVICES BY WAY OF TRANSPORTATION OF GOODS BY INLAND WATERWAYS IS PLACED IN THE NEGATIVE LIST)', 'sac2': None}]</t>
  </si>
  <si>
    <t>[{'name': 'ADARSH SUDHAKAR HEGDE', 'email': 'arvind.tiwari@allcargologistics.com', 'emailDomain': 'allcargologistics.com', 'contact': '8879969574'}]</t>
  </si>
  <si>
    <t>2021-04-01 20:36:23.536Z</t>
  </si>
  <si>
    <t>23AACCA2894D3ZY</t>
  </si>
  <si>
    <t>9589940509</t>
  </si>
  <si>
    <t>Plot No. 13-B, Industrial Area, Kheda, Pithampur, Indore, Madhya Pradesh, 454774</t>
  </si>
  <si>
    <t>Supplier of Services|Recipient of Goods or Services|Bonded Warehouse</t>
  </si>
  <si>
    <t>Supplier of Services, Recipient of Goods or Services, Bonded Warehouse</t>
  </si>
  <si>
    <t>[{'name': 'ADARSH SUDHAKAR HEGDE', 'email': 'sudesh.jadhav@allcargologistics.com', 'emailDomain': 'allcargologistics.com', 'contact': '8879969574'}]</t>
  </si>
  <si>
    <t>2021-04-01 20:36:25.150Z</t>
  </si>
  <si>
    <t>06AACCA2894D1ZW</t>
  </si>
  <si>
    <t>9619391891</t>
  </si>
  <si>
    <t>21-Aug-2017</t>
  </si>
  <si>
    <t>111, 4TH,5TH FLOOR, SECTOR-44, NEAR APPAREL HOUSE, GURGAON, Gurgaon, Haryana, 122001</t>
  </si>
  <si>
    <t>[{'sacCode': '996759', 'sac1': 'Other supporting services for water transport n.e.c.', 'sac2': None}, {'sacCode': '996521', 'sac1': 'Coastal and transoceanic (overseas) water transport services of goods by refrigerator vessels, tankers, bulk cargo vessels, container ships etc', 'sac2': None}, {'sacCode': '998519', 'sac1': 'Other employment &amp; labour supply services n.e.c', 'sac2': None}, {'sacCode': '996531', 'sac1': 'Air transport services of letters &amp; parcels and other goods', 'sac2': None}, {'sacCode': '998599', 'sac1': 'Other support services n.e.c.', 'sac2': None}]</t>
  </si>
  <si>
    <t>[{'name': 'jatin jayantilal CHOKSHI', 'email': 'nishant.vyas@allcargologistics.com', 'emailDomain': 'allcargologistics.com', 'contact': '8291903417'}]</t>
  </si>
  <si>
    <t>2021-04-01 20:36:23.763Z</t>
  </si>
  <si>
    <t>02AAACA5579P1ZD</t>
  </si>
  <si>
    <t>apl.tax@ajantapharma.com</t>
  </si>
  <si>
    <t>AJANTA PHARMA LIMITED C/O NITIN LIFESCIENCE, , , RAMPUR GHAT, PAONTA SAHIB, Sirmaur, Himachal Pradesh, 173001</t>
  </si>
  <si>
    <t>[{'hsnCode': '30045039', 'hsn1': 'MEDICAMENTS (EXCLUDING GOODS OF HEADING 3002, 3005 OR 3006) CONSISTING OF MIXED OR UNMIXED PRODUCTS FOR THERAPEUTIC OR PROPHYLACTIC USES, PUT UP IN MEASURED DOSES (INCLUDING THOSE IN THE FORM OF TRANSDERMAL ADMINISTRATION SYSTEMS) OR IN FORMS OR PACKINGS FOR RETAIL SALE OTHER MEDICAMENTS CONTAINING VITAMINS OR OTHER PRODUCTS OF HEADING 2936 : PREPARATIONS OF VITAMINS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MEDICAMENTS CONTAINING VITAMINS OR OTHER PRODUCTS OF HEADING 2936 : PREPARATIONS OF VITAMINS : OTHER'}, {'hsnCode': '30049059',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ANTIMALARIAL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ANTIMALARIAL DRUGS'}, {'hsnCode': '30049061', 'hsn1':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ANALGIN WITH OR WITHOUT OTHER COMPOUNDS SUCH AS PARACETAMOL',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ANALGIN WITH OR WITHOUT OTHER COMPOUNDS SUCH AS PARACETAMOL'}, {'hsnCode': '30049034',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ANTIHISTAMINICS DRUGS; ANTACIDS PREPARATIONS; ANTIULCER DRUGS; ANTIEMITICS AND OTHER GASTROINTESTINAL DRUGS OMEPRAZOLE AND LANSOPRAZOLE',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ANTIHISTAMINICS DRUGS; ANTACIDS PREPARATIONS; ANTIULCER DRUGS; ANTIEMITICS AND OTHER GASTROINTESTINAL DRUGS OMEPRAZOLE AND LANSOPRAZOLE'}, {'hsnCode': '30049011', 'hsn1': 'MEDICAMENTS (EXCLUDING GOODS OF HEADING 3002, 3005 OR 3006) CONSISTING OF MIXED OR UNMIXED PRODUCTS FOR THERAPEUTIC OR PROPHYLACTIC USES, PUT UP IN MEASURED DOSES (INCLUDING THOSE IN THE FORM OF TRANSDERMAL ADMINISTRATION SYSTEMS) OR IN FORMS OR PACKINGS FOR RETAIL SALE OTHER : AYURVEDIC, UNANI, HOMOEOPATHIC, SIDDHA OR BIO-CHEMIC SYSTEMS MEDICAMENTS, PUT UP FOR RETAIL SALE : OF AYURVEDIC SYSTEM',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AYURVEDIC, UNANI, HOMOEOPATHIC, SIDDHA OR BIO- CHEMIC SYSTEMS MEDICAMENTS, PUT UP FOR RETAIL SALE : OF AYURVEDIC SYSTEM'}]</t>
  </si>
  <si>
    <t>Factory / Manufacturing, Office / Sale Office, Warehouse / Depot</t>
  </si>
  <si>
    <t>YOGESH MANNALAL AGRAWAL|RAJESH MANNALAL AGRAWAL|MANNALAL BHAGWANDAS AGRAWAL|MADHUSUDAN BHAGWANDAS AGRAWAL</t>
  </si>
  <si>
    <t>[{'name': 'VISHAL DILIP SARAIYA', 'email': 'apl.tax@ajantapharma.com', 'emailDomain': 'ajantapharma.com', 'contact': '7506835971'}]</t>
  </si>
  <si>
    <t>2021-04-01 19:24:29.347Z</t>
  </si>
  <si>
    <t>03AAACA5579P1ZB</t>
  </si>
  <si>
    <t>03342098170</t>
  </si>
  <si>
    <t>M/S. AJANTA PHARMA LTD C/O. SS MARKETING SERVICES, KHATONI NO.679, KHASRA NO 19/9/1 H.B NO.234,, BASEMENT and GROUND FLOOR,KHWAT NO.664,, 35 FEET WIDE ROAD OPP PIRAMAL HEALTHCARE GODODN AREA, ZIRAKP, VILLAGE PABHAT, ZIRAKPUR, SAS Nagar, Punjab, 140603</t>
  </si>
  <si>
    <t>02-Feb-2022</t>
  </si>
  <si>
    <t>20-Dec-2011</t>
  </si>
  <si>
    <t>[{'income': 'Above Rs. 50 lakhs', 'financialYear': '2018-2019'}, {'income': 'Up to Rs. 2.5 lakhs', 'financialYear': '2019-2020'}]</t>
  </si>
  <si>
    <t>Warehouse / Depot|Office / Sale Office</t>
  </si>
  <si>
    <t>Warehouse / Depot, Office / Sale Office</t>
  </si>
  <si>
    <t>AJANTA PHARMA LIMTED</t>
  </si>
  <si>
    <t>2022-02-03 02:32:21.620Z</t>
  </si>
  <si>
    <t>04AAACA5579P1Z9</t>
  </si>
  <si>
    <t>2021-04-01 19:24:25.982Z</t>
  </si>
  <si>
    <t>05AAACA5579P1Z7</t>
  </si>
  <si>
    <t>05007653810</t>
  </si>
  <si>
    <t>AJANTA PHARMA LTD C/O ARORA DISTRIBUTORS, , , 32/1 EAST REST CAMP TYAGI ROAD, DEHRADUN, Dehradun, Uttarakhand, 248197</t>
  </si>
  <si>
    <t>19-Dec-2007</t>
  </si>
  <si>
    <t>Office / Sale Office|Warehouse / Depot|Wholesale Business</t>
  </si>
  <si>
    <t>Office / Sale Office, Warehouse / Depot, Wholesale Business</t>
  </si>
  <si>
    <t>M/S AJANTA PHARMA LTD.</t>
  </si>
  <si>
    <t>2021-04-01 19:24:25.776Z</t>
  </si>
  <si>
    <t>06AAACA5579P1Z5</t>
  </si>
  <si>
    <t>M/S. AJANTA PHARMA LTD C/O. SS GROUP OF COMPANIES, PLOT NO-353, BASEMENT, , INDUSTRIAL AREA PHASE-1,, PANCHKULA, Panchkula, Haryana, 134113</t>
  </si>
  <si>
    <t>25-Feb-2020</t>
  </si>
  <si>
    <t>AJANTA PHARMA LTD.</t>
  </si>
  <si>
    <t>2021-04-01 19:24:26.823Z</t>
  </si>
  <si>
    <t>07AAACA5579P1Z3</t>
  </si>
  <si>
    <t>07160320484</t>
  </si>
  <si>
    <t>AJANTA PHARMA LTD C/O PANCHDEEP MEDICARE PVT LTD, 12,, , COMMUNITY CENTRE NO. 2,, PHASE-II, ASHOK VIHAR,, New Delhi, Delhi, 110052</t>
  </si>
  <si>
    <t>27-Nov-2006</t>
  </si>
  <si>
    <t>Warehouse / Depot|Office / Sale Office|Wholesale Business|Recipient of Goods or Services</t>
  </si>
  <si>
    <t>Warehouse / Depot, Office / Sale Office, Wholesale Business</t>
  </si>
  <si>
    <t>2021-04-01 19:24:25.146Z</t>
  </si>
  <si>
    <t>08AAACA5579P1Z1</t>
  </si>
  <si>
    <t>CC 303, , , GOLE MARKET, JAWAHAR NAGAR, Jaipur, Rajasthan, 302004</t>
  </si>
  <si>
    <t>22-Dec-2021</t>
  </si>
  <si>
    <t>Office / Sale Office|Wholesale Business|Warehouse / Depot</t>
  </si>
  <si>
    <t>Office / Sale Office, Wholesale Business, Warehouse / Depot</t>
  </si>
  <si>
    <t>2021-12-23 02:37:13.743Z</t>
  </si>
  <si>
    <t>09AAACA5579P1ZZ</t>
  </si>
  <si>
    <t>AJANTA PHARMA LTD A/C DAS DRUGS PVT LTD C-43, , TRANSPORT NAGAR, KANPUR ROAD, LUCKNOW, Lucknow, Uttar Pradesh, 226012</t>
  </si>
  <si>
    <t>01-Dec-2021</t>
  </si>
  <si>
    <t>2021-12-02 02:42:25.375Z</t>
  </si>
  <si>
    <t>10AAACA5579P1ZG</t>
  </si>
  <si>
    <t>108, 1ST FLOOR, ABHISHEK PLAZA, EXHIBITION ROAD, PATNA, Patna, Bihar, 800001</t>
  </si>
  <si>
    <t>Warehouse / Depot|Office / Sale Office|Wholesale Business</t>
  </si>
  <si>
    <t>2021-04-01 19:24:27.452Z</t>
  </si>
  <si>
    <t>18AAACA5579P1Z0</t>
  </si>
  <si>
    <t>MOUZA CHAYANI, , , MIRZA PALASHBARI ROAD, KOKJHAR VILLAGE, Kamrup, Assam, 781128</t>
  </si>
  <si>
    <t>M/S AJANTA PHARMA LIMITED</t>
  </si>
  <si>
    <t>2021-04-01 19:24:24.704Z</t>
  </si>
  <si>
    <t>18AAACA5579P2ZZ</t>
  </si>
  <si>
    <t>2021-04-01 19:24:27.034Z</t>
  </si>
  <si>
    <t>18AAACA5579P3ZY</t>
  </si>
  <si>
    <t>compay</t>
  </si>
  <si>
    <t>2021-04-01 19:24:24.251Z</t>
  </si>
  <si>
    <t>18AAACA5579P4ZX</t>
  </si>
  <si>
    <t>2021-04-01 19:24:29.133Z</t>
  </si>
  <si>
    <t>18AAACA5579P5ZW</t>
  </si>
  <si>
    <t>M/S AJANTA PHARMA LIMITED.</t>
  </si>
  <si>
    <t>2021-04-01 19:24:24.455Z</t>
  </si>
  <si>
    <t>20AAACA5579P1ZF</t>
  </si>
  <si>
    <t>20470106135</t>
  </si>
  <si>
    <t>137, 1ST FLOOR, A G CO-OP COLONY, KADRU, RANCHI, Ranchi, Jharkhand, 834002</t>
  </si>
  <si>
    <t>Office / Sale Office, Warehouse / Depot</t>
  </si>
  <si>
    <t>2021-04-01 19:24:29.994Z</t>
  </si>
  <si>
    <t>21AAACA5579P1ZD</t>
  </si>
  <si>
    <t>21481206657</t>
  </si>
  <si>
    <t>AJANTA PHARMA LIMITED C/O JACKSON AGENCIES, , PRATAPNAGRI, POST BHANPUR, THANA SADAR, Cuttack, Odisha, 753011</t>
  </si>
  <si>
    <t>Office / Sale Office|Warehouse / Depot|Recipient of Goods or Services</t>
  </si>
  <si>
    <t>2021-04-01 19:24:26.188Z</t>
  </si>
  <si>
    <t>22AAACA5579P1ZB</t>
  </si>
  <si>
    <t>22861104436</t>
  </si>
  <si>
    <t>AJANTA PHARMA LTD A/C BAJRANG MEDICAL PVT LTD PLOT NO 114, 1ST FLOOR, BEHIND ARORA TOL KANTA, NEAR FRUIT MARKET, DEOPURI, Raipur, Chhattisgarh, 492015</t>
  </si>
  <si>
    <t>22-May-2009</t>
  </si>
  <si>
    <t>[{'hsnCode': '30049059',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ANTIMALARIAL DRUGS',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ANTITUBERCULAR DRUGS; ANTILEPROTIC DRUGS; ANTIMALARIAL DRUGS : OTHER ANTIMALARIAL DRUGS'}, {'hsnCode': '30045039', 'hsn1': 'MEDICAMENTS (EXCLUDING GOODS OF HEADING 3002, 3005 OR 3006) CONSISTING OF MIXED OR UNMIXED PRODUCTS FOR THERAPEUTIC OR PROPHYLACTIC USES, PUT UP IN MEASURED DOSES (INCLUDING THOSE IN THE FORM OF TRANSDERMAL ADMINISTRATION SYSTEMS) OR IN FORMS OR PACKINGS FOR RETAIL SALE OTHER MEDICAMENTS CONTAINING VITAMINS OR OTHER PRODUCTS OF HEADING 2936 : PREPARATIONS OF VITAMINS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MEDICAMENTS CONTAINING VITAMINS OR OTHER PRODUCTS OF HEADING 2936 : PREPARATIONS OF VITAMINS : OTHER'}, {'hsnCode': '30049061', 'hsn1':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ANALGIN WITH OR WITHOUT OTHER COMPOUNDS SUCH AS PARACETAMOL',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ANALGIN WITH OR WITHOUT OTHER COMPOUNDS SUCH AS PARACETAMOL'}, {'hsnCode': '30049034',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ANTIHISTAMINICS DRUGS; ANTACIDS PREPARATIONS; ANTIULCER DRUGS; ANTIEMITICS AND OTHER GASTROINTESTINAL DRUGS OMEPRAZOLE AND LANSOPRAZOLE',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ANTIHISTAMINICS DRUGS; ANTACIDS PREPARATIONS; ANTIULCER DRUGS; ANTIEMITICS AND OTHER GASTROINTESTINAL DRUGS OMEPRAZOLE AND LANSOPRAZOLE'}, {'hsnCode': '30049011', 'hsn1': 'MEDICAMENTS (EXCLUDING GOODS OF HEADING 3002, 3005 OR 3006) CONSISTING OF MIXED OR UNMIXED PRODUCTS FOR THERAPEUTIC OR PROPHYLACTIC USES, PUT UP IN MEASURED DOSES (INCLUDING THOSE IN THE FORM OF TRANSDERMAL ADMINISTRATION SYSTEMS) OR IN FORMS OR PACKINGS FOR RETAIL SALE OTHER : AYURVEDIC, UNANI, HOMOEOPATHIC, SIDDHA OR BIO-CHEMIC SYSTEMS MEDICAMENTS, PUT UP FOR RETAIL SALE : OF AYURVEDIC SYSTEM',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AYURVEDIC, UNANI, HOMOEOPATHIC, SIDDHA OR BIO- CHEMIC SYSTEMS MEDICAMENTS, PUT UP FOR RETAIL SALE : OF AYURVEDIC SYSTEM'}]</t>
  </si>
  <si>
    <t>Wholesale Business|Office / Sale Office|Warehouse / Depot</t>
  </si>
  <si>
    <t>Wholesale Business, Office / Sale Office, Warehouse / Depot</t>
  </si>
  <si>
    <t>2021-04-01 19:24:29.565Z</t>
  </si>
  <si>
    <t>23AAACA5579P1Z9</t>
  </si>
  <si>
    <t>23921103465</t>
  </si>
  <si>
    <t>13/13 , 13/09, , , Pipaliya Kumar Ring Road, INDORE, Indore, Madhya Pradesh, 452010</t>
  </si>
  <si>
    <t>2021-04-01 19:24:27.246Z</t>
  </si>
  <si>
    <t>24AAACA5579P1Z7</t>
  </si>
  <si>
    <t>AJANTA PHARMA LIMITED C/O KANCHAN PHARMA PVT LTD, FIRST FLOOR GODOWN No C-207 BLOCK No 33/1 PROPERTY No 4556, KANCHAN PHARMA HOUSE, N H NO 8, ASLALI-AHMEDABAD, Ahmedabad, Gujarat, 382427</t>
  </si>
  <si>
    <t>SEZ|Office / Sale Office|Warehouse / Depot|Recipient of Goods or Services</t>
  </si>
  <si>
    <t>SEZ, Office / Sale Office, Warehouse / Depot, Recipient of Goods or Services</t>
  </si>
  <si>
    <t>AJANTA PHARMA LTD</t>
  </si>
  <si>
    <t>2021-04-01 19:24:25.568Z</t>
  </si>
  <si>
    <t>27AAACA5579P1Z1</t>
  </si>
  <si>
    <t>27480000751V</t>
  </si>
  <si>
    <t>98, , AJANTA HOUSE, INDUSTRIAL AREA CHARKOP, KANDIVALI WEST, Mumbai City, Maharashtra, 400067</t>
  </si>
  <si>
    <t>11-Feb-2022</t>
  </si>
  <si>
    <t>Office / Sale Office|Warehouse / Depot|Recipient of Goods or Services|Wholesale Business|Factory / Manufacturing</t>
  </si>
  <si>
    <t>2022-02-12 03:01:15.524Z</t>
  </si>
  <si>
    <t>29AAACA5579P1ZX</t>
  </si>
  <si>
    <t>29390126722</t>
  </si>
  <si>
    <t>AJANTA PHARMA LIMITED C/O Distributors India-South, Second Floor Door No 4, Attalika Logistics Block-3 Sy No 188-189-1, Ramohalli Main Road, Kumbalagudu Village Gerepalya, Bengaluru (Bangalore) Rural, Karnataka, 560074</t>
  </si>
  <si>
    <t>2021-04-01 19:24:28.507Z</t>
  </si>
  <si>
    <t>32AAACA5579P1ZA</t>
  </si>
  <si>
    <t>AJANTA PHARMA LIMITED C/O MEDMATE PHARMA PVT LTD, XII 774G, , PALACHUVADA ROAD, PADAMUGAL, KAKKANADU, Ernakulam, Kerala, 682030</t>
  </si>
  <si>
    <t>2021-04-01 19:24:25.357Z</t>
  </si>
  <si>
    <t>33AAACA5579P1Z8</t>
  </si>
  <si>
    <t>NEW NO 82, , , ANNAI SATHYA NAGAR MAIN ROAD, NESAPAKKAM, Chennai, Tamil Nadu, 600078</t>
  </si>
  <si>
    <t>2021-04-01 19:24:30.202Z</t>
  </si>
  <si>
    <t>36AAACA5579P1Z2</t>
  </si>
  <si>
    <t>36840110520</t>
  </si>
  <si>
    <t>7-4-158/1, 1st FLOOR, SAMRAT COMPLEX, MADHAVI NAGAR FEROZGUDA, BALANAGAR, Hyderabad, Telangana, 500011</t>
  </si>
  <si>
    <t>Office / Sale Office|Warehouse / Depot</t>
  </si>
  <si>
    <t>2021-04-01 19:24:23.844Z</t>
  </si>
  <si>
    <t>37AAACA5579P1Z0</t>
  </si>
  <si>
    <t>Plot No. 15 and 16, , KSR Towers, GOLLAPUDI, VILAN LAYOUT, VIJAYAWADA, Krishna, Andhra Pradesh, 520012</t>
  </si>
  <si>
    <t>2021-04-01 19:24:27.858Z</t>
  </si>
  <si>
    <t>27AAACA5579P2Z0</t>
  </si>
  <si>
    <t>9860922718</t>
  </si>
  <si>
    <t>02-Jul-2017</t>
  </si>
  <si>
    <t>98, , AJANTA HOUSE GOVT INDL AREA, CHARKOP, KANDIWALI WEST, Mumbai Suburban, Maharashtra, 400067</t>
  </si>
  <si>
    <t>10-Feb-2022</t>
  </si>
  <si>
    <t>[{'sacCode': '00441480', 'sac1': 'OTHER TAXABLE SERVICES - OTHER THAN THE ONES MENTIONED', 'sac2': None}, {'sacCode': '00440108', 'sac1': 'SECURITY / DETECTIVE AGENCIES', 'sac2': None}, {'sacCode': '00440060', 'sac1': 'MANPOWER RECRUITMENT AGENCY', 'sac2': None}, {'sacCode': '00440480', 'sac1': 'LEGAL CONSULTANCY SERVICES', 'sac2': None}, {'sacCode': '00440067', 'sac1': 'GOODS TRANSPORT OPERATORS', 'sac2': None}]</t>
  </si>
  <si>
    <t>2022-02-11 03:10:31.021Z</t>
  </si>
  <si>
    <t>24AAACA5579P2Z6</t>
  </si>
  <si>
    <t>11-Jul-2017</t>
  </si>
  <si>
    <t>PLOT Z, 103 A, DAHEJ SEZ LIMITED, TALUKA VAGRA, DAHEJ, Bharuch, Gujarat, 392130</t>
  </si>
  <si>
    <t>[{'hsnCode': '3004', 'hsn1': 'MEDICAMENTS (EXCLUDING GOODS OF HEADING 3002, 3005 OR 3006) CONSISTING OF MIXED OR UNMIXED PRODUCTS FOR THERAPEUTIC OR PROPHYLACTIC USES, PUT UP IN MEASURED DOSES (INCLUDING THOSE IN THE FORM OF TRANSDERMAL ADMINISTRATION SYSTEMS) OR IN FORMS OR PACKINGS FOR RETAIL SALE', 'chapterCode': '30', 'chapter': 'Pharmaceutical products', 'sectionCode': '06', 'section': 'Products of the Chemicals or Allied Industries', 'hsn2': 'MEDICAMENTS(EXCLUDING GOODS OF HEADING 3002, 3005 OR 3006) CONSISTING OF MIXED OR UNMIXED PRODUCTS FOR THERAPEUTIC OR PROPHYLACTIC USES, PUT UP IN MEASURED DOSES (INCLUDING THOSE IN THE FORM OF TRANSDERMAL ADMINISTRATION SYSTEMS) OR IN FORMS OR PACKINGS FOR RETAIL SALE'}, {'hsnCode': '3003', 'hsn1': 'MEDICAMENTS (EXCLUDING GOODS OF HEADING 3002, 3005 OR 3006) CONSISTING OF TWO OR MORE CONSTITUENTS WHICH HAVE BEEN MIXED TOGETHER FOR THERAPEUTIC OR PROPHYLACTIC USES, NOT PUT UP IN MEASURED DOSES OR IN FORMS OR PACKINGS FOR RETAIL SALE', 'chapterCode': '30', 'chapter': 'Pharmaceutical products', 'sectionCode': '06', 'section': 'Products of the Chemicals or Allied Industries', 'hsn2': 'MEDICAMENTS(EXCLUDING GOODS OF HEADING 3002,3005 OR 3006) CONSISTING OF TWO OR MORE CONSTITUENTS WHICH HAVE BEEN MIXED TOGETHER FOR THERAPEUTIC OR PROPHYLACTIC USES, NOT PUT UP IN MEASURED DOSES OR IN FORMS OR PACKINGS FOR RETAIL SALE'}]</t>
  </si>
  <si>
    <t>Import|Export|Others|Factory / Manufacturing</t>
  </si>
  <si>
    <t>Import, Export, Others, Factory / Manufacturing</t>
  </si>
  <si>
    <t>[{'name': 'VISHAL DILIP SARAIYA', 'email': 'vishal.saraiya@ajantapharma.com', 'emailDomain': 'ajantapharma.com', 'contact': '7506835971'}]</t>
  </si>
  <si>
    <t>2021-04-01 19:24:28.712Z</t>
  </si>
  <si>
    <t>23AAACA5579P2Z8</t>
  </si>
  <si>
    <t>vishal.saraiya@ajantapharma.com</t>
  </si>
  <si>
    <t>26-Feb-2018</t>
  </si>
  <si>
    <t>PLOT NOS M-56-57, SEZ PHASE I, PITHAMPUR, DHAR, Dhar, Madhya Pradesh, 454775</t>
  </si>
  <si>
    <t>26-Apr-2018</t>
  </si>
  <si>
    <t>[{'hsnCode': '3003', 'hsn1': 'MEDICAMENTS (EXCLUDING GOODS OF HEADING 3002, 3005 OR 3006) CONSISTING OF TWO OR MORE CONSTITUENTS WHICH HAVE BEEN MIXED TOGETHER FOR THERAPEUTIC OR PROPHYLACTIC USES, NOT PUT UP IN MEASURED DOSES OR IN FORMS OR PACKINGS FOR RETAIL SALE', 'chapterCode': '30', 'chapter': 'Pharmaceutical products', 'sectionCode': '06', 'section': 'Products of the Chemicals or Allied Industries', 'hsn2': 'MEDICAMENTS(EXCLUDING GOODS OF HEADING 3002,3005 OR 3006) CONSISTING OF TWO OR MORE CONSTITUENTS WHICH HAVE BEEN MIXED TOGETHER FOR THERAPEUTIC OR PROPHYLACTIC USES, NOT PUT UP IN MEASURED DOSES OR IN FORMS OR PACKINGS FOR RETAIL SALE'}, {'hsnCode': '3004', 'hsn1': 'MEDICAMENTS (EXCLUDING GOODS OF HEADING 3002, 3005 OR 3006) CONSISTING OF MIXED OR UNMIXED PRODUCTS FOR THERAPEUTIC OR PROPHYLACTIC USES, PUT UP IN MEASURED DOSES (INCLUDING THOSE IN THE FORM OF TRANSDERMAL ADMINISTRATION SYSTEMS) OR IN FORMS OR PACKINGS FOR RETAIL SALE', 'chapterCode': '30', 'chapter': 'Pharmaceutical products', 'sectionCode': '06', 'section': 'Products of the Chemicals or Allied Industries', 'hsn2': 'MEDICAMENTS(EXCLUDING GOODS OF HEADING 3002, 3005 OR 3006) CONSISTING OF MIXED OR UNMIXED PRODUCTS FOR THERAPEUTIC OR PROPHYLACTIC USES, PUT UP IN MEASURED DOSES (INCLUDING THOSE IN THE FORM OF TRANSDERMAL ADMINISTRATION SYSTEMS) OR IN FORMS OR PACKINGS FOR RETAIL SALE'}, {'hsnCode': '3305', 'hsn1': 'PREPARATIONS FOR USE ON THE HAIR', 'chapterCode': '33', 'chapter': 'Essential oils and resinoids; perfumery, cosmetic or toilet preparations.', 'sectionCode': '06', 'section': 'Products of the Chemicals or Allied Industries', 'hsn2': 'PREPARATIONS FOR USE ON THE HAIR'}, {'hsnCode': '3401', 'hsn1': 'SOAP; ORGANIC SURFACE-ACTIVE PRODUCTS AND PREPARATIONS FOR USE AS SOAP, IN THE FORM OF BARS, CAKES, MOULDED PIECES O R SHAPES, WHETHER OR NOT CONTAINING SOAP; ORGANIC SURFACE-ACTIVE PRODUCTS AND PREPARATIONS FOR WASHING THE SKIN, IN THE FORM OF LIQUID OR CREAM AND PUT UP FOR RETAIL SALE, WHETHER OR NOT CONTAINING SOAP; PAPER, WADDING, FELT AND NONWOVENS, IMPREGNATED, COATED OR COVERED WITH SOAP OR DETERGENT', 'chapterCode': '34', 'chapter': 'Soap, organic surface-active agents, washing preparations, lubricating preparations, artificial waxes, prepared waxes, polishing or scouring preparations, candles and similar articles, modelling pastes, \\u201cdental waxes\\u201d and dental preparations with a basis', 'sectionCode': '06', 'section': 'Products of the Chemicals or Allied Industries', 'hsn2': 'SOAP; ORGANIC SURFACE-ACTIVE PRODUCTS AND PREPARATIONS FOR USE AS SOAP, IN THE FORM OF BARS, CAKES, MOULDED PIECES OR SHAPES, WHETHER OR NOT CONTAINING SOAP; ORGANIC SURFACE ACTIVE PRODUCTS AND PREPARATIONS FOR WASHING THE SKIN, IN THE FORM OF LIQUID OR CREAM AND PUT UP FOR RETAIL SALE, WHETHER OR NOT CONTAINING SOAP; PAPER, WADDING, FELT AND NONWOVENS, IMPREGNATED, COATED OR COVERED WITH SOAP OR DETERGENT'}]</t>
  </si>
  <si>
    <t>Factory / Manufacturing|Office / Sale Office|Export|Import|Warehouse / Depot|Recipient of Goods or Services|Others</t>
  </si>
  <si>
    <t>Factory / Manufacturing, Office / Sale Office, Export, Import, Warehouse / Depot, Recipient of Goods or Services, Others</t>
  </si>
  <si>
    <t>YOGESH MANNALAL AGRAWAL|RAJESH MANNALAL AGRAWAL|MANNALAL BHAGWANDAS AGRAWAL|PURUSHOTTAM BHAGWANDAS AGRAWAL|MADHUSUDAN BHAGWANDAS AGRAWAL</t>
  </si>
  <si>
    <t>2021-04-01 19:24:29.777Z</t>
  </si>
  <si>
    <t>19AAACA5579P1ZY</t>
  </si>
  <si>
    <t>03-May-2018</t>
  </si>
  <si>
    <t>Plot No F 18 JL NO 05, 2ND FLOOR UNIT 201 202, R.S. DAG NO 2113 2114 2116, KANDUAH FOOD PARK, KANDUAH SANKRAL, Howrah, West Bengal, 711302</t>
  </si>
  <si>
    <t>Office / Sale Office, Warehouse / Depot, Recipient of Goods or Services</t>
  </si>
  <si>
    <t>2021-11-03 02:44:16.716Z</t>
  </si>
  <si>
    <t>23AAACA5579P3Z7</t>
  </si>
  <si>
    <t>krishna.soni@ajantapharma.com</t>
  </si>
  <si>
    <t>PLOT NOS M-55, 56, 57, , SEZ PHASE II, PITHAMPUR, PITHAMPUR, Dhar, Madhya Pradesh, 454775</t>
  </si>
  <si>
    <t>[{'hsnCode': '3003', 'hsn1': 'MEDICAMENTS (EXCLUDING GOODS OF HEADING 3002, 3005 OR 3006) CONSISTING OF TWO OR MORE CONSTITUENTS WHICH HAVE BEEN MIXED TOGETHER FOR THERAPEUTIC OR PROPHYLACTIC USES, NOT PUT UP IN MEASURED DOSES OR IN FORMS OR PACKINGS FOR RETAIL SALE', 'chapterCode': '30', 'chapter': 'Pharmaceutical products', 'sectionCode': '06', 'section': 'Products of the Chemicals or Allied Industries', 'hsn2': 'MEDICAMENTS(EXCLUDING GOODS OF HEADING 3002,3005 OR 3006) CONSISTING OF TWO OR MORE CONSTITUENTS WHICH HAVE BEEN MIXED TOGETHER FOR THERAPEUTIC OR PROPHYLACTIC USES, NOT PUT UP IN MEASURED DOSES OR IN FORMS OR PACKINGS FOR RETAIL SALE'}, {'hsnCode': '3004', 'hsn1': 'MEDICAMENTS (EXCLUDING GOODS OF HEADING 3002, 3005 OR 3006) CONSISTING OF MIXED OR UNMIXED PRODUCTS FOR THERAPEUTIC OR PROPHYLACTIC USES, PUT UP IN MEASURED DOSES (INCLUDING THOSE IN THE FORM OF TRANSDERMAL ADMINISTRATION SYSTEMS) OR IN FORMS OR PACKINGS FOR RETAIL SALE', 'chapterCode': '30', 'chapter': 'Pharmaceutical products', 'sectionCode': '06', 'section': 'Products of the Chemicals or Allied Industries', 'hsn2': 'MEDICAMENTS(EXCLUDING GOODS OF HEADING 3002, 3005 OR 3006) CONSISTING OF MIXED OR UNMIXED PRODUCTS FOR THERAPEUTIC OR PROPHYLACTIC USES, PUT UP IN MEASURED DOSES (INCLUDING THOSE IN THE FORM OF TRANSDERMAL ADMINISTRATION SYSTEMS) OR IN FORMS OR PACKINGS FOR RETAIL SALE'}, {'hsnCode': '3305', 'hsn1': 'PREPARATIONS FOR USE ON THE HAIR', 'chapterCode': '33', 'chapter': 'Essential oils and resinoids; perfumery, cosmetic or toilet preparations.', 'sectionCode': '06', 'section': 'Products of the Chemicals or Allied Industries', 'hsn2': 'PREPARATIONS FOR USE ON THE HAIR'}, {'hsnCode': '3401', 'hsn1': 'SOAP; ORGANIC SURFACE-ACTIVE PRODUCTS AND PREPARATIONS FOR USE AS SOAP, IN THE FORM OF BARS, CAKES, MOULDED PIECES O R SHAPES, WHETHER OR NOT CONTAINING SOAP; ORGANIC SURFACE-ACTIVE PRODUCTS AND PREPARATIONS FOR WASHING THE SKIN, IN THE FORM OF LIQUID OR CREAM AND PUT UP FOR RETAIL SALE, WHETHER OR NOT CONTAINING SOAP; PAPER, WADDING, FELT AND NONWOVENS, IMPREGNATED, COATED OR COVERED WITH SOAP OR DETERGENT', 'chapterCode': '34', 'chapter': 'Soap, organic surface-active agents, washing preparations, lubricating preparations, artificial waxes, prepared waxes, polishing or scouring preparations, candles and similar articles, modelling pastes, \\\\u201cdental waxes\\\\u201d and dental preparations with a basis', 'sectionCode': '06', 'section': 'Products of the Chemicals or Allied Industries', 'hsn2': 'SOAP; ORGANIC SURFACE-ACTIVE PRODUCTS AND PREPARATIONS FOR USE AS SOAP, IN THE FORM OF BARS, CAKES, MOULDED PIECES OR SHAPES, WHETHER OR NOT CONTAINING SOAP; ORGANIC SURFACE ACTIVE PRODUCTS AND PREPARATIONS FOR WASHING THE SKIN, IN THE FORM OF LIQUID OR CREAM AND PUT UP FOR RETAIL SALE, WHETHER OR NOT CONTAINING SOAP; PAPER, WADDING, FELT AND NONWOVENS, IMPREGNATED, COATED OR COVERED WITH SOAP OR DETERGENT'}]</t>
  </si>
  <si>
    <t>Factory / Manufacturing|Import|Office / Sale Office|Warehouse / Depot|Others|Export|Recipient of Goods or Services</t>
  </si>
  <si>
    <t>Factory / Manufacturing, Import, Office / Sale Office, Warehouse / Depot, Others, Export, Recipient of Goods or Services</t>
  </si>
  <si>
    <t>[{'name': 'VISHAL DILIP SARAIYA', 'email': 'krishna.soni@ajantapharma.com', 'emailDomain': 'ajantapharma.com', 'contact': '7506835971'}]</t>
  </si>
  <si>
    <t>2021-04-01 19:24:28.298Z</t>
  </si>
  <si>
    <t>01AAACA5579P1ZF</t>
  </si>
  <si>
    <t>258, 3RD FLOOR, HOTEL AMBASSADOR BUILDING, RAGHUNATH BAZAR, JAMMU CITY, Jammu, Jammu and Kashmir, 180001</t>
  </si>
  <si>
    <t>2021-04-01 19:24:24.046Z</t>
  </si>
  <si>
    <t>18AAACA5579P6ZV</t>
  </si>
  <si>
    <t>C/O L B MEDI SERVICES PVT LTD, 89A, BARTHAKURS ASHRAY, BARTHAKUR MILL ROAD, ULUBARI, KAMRUP, Kamrup, Assam, 781007</t>
  </si>
  <si>
    <t>[{'hsnCode': '3004', 'hsn1': 'MEDICAMENTS (EXCLUDING GOODS OF HEADING 3002, 3005 OR 3006) CONSISTING OF MIXED OR UNMIXED PRODUCTS FOR THERAPEUTIC OR PROPHYLACTIC USES, PUT UP IN MEASURED DOSES (INCLUDING THOSE IN THE FORM OF TRANSDERMAL ADMINISTRATION SYSTEMS) OR IN FORMS OR PACKINGS FOR RETAIL SALE', 'chapterCode': '30', 'chapter': 'Pharmaceutical products', 'sectionCode': '06', 'section': 'Products of the Chemicals or Allied Industries', 'hsn2': 'MEDICAMENTS(EXCLUDING GOODS OF HEADING 3002, 3005 OR 3006) CONSISTING OF MIXED OR UNMIXED PRODUCTS FOR THERAPEUTIC OR PROPHYLACTIC USES, PUT UP IN MEASURED DOSES (INCLUDING THOSE IN THE FORM OF TRANSDERMAL ADMINISTRATION SYSTEMS) OR IN FORMS OR PACKINGS FOR RETAIL SALE'}, {'hsnCode': '3304', 'hsn1': 'BEAUTY O R MAKE - U P PREPARATIONS AND PREPARATIONS FOR THE CARE OF THE SKIN (OTHER THAN MEDICAMENTS), INCLUDING SUNSCREEN OR SUNTAN PREPARATIONS; MANICURE OR PEDICURE PREPARATIONS', 'chapterCode': '33', 'chapter': 'Essential oils and resinoids; perfumery, cosmetic or toilet preparations.', 'sectionCode': '06', 'section': 'Products of the Chemicals or Allied Industries', 'hsn2': 'BEAUTY OR MAKE-UP PREPARATIONS AND PREPARATIONS FOR THE CARE OF THE SKIN (OTHER THAN MEDICAMENTS), INCLUDING SUNSCREEN OR SUNTAN PREPARATIONS; MANICURE OR PEDICURE PREPARATIONS'}, {'hsnCode': '3401', 'hsn1': 'SOAP; ORGANIC SURFACE-ACTIVE PRODUCTS AND PREPARATIONS FOR USE AS SOAP, IN THE FORM OF BARS, CAKES, MOULDED PIECES O R SHAPES, WHETHER OR NOT CONTAINING SOAP; ORGANIC SURFACE-ACTIVE PRODUCTS AND PREPARATIONS FOR WASHING THE SKIN, IN THE FORM OF LIQUID OR CREAM AND PUT UP FOR RETAIL SALE, WHETHER OR NOT CONTAINING SOAP; PAPER, WADDING, FELT AND NONWOVENS, IMPREGNATED, COATED OR COVERED WITH SOAP OR DETERGENT', 'chapterCode': '34', 'chapter': 'Soap, organic surface-active agents, washing preparations, lubricating preparations, artificial waxes, prepared waxes, polishing or scouring preparations, candles and similar articles, modelling pastes, \\u201cdental waxes\\u201d and dental preparations with a basis', 'sectionCode': '06', 'section': 'Products of the Chemicals or Allied Industries', 'hsn2': 'SOAP; ORGANIC SURFACE-ACTIVE PRODUCTS AND PREPARATIONS FOR USE AS SOAP, IN THE FORM OF BARS, CAKES, MOULDED PIECES OR SHAPES, WHETHER OR NOT CONTAINING SOAP; ORGANIC SURFACE ACTIVE PRODUCTS AND PREPARATIONS FOR WASHING THE SKIN, IN THE FORM OF LIQUID OR CREAM AND PUT UP FOR RETAIL SALE, WHETHER OR NOT CONTAINING SOAP; PAPER, WADDING, FELT AND NONWOVENS, IMPREGNATED, COATED OR COVERED WITH SOAP OR DETERGENT'}, {'hsnCode': '3305', 'hsn1': 'PREPARATIONS FOR USE ON THE HAIR', 'chapterCode': '33', 'chapter': 'Essential oils and resinoids; perfumery, cosmetic or toilet preparations.', 'sectionCode': '06', 'section': 'Products of the Chemicals or Allied Industries', 'hsn2': 'PREPARATIONS FOR USE ON THE HAIR'}, {'hsnCode': '30041030', 'hsn1': 'MEDICAMENTS (EXCLUDING GOODS OF HEADING 3002, 3005 OR 3006) CONSISTING OF MIXED OR UNMIXED PRODUCTS FOR THERAPEUTIC OR PROPHYLACTIC USES, PUT UP IN MEASURED DOSES (INCLUDING THOSE IN THE FORM OF TRANSDERMAL ADMINISTRATION SYSTEMS) OR IN FORMS OR PACKINGS FOR RETAIL SALE CONTAINING PENICILLINS OR DERIVATIVES THEREOF, WITH A PENICILLANIC ACID STRUCTURE, OR STREPTOMYCINS OR THEIR DERIVATIVES AMOXYCILLIN',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CONTAINING PENICILLINS OR DERIVATIVES THEREOF, WITH A PENICILLANIC ACID STRUCTURE, OR STREPTOMYCINS OR THEIR DERIVATIVES AMOXYCILLIN'}]</t>
  </si>
  <si>
    <t>Warehouse / Depot|Recipient of Goods or Services|Wholesale Business|Office / Sale Office</t>
  </si>
  <si>
    <t>2021-11-30 04:13:44.928Z</t>
  </si>
  <si>
    <t>06AAACA5579P2Z4</t>
  </si>
  <si>
    <t>24-Nov-2020</t>
  </si>
  <si>
    <t>C/O TAPARIA PHARMA, GROUND FLOOR, SHOP NO 2 PLOT NO 220, VIKAS NAGAR, HISAR, Hisar, Haryana, 125001</t>
  </si>
  <si>
    <t>Recipient of Goods or Services|Warehouse / Depot|Wholesale Business|Office / Sale Office</t>
  </si>
  <si>
    <t>Recipient of Goods or Services, Warehouse / Depot, Wholesale Business</t>
  </si>
  <si>
    <t>2021-06-10 18:27:14.719Z</t>
  </si>
  <si>
    <t>KCO000010571998K</t>
  </si>
  <si>
    <t>07AAGCB2001F1ZE</t>
  </si>
  <si>
    <t>anita.sagta@hpl.co.in</t>
  </si>
  <si>
    <t>PLOT NO.100, GROUND FLOOR, , OKHLA INDUSTRIAL ESTATE, PHASE-III, NEW DELHI, South Delhi, Delhi, 110020</t>
  </si>
  <si>
    <t>Input Service Distributor (ISD)|Recipient of Goods or Services</t>
  </si>
  <si>
    <t>Input Service Distributor (ISD), Recipient of Goods or Services</t>
  </si>
  <si>
    <t>[{'sacCode': '00440225', 'sac1': 'BUSINESS AUXILIARY SERVICES', 'sac2': None}, {'sacCode': '00440480', 'sac1': 'LEGAL CONSULTANCY SERVICES', 'sac2': None}, {'sacCode': '00440045', 'sac1': 'CLEARING AND FORWARDING AGENCY', 'sac2': None}, {'sacCode': '00440048', 'sac1': 'RENT A CAB OPERATORS', 'sac2': None}]</t>
  </si>
  <si>
    <t>SUBHASENDU CHATTERJEE|SHANTA GHOSH</t>
  </si>
  <si>
    <t>[{'name': 'ANITA SAGTA', 'email': 'anita.sagta@hpl.co.in', 'emailDomain': 'hpl.co.in', 'contact': '9999551689'}]</t>
  </si>
  <si>
    <t>2021-04-02 15:17:24.228Z</t>
  </si>
  <si>
    <t>19AAGCB2001F1Z9</t>
  </si>
  <si>
    <t>7603014136</t>
  </si>
  <si>
    <t>hplgst@hpl.co.in</t>
  </si>
  <si>
    <t>Tower 1, , Bengal Eco Intelligent Park, Block EM, Plot No.3, Sector V, Salt Lake, Kolkata, West Bengal, 700091</t>
  </si>
  <si>
    <t>[{'hsnCode': '39023000', 'hsn1': 'POLYMERS OF PROPYLENE OR OF OTHER OLEFINS, IN PRIMARY FORMS PROPYLENE COPOLYMERS', 'chapterCode': '39', 'chapter': 'Plastics and articles thereof', 'sectionCode': '07', 'section': 'Plastics and Articles thereof; Rubber and Articles Thereof', 'hsn2': 'POLYMERS OF PROPYLENE OR OF OTHER OLEFINS, IN PRIMARY FORMS PROPYLENE COPOLYMERS'}, {'hsnCode': '39021000', 'hsn1': 'POLYMERS OF PROPYLENE OR OF OTHER OLEFINS, IN PRIMARY FORMS POLYPROPYLENE', 'chapterCode': '39', 'chapter': 'Plastics and articles thereof', 'sectionCode': '07', 'section': 'Plastics and Articles thereof; Rubber and Articles Thereof', 'hsn2': 'POLYMERS OF PROPYLENE OR OF OTHER OLEFINS, IN PRIMARY FORMS POLYPROPYLENE'}, {'hsnCode': '39012000', 'hsn1': 'POLYMERS OF ETHYLENE, IN PRIMARY FORMS POLYETHYLENE HAVING A SPECIFIC GRAVITY OF 0.94 OR MORE', 'chapterCode': '39', 'chapter': 'Plastics and articles thereof', 'sectionCode': '07', 'section': 'Plastics and Articles thereof; Rubber and Articles Thereof', 'hsn2': 'POLYMERS OF ETHYLENE, IN PRIMARY FORMS POLYETHYLENE HAVING A SPECIFIC GRAVITY OF 0.94 OR MORE'}, {'hsnCode': '39011010', 'hsn1': 'POLYMERS OF ETHYLENE, IN PRIMARY FORMS - POLYETHYLENE HAVING A SPECIFIC GRAVITY OF LESS THAN 0.94 : LINEAR LOW DENSITY POLYETHYLENE (LLDPE)', 'chapterCode': '39', 'chapter': 'Plastics and articles thereof', 'sectionCode': '07', 'section': 'Plastics and Articles thereof; Rubber and Articles Thereof', 'hsn2': 'POLYMERS OF ETHYLENE, IN PRIMARY FORMS - POLYETHYLENE HAVING A SPECIFIC GRAVITY OF LESS THAN 0.94 : LINEAR LOW DENSITY POLYETHYLENE (LLDPE)'}, {'hsnCode': '29022000', 'hsn1': 'CYCLIC HYDROCARBONS- BENZENE', 'chapterCode': '29', 'chapter': 'Organic chemicals', 'sectionCode': '06', 'section': 'Products of the Chemicals or Allied Industries', 'hsn2': 'CYCLIC HYDROCARBONS- BENZENE'}]</t>
  </si>
  <si>
    <t>Factory / Manufacturing|Warehouse / Depot|Input Service Distributor (ISD)|Recipient of Goods or Services|Service Provision|Office / Sale Office|Import|Export</t>
  </si>
  <si>
    <t>Factory / Manufacturing, Warehouse / Depot, Input Service Distributor (ISD), Recipient of Goods or Services, Service Provision, Office / Sale Office</t>
  </si>
  <si>
    <t>Subhasendu Chatterjee|SHANTA GHOSH</t>
  </si>
  <si>
    <t>[{'name': 'HARAKAMAL CHAKRAVORTY', 'email': 'harakamal.chakravorty@hpl.co.in', 'emailDomain': 'hpl.co.in', 'contact': '9903046845'}]</t>
  </si>
  <si>
    <t>Haldia Petrochemicals Limited</t>
  </si>
  <si>
    <t>2021-04-02 15:17:23.629Z</t>
  </si>
  <si>
    <t>27AAGCB2001F1ZC</t>
  </si>
  <si>
    <t>9960960143</t>
  </si>
  <si>
    <t>ravindra.bhagwankhamkar@hpl.co.in</t>
  </si>
  <si>
    <t>TCG FINANCIAL CENTRE, PLOT NO. C-53, G BLOCK, 11TH AND 12TH FLOOR, , BANDRA KURLA COMPLEX, BANDRA EAST, Mumbai Suburban, Maharashtra, 400098</t>
  </si>
  <si>
    <t>Input Service Distributor (ISD)|Office / Sale Office|Recipient of Goods or Services</t>
  </si>
  <si>
    <t>Input Service Distributor (ISD), Office / Sale Office, Recipient of Goods or Services</t>
  </si>
  <si>
    <t>[{'sacCode': '00440225', 'sac1': 'BUSINESS AUXILIARY SERVICES', 'sac2': None}]</t>
  </si>
  <si>
    <t>Subhasendu Chatterjee</t>
  </si>
  <si>
    <t>[{'name': 'RAVINDRA BHAGWAN KHAMKAR', 'email': 'ravindra.bhagwankhamkar@hpl.co.in', 'emailDomain': 'hpl.co.in', 'contact': '9960960143'}]</t>
  </si>
  <si>
    <t>HALDIA PETROCHEMICALS LTD</t>
  </si>
  <si>
    <t>2021-04-02 15:17:23.931Z</t>
  </si>
  <si>
    <t>33AAGCB2001F1ZJ</t>
  </si>
  <si>
    <t>9840213223</t>
  </si>
  <si>
    <t>j.uma@hpl.co.in</t>
  </si>
  <si>
    <t>2A, II, ROYAL COURT, 41, VENKATNARAYANA ROAD, T.NAGAR, Chennai, Tamil Nadu, 600017</t>
  </si>
  <si>
    <t>Recipient of Goods or Services|Office / Sale Office</t>
  </si>
  <si>
    <t>Recipient of Goods or Services, Office / Sale Office</t>
  </si>
  <si>
    <t>[{'name': 'JAYASINGHA DHAS UMA', 'email': 'j.uma@hpl.co.in', 'emailDomain': 'hpl.co.in', 'contact': '9840213223'}]</t>
  </si>
  <si>
    <t>2021-04-02 15:17:23.390Z</t>
  </si>
  <si>
    <t>33AAGCB2001F3ZH</t>
  </si>
  <si>
    <t>9444722283</t>
  </si>
  <si>
    <t>02-Sep-2017</t>
  </si>
  <si>
    <t>[{'name': 'JAYASINGHA DHAS UMA', 'email': 'j.uma@hpl.co.in', 'emailDomain': 'hpl.co.in', 'contact': '9444722283'}]</t>
  </si>
  <si>
    <t>2021-04-02 15:17:22.576Z</t>
  </si>
  <si>
    <t>27AAGCB2001F2ZB</t>
  </si>
  <si>
    <t>19-Sep-2017</t>
  </si>
  <si>
    <t>TCG FINANCIAL CENTRE, PLOT NO. C-53, G-BLOCK, 11TH AND 12TH FLOOR, , BANDRA KURLA COMPLEX, BANDRA EAST, Mumbai City, Maharashtra, 400098</t>
  </si>
  <si>
    <t>[{'sacCode': '00440225', 'sac1': None, 'sac2': None}]</t>
  </si>
  <si>
    <t>2021-04-02 15:17:22.811Z</t>
  </si>
  <si>
    <t>07AAGCB2001F2ZD</t>
  </si>
  <si>
    <t>21-Sep-2017</t>
  </si>
  <si>
    <t>[{'sacCode': '00440225', 'sac1': None, 'sac2': None}, {'sacCode': '00440045', 'sac1': None, 'sac2': None}]</t>
  </si>
  <si>
    <t>2021-04-02 15:17:23.137Z</t>
  </si>
  <si>
    <t>27AAECM7279A1ZF</t>
  </si>
  <si>
    <t>accts_mahaactive@rediffmail.com</t>
  </si>
  <si>
    <t>202, , ARTH COMPLEX, ADALAT ROAD, AURANGABAD, Aurangabad, Maharashtra, 431005</t>
  </si>
  <si>
    <t>[{'hsnCode': '8504', 'hsn1': 'ELECTRICAL TRANSFORMERS, STATIC CONVERTERS (FOR EXAMPLE, RECTIFIERS) AND INDUCTORS',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'ELECTRICAL TRANSFORMERS, STATIC CONVERTERS (FOR EXAMPLE, RECTIFIERS) AND INDUCTORS'}, {'hsnCode': '7308', 'hsn1': 'STRUCTURES (EXCLUDING PREFABRICATED BUILDINGS OF HEADING 9406) AND PARTS OF STRUCTURES (FOR EXAMPLE, BRIDGES AND BRIDGE-SECTIONS, LOCK- GATES, TOWERS, LATTICE MASTS, ROOFS, ROOFING FRAME-WORKS, DOORS AND WINDOWS AND THEIR FRAMES AND THRESHOLDS FOR DOORS, SHUTTERS, BALUSTRADES, PILLARS AND COLUMNS), OF IRON OR STEEL; PLATES, RODS, ANGLES, SHAPES, SECTIONS, TUBES AND THE LIKE, PREPARED FOR USE IN STRUCTURES, OF IRON OR STEEL', 'chapterCode': '73', 'chapter': 'Articles of iron or steel', 'sectionCode': '15', 'section': 'Base Metals and Articles of Base Metal', 'hsn2': 'STRUCTURES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{'hsnCode': '7614', 'hsn1': 'STRANDED WIRE, CABLES, PLAITED BANDS AND THE LIKE, OF ALUMINIUM, NOT ELECTRICALLY INSULATED', 'chapterCode': '76', 'chapter': 'Aluminium and articles thereof', 'sectionCode': '15', 'section': 'Base Metals and Articles of Base Metal', 'hsn2': 'STRANDED WIRE, CABLES, PLAITED BANDS AND THE LIKE, OF ALUMINIUM, NOT ELECTRICALLY INSULATED'}, {'hsnCode': '8535', 'hsn1': 'ELECTRICAL APPARATUS FOR SWITCHING OR PROTECTING ELECTRICAL CIRCUITS, OR FOR MAKING CONNECTIONS TO OR IN ELECTRICAL CIRCUITS (FOR EXAMPLE, SWITCHES, FUSES, LIGHTNING ARRESTERS, VOLTAGE LIMITERS, SURGE SUPPRESSORS, PLUGS AND OTHER CONNECTORS, JUNCTION BOXES), FOR A VOLTAGE EXCEEDING 1,000 VOLTS',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'ELECTRICAL APPARATUS FOR SWITCHING OR PROTECTING ELECTRICAL CIRCUITS, OR FOR MAKING CONNECTIONS TO OR IN ELECTRICAL CIRCUITS (FOR EXAMPLE, SWITCHES, FUSES, LIGHTNING ARRESTERS, VOLTAGE LIMITERS, SURGE SUPPRESSORS, PLUGS AND OTHER CONNECTORS, JUNCTION BOXES), FOR A VOLTAGE EXCEEDING 1,000 VOLTS'}, {'hsnCode': '85111000', 'hsn1': 'ELECTRICAL IGNITION OR STARTING EQUIPMENT OF A KIND USED FOR SPARK-IGNITION OR COMPRESSION-IGNITION INTERNAL COMBUSTION ENGINES (FOR EXAMPLE, IGNITION MAGNETOS, MAGNETO-DYNAMOS, IGNITION COILS, SPARKING PLUGS AND GLOW PLUGS, STARTER MOTORS); GENERATORS (FOR EXAMPLE, DYNAMOS, ALTERNATORS) AND CUTOUTS OF A KIND USED IN CONJUNCTION WITH SUCH ENGINES SPARKING PLUGS',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'ELECTRICAL IGNITION OR STARTING EQUIPMENT OF A KIND USED FOR SPARK-IGNITION OR COMPRESSION-IGNITION INTERNAL COMBUSTION ENGINES (FOR EXAMPLE, IGNITION MAGNETOS, MAGNETO-DYNAMOS, IGNITION COILS, SPARKING PLUGS AND GLOW PLUGS, STARTER MOTORS); GENERATORS (FOR EXAMPLE, DYNAMOS, ALTERNATORS) AND CUTOUTS OF A KIND USED IN CONJUNCTION WITH SUCH ENGINES SPARKING PLUGS'}]</t>
  </si>
  <si>
    <t>Works Contract|Office / Sale Office</t>
  </si>
  <si>
    <t>Works Contract</t>
  </si>
  <si>
    <t>[{'sacCode': '9954', 'sac1': 'Construction services', 'sac2': None}, {'sacCode': '9965', 'sac1': 'Goods Transport Services', 'sac2': None}, {'sacCode': '998312', 'sac1': 'Business consulting services including pubic relations services', 'sac2': None}]</t>
  </si>
  <si>
    <t>NITA SUDHIR VIDOLKAR|SUNIL VASUDEORAO VIDOLKAR|SAGAR SUNIL VIDOLKAR|VANITA SUNIL VIDOLKAR</t>
  </si>
  <si>
    <t>[{'name': 'NITA SUDHIR VIDOLKAR', 'email': 'accts_mahaactive@rediffmail.com', 'emailDomain': 'rediffmail.com', 'contact': '9545458820'}]</t>
  </si>
  <si>
    <t>2021-04-04 05:42:29.699Z</t>
  </si>
  <si>
    <t>27AACCP4217B1ZW</t>
  </si>
  <si>
    <t>27530638062V</t>
  </si>
  <si>
    <t>papl3.accounts@pragatiautomation.com</t>
  </si>
  <si>
    <t>Plot No. 3 4 14 Sector M, At Post - Yadrav, 6th Phase, Parvati Co-op Industrial Estate, Taluka - Shirol, District - Kolhapur, Kolhapur, Maharashtra, 416121</t>
  </si>
  <si>
    <t>Slab: Rs. 100 Cr. to 500 Cr.</t>
  </si>
  <si>
    <t>03-Jan-2008</t>
  </si>
  <si>
    <t>[{'sacCode': '00440108', 'sac1': 'SECURITY / DETECTIVE AGENCIES', 'sac2': None}, {'sacCode': '00440262', 'sac1': 'TRANSPORT OF GOODS BY ROAD', 'sac2': None}, {'sacCode': '00440410', 'sac1': 'WORKS CONTRACT SERVICES', 'sac2': None}, {'sacCode': '00440225', 'sac1': 'BUSINESS AUXILIARY SERVICES', 'sac2': None}, {'sacCode': '00440480', 'sac1': 'LEGAL CONSULTANCY SERVICES', 'sac2': None}]</t>
  </si>
  <si>
    <t>[{'name': 'SULABHA SURESH KULKARNI', 'email': 'papl3.accounts@pragatiautomation.com', 'emailDomain': 'pragatiautomation.com', 'contact': '9881741171'}]</t>
  </si>
  <si>
    <t>2021-04-05 05:54:14.551Z</t>
  </si>
  <si>
    <t>29AACCP4217B1ZS</t>
  </si>
  <si>
    <t>29710075912</t>
  </si>
  <si>
    <t>9880015851</t>
  </si>
  <si>
    <t>info@pragatiautomation.com</t>
  </si>
  <si>
    <t>19/20 PLOT NO 467-469, GROUND FLOOR, 4TH PHASE, 12TH CROSS, PEENYA INDUSTRIAL AREA, Bengaluru (Bangalore) Urban, Karnataka, 560058</t>
  </si>
  <si>
    <t>[{'hsnCode': '84663090', 'hsn1': 'PARTS AND ACCESSORIES SUITABLE FOR USE SOLELY OR PRINCIPALLY WITH THE MACHINES OF HEADINGS 8456 TO 8465, INCLUDING WORK OR TOOL HOLDERS, SELF-OPENING DIEHEADS, DIVIDING HEADS AND OTHER SPECIAL ATTACHMENTS FOR MACHINE-TOOLS; TOOL HOLDERS FOR ANY TYPE OF TOOL, FOR WORKING IN THE HAND - DIVIDING HEADS AND OTHER SPECIAL ATTACHMENTS FOR MACHINE-TOOLS: OTHER',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'PARTS AND ACCESSORIES SUITABLE FOR USE SOLELY OR PRINCIPALLY WITH THE MACHINES OF HEADINGS 8456 TO 8465, INCLUDING WORK OR TOOL HOLDERS, SELF-OPENING DIEHEADS, DIVIDING HEADS AND OTHER SPECIAL ATTACHMENTS FOR MACHINE-TOOLS; TOOL HOLDERS FOR ANY TYPE OF TOOL, FOR WORKING IN THE HAND - DIVIDING HEADS AND OTHER SPECIAL ATTACHMENTS FOR MACHINE- TOOLS: OTHER'}, {'hsnCode': '84121000', 'hsn1': 'OTHER ENGINES AND MOTORS REACTION ENGINES OTHER THAN TURBO JETS',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'OTHER ENGINES AND MOTORS REACTION ENGINES OTHER THAN TURBO JETS'}]</t>
  </si>
  <si>
    <t>ATUL SURESH BHIRANGI|ASHOK VISWANATH SATHE|SULABHA SURESH KULKARNI</t>
  </si>
  <si>
    <t>[{'name': 'ATUL SURESH BHIRANGI', 'email': 'info@pragatiautomation.com', 'emailDomain': 'pragatiautomation.com', 'contact': '9880015851'}]</t>
  </si>
  <si>
    <t>2021-04-05 05:54:14.307Z</t>
  </si>
  <si>
    <t>07AAACM2675G1ZJ</t>
  </si>
  <si>
    <t>2021-04-04 00:54:19.676Z</t>
  </si>
  <si>
    <t>23AAACM2675G2ZO</t>
  </si>
  <si>
    <t>23491101422</t>
  </si>
  <si>
    <t>taxation.pithampur@maninds.org</t>
  </si>
  <si>
    <t>PLOT NO 257B 258B, , MAN INDUSTRIES INDIA LTD, SECTOR1, PITHAMPUR, Dhar, Madhya Pradesh, 454775</t>
  </si>
  <si>
    <t>[{'hsnCode': '73051121', 'hsn1': 'OTHER TUBES AND PIPES (FOR EXAMPLE, WELDED, RIVETED OR SIMILARLY CLOSED), HAVING CIRCULAR CROSS-SECTIONS, THE EXTERNAL DIAMETER OF WHICH EXCEEDS 406.4 MM, OF IRON OR STEEL - LINE PIPE OF A KIND USED FOR OIL OR GAS PIPELINES : NON-GALVANISED PIPES : OF IRON', 'chapterCode': '73', 'chapter': 'Articles of iron or steel', 'sectionCode': '15', 'section': 'Base Metals and Articles of Base Metal', 'hsn2': 'OTHER TUBES AND PIPES (FOR EXAMPLE, WELDED, RIVETED OR SIMILARLY CLOSED), HAVING CIRCULAR CROSS-SECTIONS, THE EXTERNAL DIAMETER OF WHICH EXCEEDS 406.4 MM, OF IRON OR STEEL - LINE PIPE OF A KIND USED FOR OIL OR GAS PIPELINES : NON-GALVANISED PIPES : OF IRON'}, {'hsnCode': '72044900', 'hsn1': 'FERROUS WASTE AND SCRAP; REMELTING SCRAP INGOTS OF IRON OR STEEL - OTHER WASTE AND SCRAP : OTHER', 'chapterCode': '72', 'chapter': 'Iron and steel', 'sectionCode': '15', 'section': 'Base Metals and Articles of Base Metal', 'hsn2': 'FERROUS WASTE AND SCRAP; REMELTING SCRAP INGOTS OF IRON OR STEEL - OTHER WASTE AND SCRAP : OTHER'}]</t>
  </si>
  <si>
    <t>Factory / Manufacturing|Recipient of Goods or Services|Works Contract</t>
  </si>
  <si>
    <t>Factory / Manufacturing, Recipient of Goods or Services, Works Contract</t>
  </si>
  <si>
    <t>[{'sacCode': '00440262', 'sac1': 'TRANSPORT OF GOODS BY ROAD', 'sac2': None}, {'sacCode': '00440406', 'sac1': 'RENTING OF IMMOVABLE PROPERTY SERVICES', 'sac2': None}, {'sacCode': '00440480', 'sac1': 'LEGAL CONSULTANCY SERVICES', 'sac2': None}]</t>
  </si>
  <si>
    <t>RAMESHCHANDRA MANSUKHANI|NIKHIL RAMESHCHANDRA MANSUKHANI|HEENA VINAY KALANTRI|PRAMODKUMAR AWADH BEHARI TANDON|RENU PURSHOTTAM JALAN</t>
  </si>
  <si>
    <t>[{'name': 'SANJAY KUMAR JAIN', 'email': 'sanjay.jain@maninds.org', 'emailDomain': 'maninds.org', 'contact': '9617770810'}]</t>
  </si>
  <si>
    <t>2021-04-04 00:54:20.186Z</t>
  </si>
  <si>
    <t>24AAACM2675G1ZN</t>
  </si>
  <si>
    <t>9979881201</t>
  </si>
  <si>
    <t>vikas.solanki@maninds.org</t>
  </si>
  <si>
    <t>PLOT NO 485/2, , , ANJAR MUNDRA HIGHWAY, VILLAGE KHEDOI, Kachchh, Gujarat, 370130</t>
  </si>
  <si>
    <t>[{'hsnCode': '73051121', 'hsn1': 'OTHER TUBES AND PIPES (FOR EXAMPLE, WELDED, RIVETED OR SIMILARLY CLOSED), HAVING CIRCULAR CROSS-SECTIONS, THE EXTERNAL DIAMETER OF WHICH EXCEEDS 406.4 MM, OF IRON OR STEEL - LINE PIPE OF A KIND USED FOR OIL OR GAS PIPELINES : NON-GALVANISED PIPES : OF IRON', 'chapterCode': '73', 'chapter': 'Articles of iron or steel', 'sectionCode': '15', 'section': 'Base Metals and Articles of Base Metal', 'hsn2': 'OTHER TUBES AND PIPES (FOR EXAMPLE, WELDED, RIVETED OR SIMILARLY CLOSED), HAVING CIRCULAR CROSS-SECTIONS, THE EXTERNAL DIAMETER OF WHICH EXCEEDS 406.4 MM, OF IRON OR STEEL - LINE PIPE OF A KIND USED FOR OIL OR GAS PIPELINES : NON-GALVANISED PIPES : OF IRON'}, {'hsnCode': '73051221', 'hsn1': 'OTHER TUBES AND PIPES (FOR EXAMPLE, WELDED, RIVETED OR SIMILARLY CLOSED), HAVING CIRCULAR CROSS-SECTIONS, THE EXTERNAL DIAMETER OF WHICH EXCEEDS 406.4 MM, OF IRON OR STEEL - LINE PIPE OF A KIND USED FOR OIL OR GAS PIPELINES : OTHER, LONGITUDINALLY WELDED : NON-GALVANISED PIPES : OF IRON', 'chapterCode': '73', 'chapter': 'Articles of iron or steel', 'sectionCode': '15', 'section': 'Base Metals and Articles of Base Metal', 'hsn2': 'OTHER TUBES AND PIPES (FOR EXAMPLE, WELDED, RIVETED OR SIMILARLY CLOSED), HAVING CIRCULAR CROSS-SECTIONS, THE EXTERNAL DIAMETER OF WHICH EXCEEDS 406.4 MM, OF IRON OR STEEL - LINE PIPE OF A KIND USED FOR OIL OR GAS PIPELINES : OTHER, LONGITUDINALLY WELDED : NON-GALVANISED PIPES : OF IRON'}, {'hsnCode': '73061921', 'hsn1': 'OTHER TUBES, PIPES AND HOLLOW PROFILES (FOR EXAMPLE, OPEN SEAM OR WELDED, RIVETED OR SIMILARLY CLOSED), OF IRON OR STEEL - LINE PIPE OF A KIND USED FOR OIL OR GAS PIPELINE -- OTHER --- NON-GALVANIZED PIPES: ---- OF IRON', 'chapterCode': '73', 'chapter': 'Articles of iron or steel', 'sectionCode': '15', 'section': 'Base Metals and Articles of Base Metal', 'hsn2': 'OTHER TUBES, PIPES AND HOLLOW PROFILES (FOR EXAMPLE, OPEN SEAM OR WELDED, RIVETED OR SIMILARLY CLOSED), OF IRON OR STEEL - LINE PIPE OF A KIND USED FOR OIL OR GAS PIPELINE -- OTHER --- NON-GALVANIZED PIPES OF IRON'}, {'hsnCode': '73042910', 'hsn1': 'TUBES, PIPES AND HOLLOW PROFILES, SEAMLESS, OF IRON (OTHER THAN CAST IRON) OR STEEL - CASING, TUBING AND DRILL PIPE, OF A KIND USED IN DRILLING FOR OIL OR GAS: -- OTHER --- OF IRON', 'chapterCode': '73', 'chapter': 'Articles of iron or steel', 'sectionCode': '15', 'section': 'Base Metals and Articles of Base Metal', 'hsn2': 'TUBES, PIPES AND HOLLOW PROFILES, SEAMLESS, OF IRON (OTHER THAN CAST IRON) OR STEEL - CASING, TUBING AND DRILL PIPE, OF A KIND USED IN DRILLING FOR OIL OR GAS: -- OTHER --- OF IRON'}, {'hsnCode': '73079290', 'hsn1': 'TUBE OR PIPE FITTINGS (FOR EXAMPLE, COUPLINGS, ELBOWS, SLEEVES), OF IRON OR STEEL - OTHER : THREADED ELBOWS, BENDS AND SLEEVES : OTHER', 'chapterCode': '73', 'chapter': 'Articles of iron or steel', 'sectionCode': '15', 'section': 'Base Metals and Articles of Base Metal', 'hsn2': 'TUBE OR PIPE FITTINGS (FOR EXAMPLE, COUPLINGS, ELBOWS, SLEEVES), OF IRON OR STEEL - OTHER : THREADED ELBOWS, BENDS AND SLEEVES : OTHER code'}]</t>
  </si>
  <si>
    <t>Service Provision|Works Contract|Recipient of Goods or Services|Factory / Manufacturing</t>
  </si>
  <si>
    <t>Service Provision, Works Contract, Recipient of Goods or Services, Factory / Manufacturing</t>
  </si>
  <si>
    <t>[{'sacCode': '00440225', 'sac1': 'BUSINESS AUXILIARY SERVICES', 'sac2': None}, {'sacCode': '00440262', 'sac1': 'TRANSPORT OF GOODS BY ROAD', 'sac2': None}]</t>
  </si>
  <si>
    <t>RAMESHCHANDRA MANSUKHANI|NIKHIL RAMESHCHANDRA MANSUKHANI|HEENA VINAY KALANTRI|PRAMODKUMAR AWADH BEHARI TANDON|RENU PURSHOTTAM JALAN|NARENDRA MAIRPADY</t>
  </si>
  <si>
    <t>[{'name': None, 'email': 'ganesht@maninds.org', 'emailDomain': 'maninds.org', 'contact': '9979887080'}]</t>
  </si>
  <si>
    <t>2022-02-12 03:11:30.526Z</t>
  </si>
  <si>
    <t>27AAACM2675G1ZH</t>
  </si>
  <si>
    <t>9920427484</t>
  </si>
  <si>
    <t>taxation@maninds.org</t>
  </si>
  <si>
    <t>101,, , MAN HOUSE,, S.V. ROAD, NEAR ASHOKA HALL, VILEPARLE-WEST, Mumbai Suburban, Maharashtra, 400056</t>
  </si>
  <si>
    <t>Input Service Distributor (ISD)|Office / Sale Office|Factory / Manufacturing</t>
  </si>
  <si>
    <t>Input Service Distributor (ISD), Office / Sale Office, Factory / Manufacturing</t>
  </si>
  <si>
    <t>[{'sacCode': '00440480', 'sac1': None, 'sac2': None}, {'sacCode': '00440225', 'sac1': None, 'sac2': None}, {'sacCode': '00440116', 'sac1': None, 'sac2': None}]</t>
  </si>
  <si>
    <t>[{'name': 'ANIL KUMAR SOMANI', 'email': 'taxation@maninds.org', 'emailDomain': 'maninds.org', 'contact': '8657529152'}]</t>
  </si>
  <si>
    <t>2021-04-04 00:54:20.685Z</t>
  </si>
  <si>
    <t>27AAACM2675G2ZG</t>
  </si>
  <si>
    <t>anils@maninds.org</t>
  </si>
  <si>
    <t>23-Aug-2017</t>
  </si>
  <si>
    <t>101, , MAN HOUSE, S.V. ROAD, VILE PARLE-WEST, Mumbai Suburban, Maharashtra, 400056</t>
  </si>
  <si>
    <t>Supplier of Services|Office / Sale Office|Recipient of Goods or Services</t>
  </si>
  <si>
    <t>Supplier of Services, Office / Sale Office, Recipient of Goods or Services</t>
  </si>
  <si>
    <t>[{'name': 'ANIL KUMAR SOMANI', 'email': 'anils@maninds.org', 'emailDomain': 'maninds.org', 'contact': '9920427484'}]</t>
  </si>
  <si>
    <t>2021-04-04 00:54:21.225Z</t>
  </si>
  <si>
    <t>07AAACM2675G2ZI</t>
  </si>
  <si>
    <t>9152793077</t>
  </si>
  <si>
    <t>taxation.delhi@maninds.org</t>
  </si>
  <si>
    <t>616, , Ansal Chambers-II, 6 Bhikaji Cama Place, New Delhi, South West Delhi, Delhi, 110066</t>
  </si>
  <si>
    <t>[{'sacCode': '998599', 'sac1': 'Other support services n.e.c.', 'sac2': None}]</t>
  </si>
  <si>
    <t>2021-04-04 00:54:20.963Z</t>
  </si>
  <si>
    <t>03AABCA7061K1ZV</t>
  </si>
  <si>
    <t>ashok.vm@ashirvad.com</t>
  </si>
  <si>
    <t>Vasika no.505, , Baldev Warehousing Complex, Vill Three Kay Ferozepur Road,, Ludhiana, Ludhiana, Punjab, 141001</t>
  </si>
  <si>
    <t>[{'hsnCode': '39172930', 'hsn1': 'TUBES, PIPES AND HOSES, AND FITTINGS THEREFOR (FOR EXAMPLE, JOINTS, ELBOWS, FLANGES), OF PLASTICS - TUBES, PIPES AND HOSES, RIGID: OF OTHER PLASTICS :TUBES OF CELLULOSE NITRATE AND CELLULOID, WHETHER OR NOT PLASTICISED', 'chapterCode': '39', 'chapter': 'Plastics and articles thereof', 'sectionCode': '07', 'section': 'Plastics and Articles thereof; Rubber and Articles Thereof', 'hsn2': 'TUBES, PIPES AND HOSES, AND FITTINGS THEREFOR (FOR EXAMPLE, JOINTS, ELBOWS, FLANGES), OF PLASTICS - TUBES, PIPES AND HOSES, RIGID: OF OTHER PLASTICS :TUBES OF CELLULOSE NITRATE AND CELLULOID, WHETHER OR NOT PLASTICISED'}, {'hsnCode': '35061000', 'hsn1': 'PREPARED GLUES AND OTHER PREPARED ADHESIVES, NOT ELSEWHERE SPECIFIED OR INCLUDED; PRODUCTS SUITABLE FOR USE AS GLUES OR ADHESIVES, PUT UP FOR RETAIL SALE AS GLUES OR ADHESIVES, NOT EXCEEDING A NET WEIGHT OF 1KG : PRODUCTS SUITABLE FOR USE AS GLUES OR ADHESIVES, PUT UP FOR RETAIL SALE AS GLUES OR ADHESIVES, NOT EXCEEDING A NET WEIGHT OF 1KG', 'chapterCode': '35', 'chapter': 'Albuminoidal substances; modified starches; glues; enzymes.', 'sectionCode': '06', 'section': 'Products of the Chemicals or Allied Industries', 'hsn2': 'PREPARED GLUES AND OTHER PREPARED ADHESIVES, NOT ELSEWHERE SPECIFIED OR INCLUDED; PRODUCTS SUITABLE FOR USE AS GLUES OR ADHESIVES, PUT UP FOR RETAIL SALE AS GLUES OR ADHESIVES, NOT EXCEEDING A NET WEIGHT OF 1KG : PRODUCTS SUITABLE FOR USE AS GLUES OR ADHESIVES, PUT UP FOR RETAIL SALE AS GLUES OR ADHESIVES, NOT EXCEEDING A NET WEIGHT OF 1KG'}, {'hsnCode': '73072900', 'hsn1': 'TUBE OR PIPE FITTINGS (FOR EXAMPLE, COUPLINGS, ELBOWS, SLEEVES), OF IRON OR STEEL - OTHER, OF STAINLESS STEEL : OTHER', 'chapterCode': '73', 'chapter': 'Articles of iron or steel', 'sectionCode': '15', 'section': 'Base Metals and Articles of Base Metal', 'hsn2': 'TUBE OR PIPE FITTINGS (FOR EXAMPLE, COUPLINGS, ELBOWS, SLEEVES), OF IRON OR STEEL - OTHER, OF STAINLESS STEEL : OTHER'}]</t>
  </si>
  <si>
    <t>Deepak Mehrotra</t>
  </si>
  <si>
    <t>[{'name': 'RADHA R', 'email': 'taxation.gst@ashirvad.com', 'emailDomain': 'ashirvad.com', 'contact': '8971168877'}]</t>
  </si>
  <si>
    <t>2021-04-01 20:10:15.580Z</t>
  </si>
  <si>
    <t>06AABCA7061K1ZP</t>
  </si>
  <si>
    <t>PLOT NO. KHASRA NO.25 12-2,13-1,18-2,19-1,19-2,11-2AND12-1-2, , V.P.O JAURASI, THE TAURU, JAURASI TAURU LINK ROAD, MEWAT,HARYANA, Mewat, Haryana, 122105</t>
  </si>
  <si>
    <t>[{'hsnCode': '39172390', 'hsn1': 'TUBES, PIPES AND HOSES, AND FITTINGS THEREFOR (FOR EXAMPLE, JOINTS, ELBOWS, FLANGES), OF PLASTICS - TUBES, PIPES AND HOSES, RIGID: OF POLYMERS OF VINYL CHLORIDE :OTHER', 'chapterCode': '39', 'chapter': 'Plastics and articles thereof', 'sectionCode': '07', 'section': 'Plastics and Articles thereof; Rubber and Articles Thereof', 'hsn2': 'TUBES, PIPES AND HOSES, AND FITTINGS THEREFOR (FOR EXAMPLE, JOINTS, ELBOWS, FLANGES), OF PLASTICS - TUBES, PIPES AND HOSES, RIGID: OF POLYMERS OF VINYL CHLORIDE :OTHER'}, {'hsnCode': '35061000', 'hsn1': 'PREPARED GLUES AND OTHER PREPARED ADHESIVES, NOT ELSEWHERE SPECIFIED OR INCLUDED; PRODUCTS SUITABLE FOR USE AS GLUES OR ADHESIVES, PUT UP FOR RETAIL SALE AS GLUES OR ADHESIVES, NOT EXCEEDING A NET WEIGHT OF 1KG : PRODUCTS SUITABLE FOR USE AS GLUES OR ADHESIVES, PUT UP FOR RETAIL SALE AS GLUES OR ADHESIVES, NOT EXCEEDING A NET WEIGHT OF 1KG', 'chapterCode': '35', 'chapter': 'Albuminoidal substances; modified starches; glues; enzymes.', 'sectionCode': '06', 'section': 'Products of the Chemicals or Allied Industries', 'hsn2': 'PREPARED GLUES AND OTHER PREPARED ADHESIVES, NOT ELSEWHERE SPECIFIED OR INCLUDED; PRODUCTS SUITABLE FOR USE AS GLUES OR ADHESIVES, PUT UP FOR RETAIL SALE AS GLUES OR ADHESIVES, NOT EXCEEDING A NET WEIGHT OF 1KG : PRODUCTS SUITABLE FOR USE AS GLUES OR ADHESIVES, PUT UP FOR RETAIL SALE AS GLUES OR ADHESIVES, NOT EXCEEDING A NET WEIGHT OF 1KG'}, {'hsnCode': '73072900', 'hsn1': 'TUBE OR PIPE FITTINGS (FOR EXAMPLE, COUPLINGS, ELBOWS, SLEEVES), OF IRON OR STEEL - OTHER, OF STAINLESS STEEL : OTHER', 'chapterCode': '73', 'chapter': 'Articles of iron or steel', 'sectionCode': '15', 'section': 'Base Metals and Articles of Base Metal', 'hsn2': 'TUBE OR PIPE FITTINGS (FOR EXAMPLE, COUPLINGS, ELBOWS, SLEEVES), OF IRON OR STEEL - OTHER, OF STAINLESS STEEL : OTHER'}]</t>
  </si>
  <si>
    <t>Warehouse / Depot|Others</t>
  </si>
  <si>
    <t>RAJEEV PANDIYA|Deepak Mehrotra</t>
  </si>
  <si>
    <t>[{'name': 'Ashok Veerappa Murashilli', 'email': 'ashok.vm@ashirvad.com', 'emailDomain': 'ashirvad.com', 'contact': '9742410792'}]</t>
  </si>
  <si>
    <t>Ashirvad Pipes Pvt. Ltd.</t>
  </si>
  <si>
    <t>2022-02-09 02:33:19.032Z</t>
  </si>
  <si>
    <t>08AABCA7061K1ZL</t>
  </si>
  <si>
    <t>08711660511</t>
  </si>
  <si>
    <t>Khasra No.1160,, , , Opp Pushpraj Indian Oil Petrol Pump,, Bhankrota, Ajmer Road,Jaipur, Jaipur, Rajasthan, 302026</t>
  </si>
  <si>
    <t>22-Oct-2005</t>
  </si>
  <si>
    <t>2021-04-01 20:10:14.265Z</t>
  </si>
  <si>
    <t>09AABCA7061K1ZJ</t>
  </si>
  <si>
    <t>Khasra No.1276, , opp Manan Dham Mandir, Village Morta,, Merrut Main Road, Ghaziabad, Ghaziabad, Uttar Pradesh, 201003</t>
  </si>
  <si>
    <t>M/S ASHIRVAD PIPES PVT. LTD.</t>
  </si>
  <si>
    <t>2021-04-01 20:11:11.558Z</t>
  </si>
  <si>
    <t>10AABCA7061K1Z0</t>
  </si>
  <si>
    <t>ASHIRVAD PIPES PVT LTD</t>
  </si>
  <si>
    <t>2021-04-01 20:10:12.551Z</t>
  </si>
  <si>
    <t>10AABCA7061K2ZZ</t>
  </si>
  <si>
    <t>01, , Sumitra ware House, Mahuli Road, Mauza Nagala, Patna, Bihar, 800008</t>
  </si>
  <si>
    <t>[{'hsnCode': '39172390', 'hsn1': 'TUBES, PIPES AND HOSES, AND FITTINGS THEREFOR (FOR EXAMPLE, JOINTS, ELBOWS, FLANGES), OF PLASTICS - TUBES, PIPES AND HOSES, RIGID: OF POLYMERS OF VINYL CHLORIDE :OTHER', 'chapterCode': '39', 'chapter': 'Plastics and articles thereof', 'sectionCode': '07', 'section': 'Plastics and Articles thereof; Rubber and Articles Thereof', 'hsn2': 'TUBES, PIPES AND HOSES, AND FITTINGS THEREFOR (FOR EXAMPLE, JOINTS, ELBOWS, FLANGES), OF PLASTICS - TUBES, PIPES AND HOSES, RIGID: OF POLYMERS OF VINYL CHLORIDE :OTHER'}, {'hsnCode': '35061000', 'hsn1': 'PREPARED GLUES AND OTHER PREPARED ADHESIVES, NOT ELSEWHERE SPECIFIED OR INCLUDED; PRODUCTS SUITABLE FOR USE AS GLUES OR ADHESIVES, PUT UP FOR RETAIL SALE AS GLUES OR ADHESIVES, NOT EXCEEDING A NET WEIGHT OF 1KG : PRODUCTS SUITABLE FOR USE AS GLUES OR ADHESIVES, PUT UP FOR RETAIL SALE AS GLUES OR ADHESIVES, NOT EXCEEDING A NET WEIGHT OF 1KG', 'chapterCode': '35', 'chapter': 'Albuminoidal substances; modified starches; glues; enzymes.', 'sectionCode': '06', 'section': 'Products of the Chemicals or Allied Industries', 'hsn2': 'PREPARED GLUES AND OTHER PREPARED ADHESIVES, NOT ELSEWHERE SPECIFIED OR INCLUDED; PRODUCTS SUITABLE FOR USE AS GLUES OR ADHESIVES, PUT UP FOR RETAIL SALE AS GLUES OR ADHESIVES, NOT EXCEEDING A NET WEIGHT OF 1KG : PRODUCTS SUITABLE FOR USE AS GLUES OR ADHESIVES, PUT UP FOR RETAIL SALE AS GLUES OR ADHESIVES, NOT EXCEEDING A NET WEIGHT OF 1KG'}, {'hsnCode': '73072900', 'hsn1': 'TUBE OR PIPE FITTINGS (FOR EXAMPLE, COUPLINGS, ELBOWS, SLEEVES), OF IRON OR STEEL - OTHER, OF STAINLESS STEEL : OTHER', 'chapterCode': '73', 'chapter': 'Articles of iron or steel', 'sectionCode': '15', 'section': 'Base Metals and Articles of Base Metal', 'hsn2': 'TUBE OR PIPE FITTINGS (FOR EXAMPLE, COUPLINGS, ELBOWS, SLEEVES), OF IRON OR STEEL - OTHER, OF STAINLESS STEEL : OTHER'}, {'hsnCode': '39229000', 'hsn1': 'BATHS, SHOWER - BATHS, SINKS, WASH - BASINS, BIDETS, LAVATORY PANS, SEATS AND COVERS, FLUSHING CISTERNS AND SIMILAR SANITARY WARE, OF PLASTICS - OTHER', 'chapterCode': '39', 'chapter': 'Plastics and articles thereof', 'sectionCode': '07', 'section': 'Plastics and Articles thereof; Rubber and Articles Thereof', 'hsn2': 'BATHS, SHOWER - BATHS, SINKS, WASH - BASINS, BIDETS, LAVATORY PANS, SEATS AND COVERS, FLUSHING CISTERNS AND SIMILAR SANITARY WARE, OF PLASTICS - OTHER'}]</t>
  </si>
  <si>
    <t>Warehouse / Depot|Wholesale Business|Office / Sale Office|Others</t>
  </si>
  <si>
    <t>Warehouse / Depot, Wholesale Business, Office / Sale Office</t>
  </si>
  <si>
    <t>2021-04-01 20:10:15.241Z</t>
  </si>
  <si>
    <t>18AABCA7061K1ZK</t>
  </si>
  <si>
    <t>9845038836</t>
  </si>
  <si>
    <t>murali.kr@ashirvad.com</t>
  </si>
  <si>
    <t>Plot no.55/56, , Brahmaputra Industrial Park, Amingaon, North Guwahati, Guwahati, Kamrup, Assam, 781380</t>
  </si>
  <si>
    <t>Ashirvad Pipes Pvt Ltd</t>
  </si>
  <si>
    <t>2021-04-01 20:11:12.357Z</t>
  </si>
  <si>
    <t>18AABCA7061K2ZJ</t>
  </si>
  <si>
    <t>2021-04-01 20:11:11.239Z</t>
  </si>
  <si>
    <t>19AABCA7061K1ZI</t>
  </si>
  <si>
    <t>CHAMRAIL, , , CHAMRAIL, LILUAH, Howrah, West Bengal, 711114</t>
  </si>
  <si>
    <t>Warehouse / Depot|Factory / Manufacturing|Export|Others</t>
  </si>
  <si>
    <t>2021-04-01 20:10:12.859Z</t>
  </si>
  <si>
    <t>22AABCA7061K1ZV</t>
  </si>
  <si>
    <t>22871905505</t>
  </si>
  <si>
    <t>1, , KEDIA PARK, VEERSAWARKAR NAGAR, WARD NO. 1, TATIBANDH, Raipur, Chhattisgarh, 492001</t>
  </si>
  <si>
    <t>[{'hsnCode': '35061000', 'hsn1': 'PREPARED GLUES AND OTHER PREPARED ADHESIVES, NOT ELSEWHERE SPECIFIED OR INCLUDED; PRODUCTS SUITABLE FOR USE AS GLUES OR ADHESIVES, PUT UP FOR RETAIL SALE AS GLUES OR ADHESIVES, NOT EXCEEDING A NET WEIGHT OF 1KG : PRODUCTS SUITABLE FOR USE AS GLUES OR ADHESIVES, PUT UP FOR RETAIL SALE AS GLUES OR ADHESIVES, NOT EXCEEDING A NET WEIGHT OF 1KG', 'chapterCode': '35', 'chapter': 'Albuminoidal substances; modified starches; glues; enzymes.', 'sectionCode': '06', 'section': 'Products of the Chemicals or Allied Industries', 'hsn2': 'PREPARED GLUES AND OTHER PREPARED ADHESIVES, NOT ELSEWHERE SPECIFIED OR INCLUDED; PRODUCTS SUITABLE FOR USE AS GLUES OR ADHESIVES, PUT UP FOR RETAIL SALE AS GLUES OR ADHESIVES, NOT EXCEEDING A NET WEIGHT OF 1KG : PRODUCTS SUITABLE FOR USE AS GLUES OR ADHESIVES, PUT UP FOR RETAIL SALE AS GLUES OR ADHESIVES, NOT EXCEEDING A NET WEIGHT OF 1KG'}, {'hsnCode': '84811000', 'hsn1': 'TAPS, COCKS, VALVES AND SIMILAR APPLIANCES FOR PIPES, BOILER SHELLS, TANKS, VATS OR THE LIKE, INCLUDING PRESSURE-REDUCING VALVES AND THERMOSTATICALLY CONTROLLED VALVES PRESSURE-REDUCING VALVES',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'TAPS, COCKS, VALVES AND SIMILAR APPLIANCES FOR PIPES, BOILER SHELLS, TANKS, VATS OR THE LIKE, INCLUDING PRESSURE-REDUCING VALVES AND THERMOSTATICALLY CONTROLLED VALVES PRESSURE-REDUCING VALVES'}, {'hsnCode': '39172930', 'hsn1': 'TUBES, PIPES AND HOSES, AND FITTINGS THEREFOR (FOR EXAMPLE, JOINTS, ELBOWS, FLANGES), OF PLASTICS - TUBES, PIPES AND HOSES, RIGID: OF OTHER PLASTICS :TUBES OF CELLULOSE NITRATE AND CELLULOID, WHETHER OR NOT PLASTICISED', 'chapterCode': '39', 'chapter': 'Plastics and articles thereof', 'sectionCode': '07', 'section': 'Plastics and Articles thereof; Rubber and Articles Thereof', 'hsn2': 'TUBES, PIPES AND HOSES, AND FITTINGS THEREFOR (FOR EXAMPLE, JOINTS, ELBOWS, FLANGES), OF PLASTICS - TUBES, PIPES AND HOSES, RIGID: OF OTHER PLASTICS :TUBES OF CELLULOSE NITRATE AND CELLULOID, WHETHER OR NOT PLASTICISED'}, {'hsnCode': '73072900', 'hsn1': 'TUBE OR PIPE FITTINGS (FOR EXAMPLE, COUPLINGS, ELBOWS, SLEEVES), OF IRON OR STEEL - OTHER, OF STAINLESS STEEL : OTHER', 'chapterCode': '73', 'chapter': 'Articles of iron or steel', 'sectionCode': '15', 'section': 'Base Metals and Articles of Base Metal', 'hsn2': 'TUBE OR PIPE FITTINGS (FOR EXAMPLE, COUPLINGS, ELBOWS, SLEEVES), OF IRON OR STEEL - OTHER, OF STAINLESS STEEL : OTHER'}]</t>
  </si>
  <si>
    <t>2021-04-01 20:11:13.241Z</t>
  </si>
  <si>
    <t>23AABCA7061K1ZT</t>
  </si>
  <si>
    <t>23079045529</t>
  </si>
  <si>
    <t>275/3, , , Kelod Haala, SDA 1 Compound, Dewas Naka, Indore, Madhya Pradesh, 452010</t>
  </si>
  <si>
    <t>06-Mar-2012</t>
  </si>
  <si>
    <t>Wholesale Business|Warehouse / Depot|Office / Sale Office|Others</t>
  </si>
  <si>
    <t>Wholesale Business, Warehouse / Depot, Office / Sale Office</t>
  </si>
  <si>
    <t>2021-04-01 20:10:14.570Z</t>
  </si>
  <si>
    <t>24AABCA7061K1ZR</t>
  </si>
  <si>
    <t>AB Estate,, Survay No 311,, Near Bacha Motors,, S.P. Road,Santhal - Bakrol Road,, Santhal, Ahmedabad, Gujarat, 382210</t>
  </si>
  <si>
    <t>ASHIRVAD PIPES P.LTD.</t>
  </si>
  <si>
    <t>2021-04-01 20:10:14.947Z</t>
  </si>
  <si>
    <t>27AABCA7061K1ZL</t>
  </si>
  <si>
    <t>27820521357V</t>
  </si>
  <si>
    <t>SHREERAJ WAREHOUSE S NO.1178, WAREHOUSE NO 2,3,4, WADKI WAGDOH VASTI, WADKI, WADKI, Pune, Maharashtra, 412308</t>
  </si>
  <si>
    <t>[{'hsnCode': '39171020', 'hsn1': 'TUBES, PIPES AND HOSES, AND FITTINGS THEREFOR (FOR EXAMPLE, JOINTS, ELBOWS, FLANGES), OF PLASTICS - ARTIFICIAL GUTS (SAUSAGE CASINGS) OF HARDENED PROTEIN OR OF CELLULOSIC MATERIALS: OF CELLULOSIC MATERIALS', 'chapterCode': '39', 'chapter': 'Plastics and articles thereof', 'sectionCode': '07', 'section': 'Plastics and Articles thereof; Rubber and Articles Thereof', 'hsn2': 'TUBES, PIPES AND HOSES, AND FITTINGS THEREFOR (FOR EXAMPLE, JOINTS, ELBOWS, FLANGES), OF PLASTICS - ARTIFICIAL GUTS (SAUSAGE CASINGS) OF HARDENED PROTEIN OR OF CELLULOSIC MATERIALS: OF CELLULOSIC MATERIALS'}]</t>
  </si>
  <si>
    <t>2021-04-01 20:11:12.634Z</t>
  </si>
  <si>
    <t>29AABCA7061K1ZH</t>
  </si>
  <si>
    <t>29300074925</t>
  </si>
  <si>
    <t>plot No.4B, , , Attibele Industrial Area,, Hosur Road, Bangalore, Bengaluru (Bangalore) Rural, Karnataka, 562107</t>
  </si>
  <si>
    <t>Factory / Manufacturing|Warehouse / Depot|Others|Supplier of Services|Wholesale Business</t>
  </si>
  <si>
    <t>33AABCA7061K1ZS</t>
  </si>
  <si>
    <t>8971168877</t>
  </si>
  <si>
    <t>No.9/1, Kambarasi thottam, , , Vettuvapalayam, Poomalur Village, Mangalam, Tiruppur, Tamil Nadu, 641663</t>
  </si>
  <si>
    <t>Others|Warehouse / Depot</t>
  </si>
  <si>
    <t>2021-04-01 20:10:13.958Z</t>
  </si>
  <si>
    <t>36AABCA7061K1ZM</t>
  </si>
  <si>
    <t>36459466131</t>
  </si>
  <si>
    <t>Door No.02-092/2/NR,, , , mandal quthbullapur,, Jeedimetla, Hyderabad, Ranga Reddy, Telangana, 500055</t>
  </si>
  <si>
    <t>2021-04-01 20:11:12.932Z</t>
  </si>
  <si>
    <t>37AABCA7061K1ZK</t>
  </si>
  <si>
    <t>22/241/B,KATTAMANCHI, , SRI SHIRDI SAI COMPLEX, Tirupati Road, CHITTOOR, Chittoor, Andhra Pradesh, 517001</t>
  </si>
  <si>
    <t>[{'hsnCode': '39171010', 'hsn1': 'TUBES, PIPES AND HOSES, AND FITTINGS THEREFOR (FOR EXAMPLE, JOINTS, ELBOWS, FLANGES), OF PLASTICS - ARTIFICIAL GUTS (SAUSAGE CASINGS) OF HARDENED PROTEIN OR OF CELLULOSIC MATERIALS: OF HARDENED PROTEIN', 'chapterCode': '39', 'chapter': 'Plastics and articles thereof', 'sectionCode': '07', 'section': 'Plastics and Articles thereof; Rubber and Articles Thereof', 'hsn2': 'TUBES, PIPES AND HOSES, AND FITTINGS THEREFOR (FOR EXAMPLE, JOINTS, ELBOWS, FLANGES), OF PLASTICS - ARTIFICIAL GUTS (SAUSAGE CASINGS) OF HARDENED PROTEIN OR OF CELLULOSIC MATERIALS: OF HARDENED PROTEIN'}]</t>
  </si>
  <si>
    <t>2021-04-01 20:10:13.619Z</t>
  </si>
  <si>
    <t>29AABCA7061K2ZG</t>
  </si>
  <si>
    <t>Ashirvad Pipes Private Limited</t>
  </si>
  <si>
    <t>Plot No 4B, , KIADB Industrial Area, Hosur Road,, Attebele, Anekal Taluk, Bengaluru (Bangalore) Rural, Karnataka, 562107</t>
  </si>
  <si>
    <t>[{'sacCode': '998399', 'sac1': 'Other professional, technical and business services n.e.c.', 'sac2': None}]</t>
  </si>
  <si>
    <t>2021-04-01 20:10:13.302Z</t>
  </si>
  <si>
    <t>30AABCA7061K1ZY</t>
  </si>
  <si>
    <t>praveen.paramanand@ashirvad.com</t>
  </si>
  <si>
    <t>18-Sep-2018</t>
  </si>
  <si>
    <t>SY No. 82/1 to 82/16, 201/1, GIDC, Sancole Village, South Goa, Goa, 403803</t>
  </si>
  <si>
    <t>DEEPAK MEHROTRA|PAWAN PODDAR|MUTHURAMAN BALASUBRAMANIAN</t>
  </si>
  <si>
    <t>2021-05-19 12:22:20.153Z</t>
  </si>
  <si>
    <t>30AABCA7061K2ZX</t>
  </si>
  <si>
    <t>murali.kannan@ashirvad.com</t>
  </si>
  <si>
    <t>25-Nov-2019</t>
  </si>
  <si>
    <t>SY No. 82/1 to 82/16, 201/1, , VARAMA SIR INDIA LOGISTICS AND INFRASTRUCTURE PVT LTD, GIDC, Sancoale Village, South Goa, Goa, 403803</t>
  </si>
  <si>
    <t>[{'hsnCode': '3917', 'hsn1': 'TUBES, PIPES AND HOSES, AND FITTINGS THEREFOR (FOR EXAMPLE, JOINTS, ELBOWS, FLANGES), OF PLASTICS', 'chapterCode': '39', 'chapter': 'Plastics and articles thereof', 'sectionCode': '07', 'section': 'Plastics and Articles thereof; Rubber and Articles Thereof', 'hsn2': 'TUBES, PIPES AND HOSES, AND FITTINGS THEREFOR (FOR EXAMPLE, JOINTS, ELBOWS, FLANGES), OF PLASTICS'}, {'hsnCode': '3922', 'hsn1': 'BATHS, SHOWER-BATHS, SINKS, WASH-BASINS, BIDETS, LAVATORY PANS, SEATS AND COVERS, FLUSHING CISTERNS AND SIMILAR SANITARY WARE, OF PLASTICS', 'chapterCode': '39', 'chapter': 'Plastics and articles thereof', 'sectionCode': '07', 'section': 'Plastics and Articles thereof; Rubber and Articles Thereof', 'hsn2': 'BATHS, SHOWER-BATHS, SINKS, WASH-BASINS, BIDETS, LAVATORY PANS, SEATS AND COVERS, FLUSHING CISTERNS AND SIMILAR SANITARY WARE, OF PLASTICS'}, {'hsnCode': '3506', 'hsn1': 'PREPARED GLUES AND OTHER PREPARED ADHESIVES, NOT ELSEWHERE SPECIFIED OR INCLUDED; PRODUCTS SUITABLE FOR USE AS GLUES OR ADHESIVES, PUT UP FOR RETAIL SALE AS GLUES OR ADHESIVES, NOT EXCEEDING A NET WEIGHT OF 1 kg.', 'chapterCode': '35', 'chapter': 'Albuminoidal substances; modified starches; glues; enzymes.', 'sectionCode': '06', 'section': 'Products of the Chemicals or Allied Industries', 'hsn2': 'PREPARED GLUES AND OTHER PREPARED ADHESIVES, NOT ELSEWHERE SPECIFIED OR INCLUDED; PRODUCTS SUITABLE FOR USE AS GLUES OR ADHESIVES, PUT UP FOR RETAIL SALE AS GLUES OR ADHESIVES, NOT EXCEEDING A NET WEIGHT OF 1 KG'}, {'hsnCode': '7307', 'hsn1': 'TUBE OR PIPE FITTINGS (FOR EXAMPLE, COUPLINGS, ELBOWS, SLEEVES), OF IRON OR STEEL - Cast fittings', 'chapterCode': '73', 'chapter': 'Articles of iron or steel', 'sectionCode': '15', 'section': 'Base Metals and Articles of Base Metal', 'hsn2': 'TUBE OR PIPE FITTINGS (FOR EXAMPLE, COUPLINGS, ELBOWS, SLEEVES), OF IRON OR STEEL'}, {'hsnCode': '8308', 'hsn1': 'CLASPS, FRAMES WITH CLASPS, BUCKLES, BUCKLECLASPS, HOOKS, EYES, EYELETS AND THE LIKE, OF BASE METAL, OF A KIND USED FOR CLOTHING, FOOTWEAR, AWNINGS, HANDBAGS, TRAVEL GOODS OR OTHER MADE UP ARTICLES; TUBULAR OR BIFURCATED RIVETS, OF BASE METAL; BEADS AND SPANGLES, OF BASE METALS', 'chapterCode': '83', 'chapter': 'Miscellaneous articles of base metal', 'sectionCode': '15', 'section': 'Base Metals and Articles of Base Metal', 'hsn2': 'CLASPS, FRAMES WITH CLASPS, BUCKLES, BUCKLE-CLASPS, HOOKS, EYES, EYELETS AND THE LIKE, OF BASE METAL, OF A KIND USED FOR CLOTHING, FOOTWEAR, AWNINGS, HANDBAGS, TRAVEL GOODS OR OTHER MADE UP ARTICLES; TUBULAR OR BIFURCATED RIVETS, OF BASE METAL; BEADS AND SPANGLES, OF BASE METALS'}]</t>
  </si>
  <si>
    <t>Warehouse / Depot|Export|Wholesale Business</t>
  </si>
  <si>
    <t>Warehouse / Depot, Export, Wholesale Business</t>
  </si>
  <si>
    <t>DEEPAK MEHROTRA|MUTHURAMAN BALASUBRAMANIAN|LAURENT PIERRE PEMY LENOIR|TOM LYDIE JOHAN VAN GYSEGHEM</t>
  </si>
  <si>
    <t>[{'name': 'RADHA R', 'email': 'taxation.gst@ashirvad.com', 'emailDomain': 'ashirvad.com', 'contact': '9071397530'}]</t>
  </si>
  <si>
    <t>2021-12-01 03:56:27.395Z</t>
  </si>
  <si>
    <t>TCO001068680185H</t>
  </si>
  <si>
    <t>21AABCA7061K1ZX</t>
  </si>
  <si>
    <t>210, , SHRI TIRUPATI INDUSTIRES PVT LTD, MOUZA KAIRAPARI, TANGI, Cuttack, Odisha, 752023</t>
  </si>
  <si>
    <t>Others|Warehouse / Depot|Factory / Manufacturing</t>
  </si>
  <si>
    <t>Others, Warehouse / Depot</t>
  </si>
  <si>
    <t>2021-12-10 07:35:20.908Z</t>
  </si>
  <si>
    <t>06AADCT2702L1ZG</t>
  </si>
  <si>
    <t>ajit.sharma@thermaxglobal.com</t>
  </si>
  <si>
    <t>7 A, 2 ND FLOOR, RAMA PLACE, AJRONDA FLYOVER, FARIDABAD, Faridabad, Haryana, 121001</t>
  </si>
  <si>
    <t>Works Contract|Others|Leasing Business|Factory / Manufacturing|Office / Sale Office|Recipient of Goods or Services|Input Service Distributor (ISD)|Service Provision</t>
  </si>
  <si>
    <t>Works Contract, Others, Leasing Business, Factory / Manufacturing, Office / Sale Office, Recipient of Goods or Services, Input Service Distributor (ISD), Service Provision</t>
  </si>
  <si>
    <t>[{'sacCode': '00440225', 'sac1': 'BUSINESS AUXILIARY SERVICES', 'sac2': None}, {'sacCode': '00440057', 'sac1': 'CONSULTING ENGINEER', 'sac2': None}, {'sacCode': '00440445', 'sac1': 'SUPPLY OF TANGIBLE GOODS FOR USE SERVICE', 'sac2': None}, {'sacCode': '00440245', 'sac1': 'MAINTENANCE OR REPAIR SERVICE', 'sac2': None}, {'sacCode': '00441480', 'sac1': 'OTHER TAXABLE SERVICES - OTHER THAN THE ONES MENTIONED', 'sac2': None}]</t>
  </si>
  <si>
    <t>AMITABHA MUKHOPADHYAY|MANGALATH SUKUMARAPANICKER UNNIKRISHNAN|ISHRAT HUSSAIN MIRZA|HEMANT PRABHAKAR MOHAGAONKAR</t>
  </si>
  <si>
    <t>[{'name': 'AJIT MEGHRAJ SHARMA', 'email': 'tushar.shaha@thermaxglobal.com', 'emailDomain': 'thermaxglobal.com', 'contact': '9637962854'}]</t>
  </si>
  <si>
    <t>2021-04-07 09:50:26.964Z</t>
  </si>
  <si>
    <t>09AADCT2702L1ZA</t>
  </si>
  <si>
    <t>PLOT NO 136, W 2, JUHI KALAN, KANPUR, KANPUR, Kanpur Dehat, Uttar Pradesh, 208014</t>
  </si>
  <si>
    <t>Works Contract|Input Service Distributor (ISD)|Leasing Business|Service Provision|Others|Factory / Manufacturing|Recipient of Goods or Services</t>
  </si>
  <si>
    <t>Works Contract, Input Service Distributor (ISD), Leasing Business, Service Provision, Others, Factory / Manufacturing, Recipient of Goods or Services</t>
  </si>
  <si>
    <t>[{'sacCode': '00440225', 'sac1': 'BUSINESS AUXILIARY SERVICES', 'sac2': None}, {'sacCode': '00440057', 'sac1': 'CONSULTING ENGINEER', 'sac2': None}, {'sacCode': '00441480', 'sac1': 'OTHER TAXABLE SERVICES - OTHER THAN THE ONES MENTIONED', 'sac2': None}, {'sacCode': '00440245', 'sac1': 'MAINTENANCE OR REPAIR SERVICE', 'sac2': None}, {'sacCode': '00440445', 'sac1': 'SUPPLY OF TANGIBLE GOODS FOR USE SERVICE', 'sac2': None}]</t>
  </si>
  <si>
    <t>AMITABHA MUKHOPADHYAY|MANGALATH SUKUMARAPANICKER UNNIKRISHNAN|ISHRAT HUSSAIN MIRZA|HEMANT PRABHAKAR MOHGAONKAR</t>
  </si>
  <si>
    <t>[{'name': 'AJIT MEGHRAJ SHARMA', 'email': 'ajit.sharma@thermaxglobal.com', 'emailDomain': 'thermaxglobal.com', 'contact': '9049980423'}]</t>
  </si>
  <si>
    <t>M/S THERMAX ONSITE ENERGY SOLUTIONS LTD.</t>
  </si>
  <si>
    <t>2021-11-17 03:08:18.981Z</t>
  </si>
  <si>
    <t>10AADCT2702L1ZR</t>
  </si>
  <si>
    <t>10011332011</t>
  </si>
  <si>
    <t>30, KITAB BHAVAN LANE, NA, NORTH SK PURI, PATNA, Patna, Bihar, 800001</t>
  </si>
  <si>
    <t>16-Dec-2013</t>
  </si>
  <si>
    <t>Input Service Distributor (ISD)|Others|Service Provision|Works Contract|Leasing Business|Retail Business|Recipient of Goods or Services|Office / Sale Office|Factory / Manufacturing</t>
  </si>
  <si>
    <t>Input Service Distributor (ISD), Others, Service Provision, Works Contract, Leasing Business, Retail Business, Recipient of Goods or Services, Office / Sale Office, Factory / Manufacturing</t>
  </si>
  <si>
    <t>[{'sacCode': '00440057', 'sac1': 'CONSULTING ENGINEER', 'sac2': None}, {'sacCode': '00440225', 'sac1': 'BUSINESS AUXILIARY SERVICES', 'sac2': None}, {'sacCode': '00440445', 'sac1': 'SUPPLY OF TANGIBLE GOODS FOR USE SERVICE', 'sac2': None}]</t>
  </si>
  <si>
    <t>THERMAX ONSITE ENERGY SOULTIONS LIMITED</t>
  </si>
  <si>
    <t>2021-04-07 09:50:26.062Z</t>
  </si>
  <si>
    <t>19AADCT2702L1Z9</t>
  </si>
  <si>
    <t>9339744248</t>
  </si>
  <si>
    <t>swati.aditya@thermaxglobal.com</t>
  </si>
  <si>
    <t>13, 5 TH FLOOR, GARIHAT MALL, JAMIR LANE, KOLKATA, Kolkata, West Bengal, 700019</t>
  </si>
  <si>
    <t>[{'hsnCode': '27011100', 'hsn1': 'COAL; BRIQUETTES, OVOIDS AND SIMILAR SOLID FUELS MANUFACTURED FROM COAL - COAL, WHETHER OR NOT PULVERISED, BUT NOT AGGLOMERATED: ANTHRACITE', 'chapterCode': '27', 'chapter': 'Mineral fuels, mineral oils and products of their distillation; bituminous substances; mineral waxes.', 'sectionCode': '05', 'section': 'Mineral Products', 'hsn2': 'COAL; BRIQUETTES, OVOIDS AND SIMILAR SOLID FUELS MANUFACTURED FROM COAL - COAL, WHETHER OR NOT PULVERISED, BUT NOT AGGLOMERATED: ANTHRACITE'}]</t>
  </si>
  <si>
    <t>Factory / Manufacturing|Leasing Business|Input Service Distributor (ISD)|Office / Sale Office|Recipient of Goods or Services|Wholesale Business|Works Contract</t>
  </si>
  <si>
    <t>Factory / Manufacturing, Leasing Business, Input Service Distributor (ISD), Office / Sale Office, Recipient of Goods or Services, Wholesale Business, Works Contract</t>
  </si>
  <si>
    <t>[{'sacCode': '00440445', 'sac1': 'SUPPLY OF TANGIBLE GOODS FOR USE SERVICE', 'sac2': None}, {'sacCode': '00440057', 'sac1': 'CONSULTING ENGINEER', 'sac2': None}, {'sacCode': '00440245', 'sac1': 'MAINTENANCE OR REPAIR SERVICE', 'sac2': None}, {'sacCode': '00441480', 'sac1': 'OTHER TAXABLE SERVICES - OTHER THAN THE ONES MENTIONED', 'sac2': None}, {'sacCode': '00440225', 'sac1': 'BUSINESS AUXILIARY SERVICES', 'sac2': None}]</t>
  </si>
  <si>
    <t>2021-04-07 09:50:25.350Z</t>
  </si>
  <si>
    <t>24AADCT2702L1ZI</t>
  </si>
  <si>
    <t>409 TO 411, , MAHAKANT BUILDING, ELLISBRIDGE ROAD, OPP VS HOSPITAL, Ahmedabad, Gujarat, 380006</t>
  </si>
  <si>
    <t>[{'sacCode': '00440445', 'sac1': 'SUPPLY OF TANGIBLE GOODS FOR USE SERVICE', 'sac2': None}, {'sacCode': '00440225', 'sac1': 'BUSINESS AUXILIARY SERVICES', 'sac2': None}, {'sacCode': '00441480', 'sac1': 'OTHER TAXABLE SERVICES - OTHER THAN THE ONES MENTIONED', 'sac2': None}, {'sacCode': '00440057', 'sac1': 'CONSULTING ENGINEER', 'sac2': None}, {'sacCode': '00440245', 'sac1': 'MAINTENANCE OR REPAIR SERVICE', 'sac2': None}]</t>
  </si>
  <si>
    <t>2021-11-17 03:08:19.440Z</t>
  </si>
  <si>
    <t>27AADCT2702L1ZC</t>
  </si>
  <si>
    <t>27140900516V</t>
  </si>
  <si>
    <t>14, 14, THERMAX HOUSE, MUMBAI PUNE ROAD, WAKDEWADI, Pune, Maharashtra, 411003</t>
  </si>
  <si>
    <t>03-Apr-2012</t>
  </si>
  <si>
    <t>[{'hsnCode': '44011010', 'hsn1': 'FUEL WOOD, IN LOGS, IN BILLETS, IN TWIGS, IN FAGGOTS OR IN SIMILAR FORMS; WOOD IN CHIPS OR PARTICLES; SAWDUST AND WOOD WASTE AND SCRAP, WHETHER OR NOT AGGLOMERATED IN LOGS, BRIQUETTES, PELLETS OR SIMILAR FORMS- FUEL WOOD, IN LOGS, IN BILLETS, IN TWIGS, IN FAGGOTS OR IN SIMILAR FORMS : IN LOGS', 'chapterCode': '44', 'chapter': 'Wood and Articles of wood; wood charcoal', 'sectionCode': '09', 'section': 'Wood and Articles of Wood; Wood Charcoal; cork and articles or cork; Manufactures of Straw, of Esparto or of other Plaiting Materials; Basketware and Wickerwork', 'hsn2': 'FUEL WOOD, IN LOGS, IN BILLETS, IN TWIGS, IN FAGGOTS OR IN SIMILAR FORMS; WOOD IN CHIPS OR PARTICLES; SAWDUST AND WOOD WASTE AND SCRAP, WHETHER OR NOT AGGLOMERATED IN LOGS, BRIQUETTES, PELLETS OR SIMILAR FORMS- FUEL WOOD, IN LOGS, IN BILLETS, IN TWIGS, IN FAGGOTS OR IN SIMILAR FORMS : IN LOGS'}]</t>
  </si>
  <si>
    <t>Leasing Business|Recipient of Goods or Services|Factory / Manufacturing|Others|Input Service Distributor (ISD)|Wholesale Business|Works Contract|Service Provision|Office / Sale Office</t>
  </si>
  <si>
    <t>Leasing Business, Recipient of Goods or Services, Factory / Manufacturing, Others, Input Service Distributor (ISD), Wholesale Business, Works Contract, Service Provision, Office / Sale Office</t>
  </si>
  <si>
    <t>[{'sacCode': '00440057', 'sac1': 'CONSULTING ENGINEER', 'sac2': None}]</t>
  </si>
  <si>
    <t>2021-11-16 03:01:19.581Z</t>
  </si>
  <si>
    <t>29AADCT2702L1Z8</t>
  </si>
  <si>
    <t>29111111911</t>
  </si>
  <si>
    <t>NO 1, FIRST FLOOR, RNZ PALAZZO, SHIVANANDA STORES, SOUTHEND STREET, KUMARA PARK EAST, Bengaluru (Bangalore) Urban, Karnataka, 560000</t>
  </si>
  <si>
    <t>01-Jan-2013</t>
  </si>
  <si>
    <t>Input Service Distributor (ISD)|Works Contract|Leasing Business|Service Provision|Others|Factory / Manufacturing|Recipient of Goods or Services</t>
  </si>
  <si>
    <t>Input Service Distributor (ISD), Works Contract, Leasing Business, Service Provision, Others, Factory / Manufacturing, Recipient of Goods or Services</t>
  </si>
  <si>
    <t>[{'sacCode': '00440445', 'sac1': 'SUPPLY OF TANGIBLE GOODS FOR USE SERVICE', 'sac2': None}, {'sacCode': '00440225', 'sac1': 'BUSINESS AUXILIARY SERVICES', 'sac2': None}, {'sacCode': '00440057', 'sac1': 'CONSULTING ENGINEER', 'sac2': None}, {'sacCode': '00441480', 'sac1': 'OTHER TAXABLE SERVICES - OTHER THAN THE ONES MENTIONED', 'sac2': None}, {'sacCode': '00440245', 'sac1': 'MAINTENANCE OR REPAIR SERVICE', 'sac2': None}]</t>
  </si>
  <si>
    <t>2021-04-07 09:50:24.267Z</t>
  </si>
  <si>
    <t>33AADCT2702L1ZJ</t>
  </si>
  <si>
    <t>33410821650</t>
  </si>
  <si>
    <t>453, FATHIMA AKTHER, ANNA SALAI, TEYNAMPET, Chennai, Tamil Nadu, 600018</t>
  </si>
  <si>
    <t>[{'sacCode': '00440057', 'sac1': 'CONSULTING ENGINEER', 'sac2': None}, {'sacCode': '00440225', 'sac1': 'BUSINESS AUXILIARY SERVICES', 'sac2': None}, {'sacCode': '00440445', 'sac1': 'SUPPLY OF TANGIBLE GOODS FOR USE SERVICE', 'sac2': None}, {'sacCode': '00440245', 'sac1': 'MAINTENANCE OR REPAIR SERVICE', 'sac2': None}, {'sacCode': '00441480', 'sac1': 'OTHER TAXABLE SERVICES - OTHER THAN THE ONES MENTIONED', 'sac2': None}]</t>
  </si>
  <si>
    <t>M/S THERMAX ONSITE ENERGY SOLUTIONS LIMITED</t>
  </si>
  <si>
    <t>2021-04-07 09:50:27.346Z</t>
  </si>
  <si>
    <t>36AADCT2702L1ZD</t>
  </si>
  <si>
    <t>36807091579</t>
  </si>
  <si>
    <t>M/S THERMAX ONSITE ENERGY SOLUTIONS LTD</t>
  </si>
  <si>
    <t>2021-04-07 09:50:25.799Z</t>
  </si>
  <si>
    <t>37AADCT2702L1ZB</t>
  </si>
  <si>
    <t>PLOT NO 15, YELAMANCHLI, BRANDIX APPAREL CITY, ATCHUTHAPURAM, VISHAKAPATNAM, Visakhapatnam, Andhra Pradesh, 531001</t>
  </si>
  <si>
    <t>[{'sacCode': '00440057', 'sac1': 'CONSULTING ENGINEER', 'sac2': None}, {'sacCode': '00440225', 'sac1': 'BUSINESS AUXILIARY SERVICES', 'sac2': None}, {'sacCode': '00441480', 'sac1': 'OTHER TAXABLE SERVICES - OTHER THAN THE ONES MENTIONED', 'sac2': None}, {'sacCode': '00440245', 'sac1': 'MAINTENANCE OR REPAIR SERVICE', 'sac2': None}, {'sacCode': '00440445', 'sac1': 'SUPPLY OF TANGIBLE GOODS FOR USE SERVICE', 'sac2': None}]</t>
  </si>
  <si>
    <t>2021-11-10 03:06:31.553Z</t>
  </si>
  <si>
    <t>27AADCT2702L2ZB</t>
  </si>
  <si>
    <t>07-Aug-2017</t>
  </si>
  <si>
    <t>PLOT NO 90-92, BG BLOCK, SECOND FLOOR, ENVIRONMENT HOUSE, BHOSARI INDUSTRIAL AREA, PUNE, Pune, Maharashtra, 411026</t>
  </si>
  <si>
    <t>[{'sacCode': '00440057', 'sac1': 'CONSULTING ENGINEER', 'sac2': None}, {'sacCode': '00440092', 'sac1': 'CHARTERED ACCOUNTANTS', 'sac2': None}, {'sacCode': '00441480', 'sac1': 'OTHER TAXABLE SERVICES - OTHER THAN THE ONES MENTIONED', 'sac2': None}, {'sacCode': '00440406', 'sac1': 'RENTING OF IMMOVABLE PROPERTY SERVICES', 'sac2': None}, {'sacCode': '00440245', 'sac1': 'MAINTENANCE OR REPAIR SERVICE', 'sac2': None}]</t>
  </si>
  <si>
    <t>2021-04-07 09:50:27.654Z</t>
  </si>
  <si>
    <t>29AADCT2702L2Z7</t>
  </si>
  <si>
    <t>9637962854</t>
  </si>
  <si>
    <t>tushar.shaha@thermaxglobal.com</t>
  </si>
  <si>
    <t>11-Nov-2021</t>
  </si>
  <si>
    <t>Plot No 2, 3, 4, 5, Post,Anekal Taluk,Bangalore, KIADB Industrial Area Bommasandra, Bommasandra Jigani Link Roard, Bangalore, Bengaluru (Bangalore) Rural, Karnataka, 560099</t>
  </si>
  <si>
    <t>[{'income': 'Above Rs. 50 lakhs', 'financialYear': '2019-2020'}]</t>
  </si>
  <si>
    <t>Factory / Manufacturing|Import|Supplier of Services|Recipient of Goods or Services|Leasing Business</t>
  </si>
  <si>
    <t>Factory / Manufacturing, Import, Supplier of Services, Recipient of Goods or Services, Leasing Business</t>
  </si>
  <si>
    <t>HEMANT PRABHAKAR MOHGAONKAR|ASHISH BHANDARI|RAJENDRAN ARUNACHALAM</t>
  </si>
  <si>
    <t>2022-02-08 06:10:47.207Z</t>
  </si>
  <si>
    <t>02AAACI0380C1ZF</t>
  </si>
  <si>
    <t>ashishk@indoco.com</t>
  </si>
  <si>
    <t>NA, , Indoco Remedies Ltd-I, Malkhu Majra, Katha, Solan, Himachal Pradesh, 173205</t>
  </si>
  <si>
    <t>[{'hsnCode': '30042019', 'hsn1': 'MEDICAMENTS (EXCLUDING GOODS OF HEADING 3002, 3005 OR 3006) CONSISTING OF MIXED OR UNMIXED PRODUCTS FOR THERAPEUTIC OR PROPHYLACTIC USES, PUT UP IN MEASURED DOSES (INCLUDING THOSE IN THE FORM OF TRANSDERMAL ADMINISTRATION SYSTEMS) OR IN FORMS OR PACKINGS FOR RETAIL SALE CONTAINING OTHER ANTIBIOTICS : CEPHALOSPORINS AND THEIR DERIVATIVES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CONTAINING OTHER ANTIBIOTICS : CEPHALOSPORINS AND THEIR DERIVATIVES : OTHER'}, {'hsnCode': '30042064', 'hsn1': 'MEDICAMENTS (EXCLUDING GOODS OF HEADING 3002, 3005 OR 3006) CONSISTING OF MIXED OR UNMIXED PRODUCTS FOR THERAPEUTIC OR PROPHYLACTIC USES, PUT UP IN MEASURED DOSES (INCLUDING THOSE IN THE FORM OF TRANSDERMAL ADMINISTRATION SYSTEMS) OR IN FORMS OR PACKINGS FOR RETAIL SALE CONTAINING OTHER ANTIBIOTICS MACROLIDE : AZITHROMYCIN',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CONTAINING OTHER ANTIBIOTICS MACROLIDE : AZITHROMYCIN'}, {'hsnCode': '30045090', 'hsn1': 'MEDICAMENTS (EXCLUDING GOODS OF HEADING 3002, 3005 OR 3006) CONSISTING OF MIXED OR UNMIXED PRODUCTS FOR THERAPEUTIC OR PROPHYLACTIC USES, PUT UP IN MEASURED DOSES (INCLUDING THOSE IN THE FORM OF TRANSDERMAL ADMINISTRATION SYSTEMS) OR IN FORMS OR PACKINGS FOR RETAIL SALE OTHER MEDICAMENTS CONTAINING VITAMINS OR OTHER PRODUCTS OF HEADING 2936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MEDICAMENTS CONTAINING VITAMINS OR OTHER PRODUCTS OF HEADING 2936 : OTHER'}, {'hsnCode': '30049069', 'hsn1':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{'hsnCode': '30049099', 'hsn1':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t>
  </si>
  <si>
    <t>Sundeep Vasant Bambolkar</t>
  </si>
  <si>
    <t>[{'name': 'Ashish Kumar', 'email': 'ashishk@indoco.com', 'emailDomain': 'indoco.com', 'contact': '9418744633'}]</t>
  </si>
  <si>
    <t>2021-04-03 06:43:27.268Z</t>
  </si>
  <si>
    <t>02AAACI0380C2ZE</t>
  </si>
  <si>
    <t>Sundeep V Bambolkar</t>
  </si>
  <si>
    <t>2021-04-03 06:43:25.881Z</t>
  </si>
  <si>
    <t>02AAACI0380C3ZD</t>
  </si>
  <si>
    <t>2021-04-03 06:43:26.732Z</t>
  </si>
  <si>
    <t>03AAACI0380C1ZD</t>
  </si>
  <si>
    <t>03542030839</t>
  </si>
  <si>
    <t>9815620609</t>
  </si>
  <si>
    <t>amity.kwatra1@gmail.com</t>
  </si>
  <si>
    <t>19/17, 0, 2/3, PABHAT, ZIRAKPUR, MOHALI, SAS Nagar, Punjab, 140603</t>
  </si>
  <si>
    <t>15-Dec-2016</t>
  </si>
  <si>
    <t>[{'hsnCode': '30061020', 'hsn1': 'PHARMACEUTICAL GOODS SPECIFIED IN NOTE 4 TO THIS CHAPTER STERILE SURGICAL CATGUT, SIMILAR STERILE SUTURE MATERIALS (INCLUDING STERILE ABSORBABALE SURGICAL OR DENTAL YARNS)AND STERILE TISSUE ADHESIVES FOR SURGICAL WOUND CLOSURE; STERILE LAMINARIA AND STERILE LAMINARIA TENTS; STERILE ABSORBABLE SURGICAL OR DENTAL HAEMOSTATICS;STERILE SURGICAL OR DENTAL ADHESION BARRIERS, WHETHER OR NOT ABSORBABLE: STERILE LAMINARIA AND STERILE LAMINARIA TENTS; STERILE ABSORBABLE SURGICAL OR DENTAL HAEMOSTATICS;STERILE SURGICAL OR DENTAL ADHESION BARRIERS, WHETHER OR NOT ABSORBABLE', 'chapterCode': '30', 'chapter': 'Pharmaceutical products', 'sectionCode': '06', 'section': 'Products of the Chemicals or Allied Industries', 'hsn2': 'PHARMACEUTICAL GOODS SPECIFIED IN NOTE 4 TO THIS CHAPTER STERILE SURGICAL CATGUT, SIMILAR STERILE SUTURE MATERIALS (INCLUDING STERILE ABSORBABALE SURGICAL OR DENTAL YARNS)AND STERILE TISSUE ADHESIVES FOR SURGICAL WOUND CLOSURE; STERILE LAMINARIA AND STERILE LAMINARIA TENTS; STERILE ABSORBABLE SURGICAL OR DENTAL HAEMOSTATICS;STERILE SURGICAL OR DENTAL ADHESION BARRIERS, WHETHER OR NOT ABSORBABLE: STERILE LAMINARIA AND STERILE LAMINARIA TENTS; STERILE ABSORBABLE SURGICAL OR DENTAL HAEMOSTATICS;STERILE SURGICAL OR DENTAL ADHESION BARRIERS, WHETHER OR NOT ABSORBABLE'}, {'hsnCode': '30061010', 'hsn1': 'PHARMACEUTICAL GOODS SPECIFIED IN NOTE 4 TO THIS CHAPTER STERILE SURGICAL CATGUT, SIMILAR STERILE SUTURE MATERIALS (INCLUDING STERILE ABSORBABALE SURGICAL OR DENTAL YARNS)AND STERILE TISSUE ADHESIVES FOR SURGICAL WOUND CLOSURE; STERILE LAMINARIA AND STERILE LAMINARIA TENTS; STERILE ABSORBABLE SURGICAL OR DENTAL HAEMOSTATICS;STERILE SURGICAL OR DENTAL ADHESION BARRIERS, WHETHER OR NOT ABSORBABLE:STERILE SURGICAL CATGUT, SIMILAR STERILE SUTURE MATERIALS (INCLUDING STERILE ABSORBABALE SURGICAL OR DENTAL YARNS)AND STERILE TISSUE ADHESIVES FOR SURGICAL WOUND CLOSURE', 'chapterCode': '30', 'chapter': 'Pharmaceutical products', 'sectionCode': '06', 'section': 'Products of the Chemicals or Allied Industries', 'hsn2': 'PHARMACEUTICAL GOODS SPECIFIED IN NOTE 4 TO THIS CHAPTER STERILE SURGICAL CATGUT, SIMILAR STERILE SUTURE MATERIALS (INCLUDING STERILE ABSORBABALE SURGICAL OR DENTAL YARNS)AND STERILE TISSUE ADHESIVES FOR SURGICAL WOUND CLOSURE; STERILE LAMINARIA AND STERILE LAMINARIA TENTS; STERILE ABSORBABLE SURGICAL OR DENTAL HAEMOSTATICS;STERILE SURGICAL OR DENTAL ADHESION BARRIERS, WHETHER OR NOT ABSORBABLE:STERILE SURGICAL CATGUT, SIMILAR STERILE SUTURE MATERIALS (INCLUDING STERILE ABSORBABALE SURGICAL OR DENTAL YARNS)AND STERILE TISSUE ADHESIVES FOR SURGICAL WOUND CLOSURE'}, {'hsnCode': '94021010', 'hsn1': 'MEDICAL,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 - Dentists, barbers or similar chairs and parts thereof: Dentists chairs and parts thereof', 'chapterCode': '94', 'chapter': 'Furniture; bedding, mattresses, mattress supports, cushions and similar stuffed furnishings; lamps and lighting fittings, not elsewhere specified or included; illuminated signs, illuminated name-plates and the like; prefabricated buildings.', 'sectionCode': '20', 'section': 'Miscellaneous Manufactured Articles', 'hsn2': 'MEDICAL,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 - DENTISTS, BARBERS OR SIMILAR CHAIRS AND PARTS THEREOF: DENTISTS CHAIRS AND PARTS THEREOF'}, {'hsnCode': '33041000', 'hsn1': 'BEAUTY OR MAKE-UP PREPARATIONS AND PREPARATIONS FOR THE CARE OF THE SKIN (OTHER THAN MEDICAMENTS), INCLUDING SUNSCREEN OR SUNTAN PREPARATIONS; MANICURE OR PEDICURE PREPARATIONS LIP MAKE-UP PREPARATIONS', 'chapterCode': '33', 'chapter': 'Essential oils and resinoids; perfumery, cosmetic or toilet preparations.', 'sectionCode': '06', 'section': 'Products of the Chemicals or Allied Industries', 'hsn2': 'BEAUTY OR MAKE-UP PREPARATIONS AND PREPARATIONS FOR THE CARE OF THE SKIN (OTHER THAN MEDICAMENTS), INCLUDING SUNSCREEN OR SUNTAN PREPARATIONS; MANICURE OR PEDICURE PREPARATIONS LIP MAKE-UP PREPARATIONS'}, {'hsnCode': '21069011', 'hsn1': 'FOOD PREPARATIONS NOT ELSEWHERE SPECIFIED OR INCLUDED - OTHER : SOFT DRINK CONCENTRATES : SHARBAT', 'chapterCode': '21', 'chapter': 'Miscellaneous edible preparations', 'sectionCode': '04', 'section': 'Prepared Foodstuffs; Beverages, Spirits and Vinegar; Tobacco and Manufactured Tabacco substitutes', 'hsn2': 'FOOD PREPARATIONS NOT ELSEWHERE SPECIFIED OR INCLUDED - OTHER : SOFT DRINK CONCENTRATES : SHARBAT'}]</t>
  </si>
  <si>
    <t>[{'name': 'Surinder Singh Kwatra', 'email': 'amity.kwatra1@gmail.com', 'emailDomain': 'gmail.com', 'contact': '9815620609'}]</t>
  </si>
  <si>
    <t>INDOCO REMEDIES LTD ZKPUR</t>
  </si>
  <si>
    <t>2021-04-03 06:43:24.759Z</t>
  </si>
  <si>
    <t>03AAACI0380C2ZC</t>
  </si>
  <si>
    <t>Indoco Remedies Limited</t>
  </si>
  <si>
    <t>2021-04-03 06:43:26.212Z</t>
  </si>
  <si>
    <t>04AAACI0380C1ZB</t>
  </si>
  <si>
    <t>INDOCO REMEDIES (P) LTD</t>
  </si>
  <si>
    <t>2021-04-03 06:43:25.355Z</t>
  </si>
  <si>
    <t>05AAACI0380C1Z9</t>
  </si>
  <si>
    <t>05004000014</t>
  </si>
  <si>
    <t>9927652021</t>
  </si>
  <si>
    <t>dehradun.cfa@indoco.com</t>
  </si>
  <si>
    <t>81 C, , , RAJPUR ROAD, RAJPUR ROAD, Dehradun, Uttarakhand, 248001</t>
  </si>
  <si>
    <t>01-Jan-2004</t>
  </si>
  <si>
    <t>[{'hsnCode': '30061010', 'hsn1': 'PHARMACEUTICAL GOODS SPECIFIED IN NOTE 4 TO THIS CHAPTER STERILE SURGICAL CATGUT, SIMILAR STERILE SUTURE MATERIALS (INCLUDING STERILE ABSORBABALE SURGICAL OR DENTAL YARNS)AND STERILE TISSUE ADHESIVES FOR SURGICAL WOUND CLOSURE; STERILE LAMINARIA AND STERILE LAMINARIA TENTS; STERILE ABSORBABLE SURGICAL OR DENTAL HAEMOSTATICS;STERILE SURGICAL OR DENTAL ADHESION BARRIERS, WHETHER OR NOT ABSORBABLE:STERILE SURGICAL CATGUT, SIMILAR STERILE SUTURE MATERIALS (INCLUDING STERILE ABSORBABALE SURGICAL OR DENTAL YARNS)AND STERILE TISSUE ADHESIVES FOR SURGICAL WOUND CLOSURE', 'chapterCode': '30', 'chapter': 'Pharmaceutical products', 'sectionCode': '06', 'section': 'Products of the Chemicals or Allied Industries', 'hsn2': 'PHARMACEUTICAL GOODS SPECIFIED IN NOTE 4 TO THIS CHAPTER STERILE SURGICAL CATGUT, SIMILAR STERILE SUTURE MATERIALS (INCLUDING STERILE ABSORBABALE SURGICAL OR DENTAL YARNS)AND STERILE TISSUE ADHESIVES FOR SURGICAL WOUND CLOSURE; STERILE LAMINARIA AND STERILE LAMINARIA TENTS; STERILE ABSORBABLE SURGICAL OR DENTAL HAEMOSTATICS;STERILE SURGICAL OR DENTAL ADHESION BARRIERS, WHETHER OR NOT ABSORBABLE:STERILE SURGICAL CATGUT, SIMILAR STERILE SUTURE MATERIALS (INCLUDING STERILE ABSORBABALE SURGICAL OR DENTAL YARNS)AND STERILE TISSUE ADHESIVES FOR SURGICAL WOUND CLOSURE'}, {'hsnCode': '30049011', 'hsn1': 'MEDICAMENTS (EXCLUDING GOODS OF HEADING 3002, 3005 OR 3006) CONSISTING OF MIXED OR UNMIXED PRODUCTS FOR THERAPEUTIC OR PROPHYLACTIC USES, PUT UP IN MEASURED DOSES (INCLUDING THOSE IN THE FORM OF TRANSDERMAL ADMINISTRATION SYSTEMS) OR IN FORMS OR PACKINGS FOR RETAIL SALE OTHER : AYURVEDIC, UNANI, HOMOEOPATHIC, SIDDHA OR BIO-CHEMIC SYSTEMS MEDICAMENTS, PUT UP FOR RETAIL SALE : OF AYURVEDIC SYSTEM',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AYURVEDIC, UNANI, HOMOEOPATHIC, SIDDHA OR BIO- CHEMIC SYSTEMS MEDICAMENTS, PUT UP FOR RETAIL SALE : OF AYURVEDIC SYSTEM'}, {'hsnCode': '30049061', 'hsn1':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ANALGIN WITH OR WITHOUT OTHER COMPOUNDS SUCH AS PARACETAMOL',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ANALGIN WITH OR WITHOUT OTHER COMPOUNDS SUCH AS PARACETAMOL'}]</t>
  </si>
  <si>
    <t>Wholesale Business</t>
  </si>
  <si>
    <t>[{'name': 'VINAYAK MANOHAR KILLEDAR', 'email': 'vinayak.killedar@indoco.com', 'emailDomain': 'indoco.com', 'contact': '7710009240'}]</t>
  </si>
  <si>
    <t>M/S INDOCO REMEDIES LIMITED</t>
  </si>
  <si>
    <t>2021-04-03 06:43:27.007Z</t>
  </si>
  <si>
    <t>06AAACI0380C1Z7</t>
  </si>
  <si>
    <t>9541326581</t>
  </si>
  <si>
    <t>lakshmidrug@rediffmail.com</t>
  </si>
  <si>
    <t>1, Om Chambers-1, Nanhera Road, Kuldeep Nagar, Ambala, Haryana, 133001</t>
  </si>
  <si>
    <t>09-Feb-2019</t>
  </si>
  <si>
    <t>[{'hsnCode': '98041000', 'hsn1': 'Drugs and medicines', 'chapterCode': '98', 'chapter': 'Project imports, Laboratory chemicals, passenger\\u2019s baggage, personal importation by air or post; ship stores.', 'sectionCode': '21', 'section': 'Works of art, Collectors\\u2019 Pieces and Antiques', 'hsn2': 'Drugs and medicines'}, {'hsnCode': '21061000', 'hsn1': 'PROTEIN CONCENTRATES AND TEXTURED PROTEIN SUBSTANCES', 'chapterCode': '21', 'chapter': 'Miscellaneous edible preparations', 'sectionCode': '04', 'section': 'Prepared Foodstuffs; Beverages, Spirits and Vinegar; Tobacco and Manufactured Tabacco substitutes', 'hsn2': 'PROTEIN CONCENTRATES AND TEXTURED PROTEIN SUBSTANCES'}, {'hsnCode': '21069040', 'hsn1': 'FOOD PREPARATIONS NOT ELSEWHERE SPECIFIED OR INCLUDED - OTHER : SUGAR-SYRUPS CONTAINING ADDED FLAVOURING OR COLOURING MATTER, NOT ELSEWHERE SPECIFIED ORINCLUDED; LACTOSE SYRUP; GLUCOSE SYRUP ANDMALTO DEXTRINE SYRUP', 'chapterCode': '21', 'chapter': 'Miscellaneous edible preparations', 'sectionCode': '04', 'section': 'Prepared Foodstuffs; Beverages, Spirits and Vinegar; Tobacco and Manufactured Tabacco substitutes', 'hsn2': 'FOOD PREPARATIONS NOT ELSEWHERE SPECIFIED OR INCLUDED - OTHER : SUGAR-SYRUPS CONTAINING ADDED FLAVOURING OR COLOURING MATTER, NOT ELSEWHERE SPECIFIED ORINCLUDED; LACTOSE SYRUP; GLUCOSE SYRUP ANDMALTO DEXTRINE SYRUP'}, {'hsnCode': '33041000', 'hsn1': 'BEAUTY OR MAKE-UP PREPARATIONS AND PREPARATIONS FOR THE CARE OF THE SKIN (OTHER THAN MEDICAMENTS), INCLUDING SUNSCREEN OR SUNTAN PREPARATIONS; MANICURE OR PEDICURE PREPARATIONS LIP MAKE-UP PREPARATIONS', 'chapterCode': '33', 'chapter': 'Essential oils and resinoids; perfumery, cosmetic or toilet preparations.', 'sectionCode': '06', 'section': 'Products of the Chemicals or Allied Industries', 'hsn2': 'BEAUTY OR MAKE-UP PREPARATIONS AND PREPARATIONS FOR THE CARE OF THE SKIN (OTHER THAN MEDICAMENTS), INCLUDING SUNSCREEN OR SUNTAN PREPARATIONS; MANICURE OR PEDICURE PREPARATIONS LIP MAKE-UP PREPARATIONS'}, {'hsnCode': '30049011', 'hsn1': 'MEDICAMENTS (EXCLUDING GOODS OF HEADING 3002, 3005 OR 3006) CONSISTING OF MIXED OR UNMIXED PRODUCTS FOR THERAPEUTIC OR PROPHYLACTIC USES, PUT UP IN MEASURED DOSES (INCLUDING THOSE IN THE FORM OF TRANSDERMAL ADMINISTRATION SYSTEMS) OR IN FORMS OR PACKINGS FOR RETAIL SALE OTHER : AYURVEDIC, UNANI, HOMOEOPATHIC, SIDDHA OR BIO-CHEMIC SYSTEMS MEDICAMENTS, PUT UP FOR RETAIL SALE : OF AYURVEDIC SYSTEM',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AYURVEDIC, UNANI, HOMOEOPATHIC, SIDDHA OR BIO- CHEMIC SYSTEMS MEDICAMENTS, PUT UP FOR RETAIL SALE : OF AYURVEDIC SYSTEM'}]</t>
  </si>
  <si>
    <t>INDOCO REMEDIES LTD.</t>
  </si>
  <si>
    <t>2021-04-03 06:43:28.190Z</t>
  </si>
  <si>
    <t>07AAACI0380C1Z5</t>
  </si>
  <si>
    <t>07626922116</t>
  </si>
  <si>
    <t>9312005050</t>
  </si>
  <si>
    <t>delhi.cfa@indoco.com</t>
  </si>
  <si>
    <t>1898/18, BASEMENT, , GOVINDPURI EXTEN, KALKAJI NEW DELHI, South Delhi, Delhi, 110019</t>
  </si>
  <si>
    <t>08-May-2014</t>
  </si>
  <si>
    <t>[{'hsnCode': '29411010', 'hsn1': 'ANTIBIOTICS - PENICILLINS AND THEIR DERIVATIVE WITH A PENICILLANIC ACID STRUCTURE; SALTS THEREOF : PENICILLINS AND ITS SALTS ( E.G. PROCAINE PENICILLIN, PENICILLIN G-POTASSIUM)', 'chapterCode': '29', 'chapter': 'Organic chemicals', 'sectionCode': '06', 'section': 'Products of the Chemicals or Allied Industries', 'hsn2': 'ANTIBIOTICS - PENICILLINS AND THEIR DERIVATIVE WITH A PENICILLANIC ACID STRUCTURE; SALTS THEREOF : PENICILLINS AND ITS SALTS ( E.G. PROCAINE PENICILLIN, PENICILLIN G-POTASSIUM)'}, {'hsnCode': '29411050', 'hsn1': 'ANTIBIOTICS - PENICILLINS AND THEIR DERIVATIVE WITH A PENICILLANIC ACID STRUCTURE; SALTS THEREOF : 6-APA', 'chapterCode': '29', 'chapter': 'Organic chemicals', 'sectionCode': '06', 'section': 'Products of the Chemicals or Allied Industries', 'hsn2': 'ANTIBIOTICS - PENICILLINS AND THEIR DERIVATIVE WITH A PENICILLANIC ACID STRUCTURE; SALTS THEREOF : 6-APA'}, {'hsnCode': '29419090', 'hsn1': 'ANTIBIOTICS - OTHER : OTHER', 'chapterCode': '29', 'chapter': 'Organic chemicals', 'sectionCode': '06', 'section': 'Products of the Chemicals or Allied Industries', 'hsn2': 'cAoNdTeIBIOTICS - OTHER : OTHER'}, {'hsnCode': '29419060', 'hsn1': 'ANTIBIOTICS - OTHER : NORFLOXACIN AND ITS SALTS', 'chapterCode': '29', 'chapter': 'Organic chemicals', 'sectionCode': '06', 'section': 'Products of the Chemicals or Allied Industries', 'hsn2': 'ANTIBIOTICS - OTHER : NORFLOXACIN AND ITS SALTS'}, {'hsnCode': '29419040', 'hsn1': 'ANTIBIOTICS - OTHER : GENTAMYCIN AND ITS SALTS', 'chapterCode': '29', 'chapter': 'Organic chemicals', 'sectionCode': '06', 'section': 'Products of the Chemicals or Allied Industries', 'hsn2': 'ANTIBIOTICS - OTHER : GENTAMYCIN AND ITS SALTS'}]</t>
  </si>
  <si>
    <t>Office / Sale Office|Warehouse / Depot|Retail Business</t>
  </si>
  <si>
    <t>Office / Sale Office, Warehouse / Depot, Retail Business</t>
  </si>
  <si>
    <t>[{'sacCode': '00440045', 'sac1': 'CLEARING AND FORWARDING AGENCY', 'sac2': None}]</t>
  </si>
  <si>
    <t>SUNDEEP VASANT BAMBOLKAR|ANIL MAHADEO NAIK|ADITI MILIND PANANDIKAR</t>
  </si>
  <si>
    <t>[{'name': 'AJAY JOLLY', 'email': 'jollyenterprises@gmail.com', 'emailDomain': 'gmail.com', 'contact': '9810011574'}]</t>
  </si>
  <si>
    <t>2022-01-27 02:33:31.161Z</t>
  </si>
  <si>
    <t>08AAACI0380C1Z3</t>
  </si>
  <si>
    <t>08891604443</t>
  </si>
  <si>
    <t>9414044245</t>
  </si>
  <si>
    <t>indocojp@gmail.com</t>
  </si>
  <si>
    <t>608-A, 2nd, , Near Jain Hospital Sindhi Colony, Jawahar Nagar, Jaipur, Rajasthan, 302004</t>
  </si>
  <si>
    <t>[{'hsnCode': '30041020', 'hsn1': 'MEDICAMENTS (EXCLUDING GOODS OF HEADING 3002, 3005 OR 3006) CONSISTING OF MIXED OR UNMIXED PRODUCTS FOR THERAPEUTIC OR PROPHYLACTIC USES, PUT UP IN MEASURED DOSES (INCLUDING THOSE IN THE FORM OF TRANSDERMAL ADMINISTRATION SYSTEMS) OR IN FORMS OR PACKINGS FOR RETAIL SALE CONTAINING PENICILLINS OR DERIVATIVES THEREOF, WITH A PENICILLANIC ACID STRUCTURE, OR STREPTOMYCINS OR THEIR DERIVATIVES AMPICILLIN',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CONTAINING PENICILLINS OR DERIVATIVES THEREOF, WITH A PENICILLANIC ACID STRUCTURE, OR STREPTOMYCINS OR THEIR DERIVATIVES AMPICILLIN'}, {'hsnCode': '33061020', 'hsn1': 'PREPARATIONS FOR ORAL OR DENTAL HYGIENE, INCLUDING DENTURE FIXATIVE PASTES AND POWDERS; YARN USED TO CLEAN BETWEEN THE TEETH (DENTAL FLOSS), IN INDIVIDUAL RETAIL PACKAGES DENTIFRICES: IN PASTE', 'chapterCode': '33', 'chapter': 'Essential oils and resinoids; perfumery, cosmetic or toilet preparations.', 'sectionCode': '06', 'section': 'Products of the Chemicals or Allied Industries', 'hsn2': 'PREPARATIONS FOR ORAL OR DENTAL HYGIENE, INCLUDING DENTURE FIXATIVE PASTES AND POWDERS; YARN USED TO CLEAN BETWEEN THE TEETH (DENTAL FLOSS), IN INDIVIDUAL RETAIL PACKAGES DENTIFRICES: IN PASTE'}]</t>
  </si>
  <si>
    <t>[{'name': 'PAWAN ARORA', 'email': 'pawan.a@outlook.com', 'emailDomain': 'outlook.com', 'contact': '9414044245'}]</t>
  </si>
  <si>
    <t>2022-01-26 02:36:34.136Z</t>
  </si>
  <si>
    <t>09AAACI0380C1Z1</t>
  </si>
  <si>
    <t>9415006129</t>
  </si>
  <si>
    <t>ghaziabad.cfa@indoco.com</t>
  </si>
  <si>
    <t>E - 132, 1st Floor, NISHTHA HOUSE, KANPUR ROAD, TRANSPORT NAGAR, Lucknow, Uttar Pradesh, 226012</t>
  </si>
  <si>
    <t>[{'hsnCode': '30045010', 'hsn1': 'MEDICAMENTS (EXCLUDING GOODS OF HEADING 3002, 3005 OR 3006) CONSISTING OF MIXED OR UNMIXED PRODUCTS FOR THERAPEUTIC OR PROPHYLACTIC USES, PUT UP IN MEASURED DOSES (INCLUDING THOSE IN THE FORM OF TRANSDERMAL ADMINISTRATION SYSTEMS) OR IN FORMS OR PACKINGS FOR RETAIL SALE OTHER MEDICAMENTS CONTAINING VITAMINS OR OTHER PRODUCTS OF HEADING 2936 : HEAMATINICS AND ERYTHROPOIETIN PREPARATIONS',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MEDICAMENTS CONTAINING VITAMINS OR OTHER PRODUCTS OF HEADING 2936 : HEAMATINICS AND ERYTHROPOIETIN PREPARATIONS'}, {'hsnCode': '30049069', 'hsn1':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{'hsnCode': '30042099', 'hsn1': 'MEDICAMENTS (EXCLUDING GOODS OF HEADING 3002, 3005 OR 3006) CONSISTING OF MIXED OR UNMIXED PRODUCTS FOR THERAPEUTIC OR PROPHYLACTIC USES, PUT UP IN MEASURED DOSES (INCLUDING THOSE IN THE FORM OF TRANSDERMAL ADMINISTRATION SYSTEMS) OR IN FORMS OR PACKINGS FOR RETAIL SALE CONTAINING OTHER ANTIBIOTICS: OTHER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CONTAINING OTHER ANTIBIOTICS: OTHER : OTHER'}, {'hsnCode': '33061020', 'hsn1': 'PREPARATIONS FOR ORAL OR DENTAL HYGIENE, INCLUDING DENTURE FIXATIVE PASTES AND POWDERS; YARN USED TO CLEAN BETWEEN THE TEETH (DENTAL FLOSS), IN INDIVIDUAL RETAIL PACKAGES DENTIFRICES: IN PASTE', 'chapterCode': '33', 'chapter': 'Essential oils and resinoids; perfumery, cosmetic or toilet preparations.', 'sectionCode': '06', 'section': 'Products of the Chemicals or Allied Industries', 'hsn2': 'PREPARATIONS FOR ORAL OR DENTAL HYGIENE, INCLUDING DENTURE FIXATIVE PASTES AND POWDERS; YARN USED TO CLEAN BETWEEN THE TEETH (DENTAL FLOSS), IN INDIVIDUAL RETAIL PACKAGES DENTIFRICES: IN PASTE'}, {'hsnCode': '21069099', 'hsn1': 'FOOD PREPARATIONS NOT ELSEWHERE SPECIFIED OR INCLUDED - OTHER : OTHER : OTHER', 'chapterCode': '21', 'chapter': 'Miscellaneous edible preparations', 'sectionCode': '04', 'section': 'Prepared Foodstuffs; Beverages, Spirits and Vinegar; Tobacco and Manufactured Tabacco substitutes', 'hsn2': 'FOOD PREPARATIONS NOT ELSEWHERE SPECIFIED OR INCLUDED - OTHER : OTHER : OTHER'}]</t>
  </si>
  <si>
    <t>[{'name': 'Rohit Kumar Agarwal', 'email': 'lkindoco@gmail.com', 'emailDomain': 'gmail.com', 'contact': '9415006129'}]</t>
  </si>
  <si>
    <t>M/S INDOCO REMEDIES LTD.</t>
  </si>
  <si>
    <t>2022-01-23 02:38:29.515Z</t>
  </si>
  <si>
    <t>10AAACI0380C1ZI</t>
  </si>
  <si>
    <t>10010238011</t>
  </si>
  <si>
    <t>7739174982</t>
  </si>
  <si>
    <t>pt_indoco@yahoo.com</t>
  </si>
  <si>
    <t>yahoo.com</t>
  </si>
  <si>
    <t>01, 1ST AND GROUND FLOOR, SHARDA LOK, SANDALPUR ROAD, KUMHRAR, Patna, Bihar, 800006</t>
  </si>
  <si>
    <t>20-May-2003</t>
  </si>
  <si>
    <t>[{'hsnCode': '30051090', 'hsn1': 'WADDING, GAUZE, BANDAGES AND SIMILAR ARTICLES (FOR EXAMPLE, DRESSINGS, ADHESIVE PLASTERS, POULTICES), IMPREGNATED OR COATED WITH PHARMACEUTICAL SUBSTANCES OR PUT UP IN FORMS OR PACKINGS FOR RETAIL SALE FOR MEDICAL, SURGICAL,DENTAL OR VETERINARY PURPOSES ADHESIVE DRESSINGS AND OTHER ARTICLES HAVING AN ADHESIVE LAYER : OTHER', 'chapterCode': '30', 'chapter': 'Pharmaceutical products', 'sectionCode': '06', 'section': 'Products of the Chemicals or Allied Industries', 'hsn2': 'WADDING, GAUZE, BANDAGES AND SIMILAR ARTICLES (FOR EXAMPLE, DRESSINGS, ADHESIVE PLASTERS, POULTICES), IMPREGNATED OR COATED WITH PHARMACEUTICAL SUBSTANCES OR PUT UP IN FORMS OR PACKINGS FOR RETAIL SALE FOR MEDICAL, SURGICAL,DENTAL OR VETERINARY PURPOSES ADHESIVE DRESSINGS AND OTHER ARTICLES HAVING AN ADHESIVE LAYER : OTHER'}, {'hsnCode': '30059010', 'hsn1': 'WADDING, GAUZE, BANDAGES AND SIMILAR ARTICLES (FOR EXAMPLE, DRESSINGS, ADHESIVE PLASTERS, POULTICES), IMPREGNATED OR COATED WITH PHARMACEUTICAL SUBSTANCES OR PUT UP IN FORMS OR PACKINGS FOR RETAIL SALE FOR MEDICAL, SURGICAL,DENTAL OR VETERINARY PURPOSES OTHER : COTTON WOOL, MEDICATED', 'chapterCode': '30', 'chapter': 'Pharmaceutical products', 'sectionCode': '06', 'section': 'Products of the Chemicals or Allied Industries', 'hsn2': 'WADDING, GAUZE, BANDAGES AND SIMILAR ARTICLES (FOR EXAMPLE, DRESSINGS, ADHESIVE PLASTERS, POULTICES), IMPREGNATED OR COATED WITH PHARMACEUTICAL SUBSTANCES OR PUT UP IN FORMS OR PACKINGS FOR RETAIL SALE FOR MEDICAL, SURGICAL,DENTAL OR VETERINARY PURPOSES OTHER : COTTON WOOL, MEDICATED'}, {'hsnCode': '30042062', 'hsn1': 'MEDICAMENTS (EXCLUDING GOODS OF HEADING 3002, 3005 OR 3006) CONSISTING OF MIXED OR UNMIXED PRODUCTS FOR THERAPEUTIC OR PROPHYLACTIC USES, PUT UP IN MEASURED DOSES (INCLUDING THOSE IN THE FORM OF TRANSDERMAL ADMINISTRATION SYSTEMS) OR IN FORMS OR PACKINGS FOR RETAIL SALE CONTAINING OTHER ANTIBIOTICS MACROLIDE : ROXITHROMYCIN',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CONTAINING OTHER ANTIBIOTICS MACROLIDE : ROXITHROMYCIN'}]</t>
  </si>
  <si>
    <t>Warehouse / Depot|Wholesale Business</t>
  </si>
  <si>
    <t>Warehouse / Depot, Wholesale Business</t>
  </si>
  <si>
    <t>[{'name': 'SHAILENDRA KUMAR SINGH', 'email': 'patna.cfa@indoco.com', 'emailDomain': 'indoco.com', 'contact': '7739174982'}]</t>
  </si>
  <si>
    <t>2021-04-03 06:43:30.185Z</t>
  </si>
  <si>
    <t>18AAACI0380C1Z2</t>
  </si>
  <si>
    <t>9864087657</t>
  </si>
  <si>
    <t>as_indoco@outlook.com</t>
  </si>
  <si>
    <t>outlook.com</t>
  </si>
  <si>
    <t>00, , , M L NEHRU ROAD, PANBAZAR, Kamrup Metropolitan, Assam, 781001</t>
  </si>
  <si>
    <t>[{'hsnCode': '30031000', 'hsn1': 'MEDICAMENTS (EXCLUDING GOODS OF HEADING 3002, 3005 OR 3006) CONSISTING OF TWO OR MORE CONSTITUENTS WHICH HAVE BEEN MIXED TOGETHER FOR THERAPEUTIC OR PROPHYLACTIC USES, NOT PUT UP IN MEASURED DOSES OR IN FORMS OR PACKINGS FOR RETAIL SALE CONTAINING PENICILLINS OR DERIVATIVES THEREOF, WITH A PENICILLANIC ACID STRUCTURE, OR STREPTOMYCINS OR THEIR DERIVATIVES', 'chapterCode': '30', 'chapter': 'Pharmaceutical products', 'sectionCode': '06', 'section': 'Products of the Chemicals or Allied Industries', 'hsn2': 'MEDICAMENTS (EXCLUDING GOODS OF HEADING 3002, 3005 OR 3006) CONSISTING OF TWO OR MORE CONSTITUENTS WHICH HAVE BEEN MIXED TOGETHER FOR THERAPEUTIC OR PROPHYLACTIC USES, NOT PUT UP IN MEASURED DOSES OR IN FORMS OR PACKINGS FOR RETAIL SALE CONTAINING PENICILLINS OR DERIVATIVES THEREOF, WITH A PENICILLANIC ACID STRUCTURE, OR STREPTOMYCINS OR THEIR DERIVATIVES'}, {'hsnCode': '30032000', 'hsn1': 'MEDICAMENTS (EXCLUDING GOODS OF HEADING 3002, 3005 OR 3006) CONSISTING OF TWO OR MORE CONSTITUENTS WHICH HAVE BEEN MIXED TOGETHER FOR THERAPEUTIC OR PROPHYLACTIC USES, NOT PUT UP IN MEASURED DOSES OR IN FORMS OR PACKINGS FOR RETAIL SALE CONTAINING OTHER ANTIBIOTICS', 'chapterCode': '30', 'chapter': 'Pharmaceutical products', 'sectionCode': '06', 'section': 'Products of the Chemicals or Allied Industries', 'hsn2': 'MEDICAMENTS (EXCLUDING GOODS OF HEADING 3002, 3005 OR 3006) CONSISTING OF TWO OR MORE CONSTITUENTS WHICH HAVE BEEN MIXED TOGETHER FOR THERAPEUTIC OR PROPHYLACTIC USES, NOT PUT UP IN MEASURED DOSES OR IN FORMS OR PACKINGS FOR RETAIL SALE CONTAINING OTHER ANTIBIOTICS'}, {'hsnCode': '30034000', 'hsn1': 'MEDICAMENTS (EXCLUDING GOODS OF HEADING 3002, 3005 OR 3006) CONSISTING OF TWO OR MORE CONSTITUENTS WHICH HAVE BEEN MIXED TOGETHER FOR THERAPEUTIC OR PROPHYLACTIC USES, NOT PUT UP IN MEASURED DOSES OR IN FORMS OR PACKINGS FOR RETAIL SALE CONTAINING ALKALOIDS OR DERIVATIVES THEREOF BUT NOT CONTAINING HORMONES OR OTHER PRODUCTS OF HEADING 2937 OR ANTIBIOTICS', 'chapterCode': '30', 'chapter': 'Pharmaceutical products', 'sectionCode': '06', 'section': 'Products of the Chemicals or Allied Industries', 'hsn2': 'MEDICAMENTS (EXCLUDING GOODS OF HEADING 3002, 3005 OR 3006) CONSISTING OF TWO OR MORE CONSTITUENTS WHICH HAVE BEEN MIXED TOGETHER FOR THERAPEUTIC OR PROPHYLACTIC USES, NOT PUT UP IN MEASURED DOSES OR IN FORMS OR PACKINGS FOR RETAIL SALE CONTAINING ALKALOIDS OR DERIVATIVES THEREOF BUT NOT CONTAINING HORMONES OR OTHER PRODUCTS OF HEADING 2937 OR ANTIBIOTICS'}, {'hsnCode': '30033100', 'hsn1': 'MEDICAMENTS (EXCLUDING GOODS OF HEADING 3002, 3005 OR 3006) CONSISTING OF TWO OR MORE CONSTITUENTS WHICH HAVE BEEN MIXED TOGETHER FOR THERAPEUTIC OR PROPHYLACTIC USES, NOT PUT UP IN MEASURED DOSES OR IN FORMS OR PACKINGS FOR RETAIL SALE CONTAINING HORMONES OR OTHER PRODUCTS OF HEADING 2937 BUT NOT CONTAINING ANTIBIOTICS : CONTAINING INSULIN', 'chapterCode': '30', 'chapter': 'Pharmaceutical products', 'sectionCode': '06', 'section': 'Products of the Chemicals or Allied Industries', 'hsn2': 'MEDICAMENTS (EXCLUDING GOODS OF HEADING 3002, 3005 OR 3006) CONSISTING OF TWO OR MORE CONSTITUENTS WHICH HAVE BEEN MIXED TOGETHER FOR THERAPEUTIC OR PROPHYLACTIC USES, NOT PUT UP IN MEASURED DOSES OR IN FORMS OR PACKINGS FOR RETAIL SALE CONTAINING HORMONES OR OTHER PRODUCTS OF HEADING 2937 BUT NOT CONTAINING ANTIBIOTICS : CONTAINING INSULIN'}, {'hsnCode': '30033900', 'hsn1': 'MEDICAMENTS (EXCLUDING GOODS OF HEADING 3002, 3005 OR 3006) CONSISTING OF TWO OR MORE CONSTITUENTS WHICH HAVE BEEN MIXED TOGETHER FOR THERAPEUTIC OR PROPHYLACTIC USES, NOT PUT UP IN MEASURED DOSES OR IN FORMS OR PACKINGS FOR RETAIL SALE CONTAINING HORMONES OR OTHER PRODUCTS OF HEADING 2937 BUT NOT CONTAINING OTHER', 'chapterCode': '30', 'chapter': 'Pharmaceutical products', 'sectionCode': '06', 'section': 'Products of the Chemicals or Allied Industries', 'hsn2': 'MEDICAMENTS (EXCLUDING GOODS OF HEADING 3002, 3005 OR 3006) CONSISTING OF TWO OR MORE CONSTITUENTS WHICH HAVE BEEN MIXED TOGETHER FOR THERAPEUTIC OR PROPHYLACTIC USES, NOT PUT UP IN MEASURED DOSES OR IN FORMS OR PACKINGS FOR RETAIL SALE CONTAINING HORMONES OR OTHER PRODUCTS OF HEADING 2937 BUT NOT CONTAINING OTHER'}]</t>
  </si>
  <si>
    <t>[{'name': 'VINAYAK MANOHAR KILLEDAR', 'email': 'as_indoco@outlook.com', 'emailDomain': 'outlook.com', 'contact': '7710009240'}]</t>
  </si>
  <si>
    <t>18AAACI0380C2Z1</t>
  </si>
  <si>
    <t>2021-04-03 06:43:29.011Z</t>
  </si>
  <si>
    <t>19AAACI0380C1Z0</t>
  </si>
  <si>
    <t>9831023661</t>
  </si>
  <si>
    <t>calcuttacfa@vsnl.net</t>
  </si>
  <si>
    <t>vsnl.net</t>
  </si>
  <si>
    <t>VILL SANDHIPUR, VILL SANDHIPUR, P.S.-SANKRAIL, HOWRAH, Howrah, West Bengal, 711302</t>
  </si>
  <si>
    <t>[{'hsnCode': '30063000', 'hsn1': 'PHARMACEUTICAL GOODS SPECIFIED IN NOTE 4 TO THIS CHAPTER OPACIFYING PREPRATIONS FOR X-RAY EXAMINATIONS; DIAGNOSTIC REAGENTS DESIGNED TO BE ADMINISTERED TO THE PATIENT', 'chapterCode': '30', 'chapter': 'Pharmaceutical products', 'sectionCode': '06', 'section': 'Products of the Chemicals or Allied Industries', 'hsn2': 'PHARMACEUTICAL GOODS SPECIFIED IN NOTE 4 TO THIS CHAPTER OPACIFYING PREPRATIONS FOR X-RAY EXAMINATIONS; DIAGNOSTIC REAGENTS DESIGNED TO BE ADMINISTERED TO THE PATIENT'}, {'hsnCode': '05100010', 'hsn1': 'AMBERGRIS, CASTOREUM, CIVET AND MUSK; - CANTHARIDES; BILE, WHETHER OR NOT DRIED; - GLANDS AND OTHER ANIMAL PRODUCTS USED - IN THE PREPARATION OF PHARMACEUTICAL - PRODUCTS, FRESH, CHILLED, FROZEN OR - OTHERWISE PROVISIONALLY PRESERVED - AMBERGRIS, CASTOREUM, CIVET AND MUSK; - CANTHARIDES; BILE, WHETHER OR NOT DRIED; - GLANDS AND OTHER ANIMAL PRODUCTS USED - IN THE PREPARATION OF PHARMACEUTICAL - PRODUCTS, FRESH, CHILLED, FROZEN OR - OTHERWISE PROVISIONALLY PRESERVED : - BEZOAR, COW (GOOLOCHAN)', 'chapterCode': '05', 'chapter': 'Products of animal origin, not elsewhere specified or included.', 'sectionCode': '01', 'section': 'Live Animals; Animal Products', 'hsn2': None}, {'hsnCode': '05100020', 'hsn1': 'AMBERGRIS, CASTOREUM, CIVET AND MUSK; - CANTHARIDES; BILE, WHETHER OR NOT DRIED; - GLANDS AND OTHER ANIMAL PRODUCTS USED - IN THE PREPARATION OF PHARMACEUTICAL - PRODUCTS, FRESH, CHILLED, FROZEN OR - OTHERWISE PROVISIONALLY PRESERVED - AMBERGRIS, CASTOREUM, CIVET AND MUSK; - CANTHARIDES; BILE, WHETHER OR NOT DRIED; - GLANDS AND OTHER ANIMAL PRODUCTS USED - IN THE PREPARATION OF PHARMACEUTICAL - PRODUCTS, FRESH, CHILLED, FROZEN OR - OTHERWISE PROVISIONALLY PRESERVED : - OX GALLSTONE', 'chapterCode': '05', 'chapter': 'Products of animal origin, not elsewhere specified or included.', 'sectionCode': '01', 'section': 'Live Animals; Animal Products', 'hsn2': None}, {'hsnCode': '05100030', 'hsn1': 'AMBERGRIS, CASTOREUM, CIVET AND MUSK; - CANTHARIDES; BILE, WHETHER OR NOT DRIED; - GLANDS AND OTHER ANIMAL PRODUCTS USED - IN THE PREPARATION OF PHARMACEUTICAL - PRODUCTS, FRESH, CHILLED, FROZEN OR - OTHERWISE PROVISIONALLY PRESERVED - AMBERGRIS, CASTOREUM, CIVET AND MUSK; - CANTHARIDES; BILE, WHETHER OR NOT DRIED; - GLANDS AND OTHER ANIMAL PRODUCTS USED - IN THE PREPARATION OF PHARMACEUTICAL - PRODUCTS, FRESH, CHILLED, FROZEN OR - OTHERWISE PROVISIONALLY PRESERVED : - PLACENTA, FROZEN', 'chapterCode': '05', 'chapter': 'Products of animal origin, not elsewhere specified or included.', 'sectionCode': '01', 'section': 'Live Animals; Animal Products', 'hsn2': None}, {'hsnCode': '05100091', 'hsn1': 'AMBERGRIS, CASTOREUM, CIVET AND MUSK; - CANTHARIDES; BILE, WHETHER OR NOT DRIED; - GLANDS AND OTHER ANIMAL PRODUCTS USED - IN THE PREPARATION OF PHARMACEUTICAL - PRODUCTS, FRESH, CHILLED, FROZEN OR - OTHERWISE PROVISIONALLY PRESERVED - AMBERGRIS, CASTOREUM, CIVET AND MUSK; - CANTHARIDES; BILE, WHETHER OR NOT DRIED; - GLANDS AND OTHER ANIMAL PRODUCTS USED - IN THE PREPARATION OF PHARMACEUTICAL - PRODUCTS, FRESH, CHILLED, FROZEN OR - OTHERWISE PROVISIONALLY PRESERVED : - OTHER : OF WILD ANIMALS', 'chapterCode': '05', 'chapter': 'Products of animal origin, not elsewhere specified or included.', 'sectionCode': '01', 'section': 'Live Animals; Animal Products', 'hsn2': None}]</t>
  </si>
  <si>
    <t>[{'name': 'MOUSUMI BHATTACHARJEE', 'email': 'kolkata.cfa@indoco.com', 'emailDomain': 'indoco.com', 'contact': '9932427511'}]</t>
  </si>
  <si>
    <t>INDOCO REMEDIES LTD</t>
  </si>
  <si>
    <t>2021-04-03 06:43:23.696Z</t>
  </si>
  <si>
    <t>20AAACI0380C1ZH</t>
  </si>
  <si>
    <t>20810400519</t>
  </si>
  <si>
    <t>8102430007</t>
  </si>
  <si>
    <t>gautam_200120012001@yahoo.co.in</t>
  </si>
  <si>
    <t>630/A, HARMU ROAD, CHAUDHARY BAGAN, Ranchi, Jharkhand, 834001</t>
  </si>
  <si>
    <t>[{'hsnCode': '30031000', 'hsn1': 'MEDICAMENTS (EXCLUDING GOODS OF HEADING 3002, 3005 OR 3006) CONSISTING OF TWO OR MORE CONSTITUENTS WHICH HAVE BEEN MIXED TOGETHER FOR THERAPEUTIC OR PROPHYLACTIC USES, NOT PUT UP IN MEASURED DOSES OR IN FORMS OR PACKINGS FOR RETAIL SALE CONTAINING PENICILLINS OR DERIVATIVES THEREOF, WITH A PENICILLANIC ACID STRUCTURE, OR STREPTOMYCINS OR THEIR DERIVATIVES', 'chapterCode': '30', 'chapter': 'Pharmaceutical products', 'sectionCode': '06', 'section': 'Products of the Chemicals or Allied Industries', 'hsn2': 'MEDICAMENTS (EXCLUDING GOODS OF HEADING 3002, 3005 OR 3006) CONSISTING OF TWO OR MORE CONSTITUENTS WHICH HAVE BEEN MIXED TOGETHER FOR THERAPEUTIC OR PROPHYLACTIC USES, NOT PUT UP IN MEASURED DOSES OR IN FORMS OR PACKINGS FOR RETAIL SALE CONTAINING PENICILLINS OR DERIVATIVES THEREOF, WITH A PENICILLANIC ACID STRUCTURE, OR STREPTOMYCINS OR THEIR DERIVATIVES'}, {'hsnCode': '30032000', 'hsn1': 'MEDICAMENTS (EXCLUDING GOODS OF HEADING 3002, 3005 OR 3006) CONSISTING OF TWO OR MORE CONSTITUENTS WHICH HAVE BEEN MIXED TOGETHER FOR THERAPEUTIC OR PROPHYLACTIC USES, NOT PUT UP IN MEASURED DOSES OR IN FORMS OR PACKINGS FOR RETAIL SALE CONTAINING OTHER ANTIBIOTICS', 'chapterCode': '30', 'chapter': 'Pharmaceutical products', 'sectionCode': '06', 'section': 'Products of the Chemicals or Allied Industries', 'hsn2': 'MEDICAMENTS (EXCLUDING GOODS OF HEADING 3002, 3005 OR 3006) CONSISTING OF TWO OR MORE CONSTITUENTS WHICH HAVE BEEN MIXED TOGETHER FOR THERAPEUTIC OR PROPHYLACTIC USES, NOT PUT UP IN MEASURED DOSES OR IN FORMS OR PACKINGS FOR RETAIL SALE CONTAINING OTHER ANTIBIOTICS'}, {'hsnCode': '30033100', 'hsn1': 'MEDICAMENTS (EXCLUDING GOODS OF HEADING 3002, 3005 OR 3006) CONSISTING OF TWO OR MORE CONSTITUENTS WHICH HAVE BEEN MIXED TOGETHER FOR THERAPEUTIC OR PROPHYLACTIC USES, NOT PUT UP IN MEASURED DOSES OR IN FORMS OR PACKINGS FOR RETAIL SALE CONTAINING HORMONES OR OTHER PRODUCTS OF HEADING 2937 BUT NOT CONTAINING ANTIBIOTICS : CONTAINING INSULIN', 'chapterCode': '30', 'chapter': 'Pharmaceutical products', 'sectionCode': '06', 'section': 'Products of the Chemicals or Allied Industries', 'hsn2': 'MEDICAMENTS (EXCLUDING GOODS OF HEADING 3002, 3005 OR 3006) CONSISTING OF TWO OR MORE CONSTITUENTS WHICH HAVE BEEN MIXED TOGETHER FOR THERAPEUTIC OR PROPHYLACTIC USES, NOT PUT UP IN MEASURED DOSES OR IN FORMS OR PACKINGS FOR RETAIL SALE CONTAINING HORMONES OR OTHER PRODUCTS OF HEADING 2937 BUT NOT CONTAINING ANTIBIOTICS : CONTAINING INSULIN'}, {'hsnCode': '30033900', 'hsn1': 'MEDICAMENTS (EXCLUDING GOODS OF HEADING 3002, 3005 OR 3006) CONSISTING OF TWO OR MORE CONSTITUENTS WHICH HAVE BEEN MIXED TOGETHER FOR THERAPEUTIC OR PROPHYLACTIC USES, NOT PUT UP IN MEASURED DOSES OR IN FORMS OR PACKINGS FOR RETAIL SALE CONTAINING HORMONES OR OTHER PRODUCTS OF HEADING 2937 BUT NOT CONTAINING OTHER', 'chapterCode': '30', 'chapter': 'Pharmaceutical products', 'sectionCode': '06', 'section': 'Products of the Chemicals or Allied Industries', 'hsn2': 'MEDICAMENTS (EXCLUDING GOODS OF HEADING 3002, 3005 OR 3006) CONSISTING OF TWO OR MORE CONSTITUENTS WHICH HAVE BEEN MIXED TOGETHER FOR THERAPEUTIC OR PROPHYLACTIC USES, NOT PUT UP IN MEASURED DOSES OR IN FORMS OR PACKINGS FOR RETAIL SALE CONTAINING HORMONES OR OTHER PRODUCTS OF HEADING 2937 BUT NOT CONTAINING OTHER'}, {'hsnCode': '30034000', 'hsn1': 'MEDICAMENTS (EXCLUDING GOODS OF HEADING 3002, 3005 OR 3006) CONSISTING OF TWO OR MORE CONSTITUENTS WHICH HAVE BEEN MIXED TOGETHER FOR THERAPEUTIC OR PROPHYLACTIC USES, NOT PUT UP IN MEASURED DOSES OR IN FORMS OR PACKINGS FOR RETAIL SALE CONTAINING ALKALOIDS OR DERIVATIVES THEREOF BUT NOT CONTAINING HORMONES OR OTHER PRODUCTS OF HEADING 2937 OR ANTIBIOTICS', 'chapterCode': '30', 'chapter': 'Pharmaceutical products', 'sectionCode': '06', 'section': 'Products of the Chemicals or Allied Industries', 'hsn2': 'MEDICAMENTS (EXCLUDING GOODS OF HEADING 3002, 3005 OR 3006) CONSISTING OF TWO OR MORE CONSTITUENTS WHICH HAVE BEEN MIXED TOGETHER FOR THERAPEUTIC OR PROPHYLACTIC USES, NOT PUT UP IN MEASURED DOSES OR IN FORMS OR PACKINGS FOR RETAIL SALE CONTAINING ALKALOIDS OR DERIVATIVES THEREOF BUT NOT CONTAINING HORMONES OR OTHER PRODUCTS OF HEADING 2937 OR ANTIBIOTICS'}]</t>
  </si>
  <si>
    <t>Office / Sale Office|Wholesale Business</t>
  </si>
  <si>
    <t>Office / Sale Office, Wholesale Business</t>
  </si>
  <si>
    <t>[{'name': 'NITYANAND KUMAR', 'email': 'ranchi.cfa@indoco.com', 'emailDomain': 'indoco.com', 'contact': '8102430007'}]</t>
  </si>
  <si>
    <t>2022-02-04 02:52:35.806Z</t>
  </si>
  <si>
    <t>21AAACI0380C1ZF</t>
  </si>
  <si>
    <t>21261203771</t>
  </si>
  <si>
    <t>9437054647</t>
  </si>
  <si>
    <t>mail@santuka.net</t>
  </si>
  <si>
    <t>santuka.net</t>
  </si>
  <si>
    <t>DOLMUNDAI, DOLMUNDAI, SANTUKA, TELENGA BAZAR, TELENGA BAZAR, Cuttack, Odisha, 753009</t>
  </si>
  <si>
    <t>24-Mar-2004</t>
  </si>
  <si>
    <t>[{'hsnCode': '30049099', 'hsn1':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{'hsnCode': '21069099', 'hsn1': 'FOOD PREPARATIONS NOT ELSEWHERE SPECIFIED OR INCLUDED - OTHER : OTHER : OTHER', 'chapterCode': '21', 'chapter': 'Miscellaneous edible preparations', 'sectionCode': '04', 'section': 'Prepared Foodstuffs; Beverages, Spirits and Vinegar; Tobacco and Manufactured Tabacco substitutes', 'hsn2': 'FOOD PREPARATIONS NOT ELSEWHERE SPECIFIED OR INCLUDED - OTHER : OTHER : OTHER'}]</t>
  </si>
  <si>
    <t>[{'name': 'VIKASH KUMAR SANTUKA', 'email': 'mail@santuka.net', 'emailDomain': 'santuka.net', 'contact': '9437054647'}]</t>
  </si>
  <si>
    <t>Indoco Remedies Ltd.</t>
  </si>
  <si>
    <t>22AAACI0380C1ZD</t>
  </si>
  <si>
    <t>22071400963</t>
  </si>
  <si>
    <t>9425508040</t>
  </si>
  <si>
    <t>cg_indoco@yahoo.com</t>
  </si>
  <si>
    <t>27, 28, KEDIA BUSINESS PARK, TATIBANDH, RAIPUR, Raipur, Chhattisgarh, 492099</t>
  </si>
  <si>
    <t>[{'hsnCode': '30049069', 'hsn1':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NONSTEROIDAL ANTIINFLAMMATORY, ANALGESICS AND ANTIPYRATIC DRUGS : OTHER'}, {'hsnCode': '30044060', 'hsn1': 'MEDICAMENTS (EXCLUDING GOODS OF HEADING 3002, 3005 OR 3006) CONSISTING OF MIXED OR UNMIXED PRODUCTS FOR THERAPEUTIC OR PROPHYLACTIC USES, PUT UP IN MEASURED DOSES (INCLUDING THOSE IN THE FORM OF TRANSDERMAL ADMINISTRATION SYSTEMS) OR IN FORMS OR PACKINGS FOR RETAIL SALE CONTAINING ALKALOIDS OR DERIVATIVES THEREOF BUT NOT CONTAINING HORMONES, OTHER PRODUCTS OF HEADING 2937 OR ANTIBIOTICS BROMOHEXIN AND SOLBUTAMOL',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CONTAINING ALKALOIDS OR DERIVATIVES THEREOF BUT NOT CONTAINING HORMONES, OTHER PRODUCTS OF HEADING 2937 OR ANTIBIOTICS BROMOHEXIN AND SOLBUTAMOL'}, {'hsnCode': '30042097', 'hsn1': 'MEDICAMENTS (EXCLUDING GOODS OF HEADING 3002, 3005 OR 3006) CONSISTING OF MIXED OR UNMIXED PRODUCTS FOR THERAPEUTIC OR PROPHYLACTIC USES, PUT UP IN MEASURED DOSES (INCLUDING THOSE IN THE FORM OF TRANSDERMAL ADMINISTRATION SYSTEMS) OR IN FORMS OR PACKINGS FOR RETAIL SALE CONTAINING OTHER ANTIBIOTICS: OTHER : POLYMYXIN B AND COLISTIN',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CONTAINING OTHER ANTIBIOTICS: OTHER : POLYMYXIN B AND COLISTIN'}, {'hsnCode': '30049079',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ANTIHYPERTENSIVE DRUGS : OTHER'}, {'hsnCode': '30049039',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ANTIHISTAMINICS DRUGS; ANTACIDS PREPARATIONS; ANTIULCER DRUGS; ANTIEMITICS AND OTHER GASTROINTESTINAL DRUGS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ANTIHISTAMINICS DRUGS; ANTACIDS PREPARATIONS; ANTIULCER DRUGS; ANTIEMITICS AND OTHER GASTROINTESTINAL DRUGS OTHER'}]</t>
  </si>
  <si>
    <t>[{'name': 'SANJAY KUMAR GUPTA', 'email': 'chhatishgarh.cfa@indoco.com', 'emailDomain': 'indoco.com', 'contact': '9425508040'}]</t>
  </si>
  <si>
    <t>2021-04-03 06:43:30.464Z</t>
  </si>
  <si>
    <t>23AAACI0380C1ZB</t>
  </si>
  <si>
    <t>23661101765</t>
  </si>
  <si>
    <t>9826030187</t>
  </si>
  <si>
    <t>sanjay_budhrani2007@yahoo.com</t>
  </si>
  <si>
    <t>9, , S B COMPLEX, SDA COMPOUND LASUDIA MORI, DEWAS NAKA A B ROAD, Indore, Madhya Pradesh, 452010</t>
  </si>
  <si>
    <t>[{'hsnCode': '30049029',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ANTHELMINTICS DRUGS; ANTIAMOEBIC AND OTHER ANTIPROTOZAL DRUGS; ANTIFUNGAL DRUGS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ANTHELMINTICS DRUGS; ANTIAMOEBIC AND OTHER ANTIPROTOZAL DRUGS; ANTIFUNGAL DRUGS : OTHER'}, {'hsnCode': '30049099', 'hsn1':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OTHER'}, {'hsnCode': '30049091', 'hsn1':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SALBUTAMOL, TERBUTALINE, EPHEDRINE, SALMETEROL AND METHYL XANTHIMES',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OTHER : SALBUTAMOL, TERBUTALINE, EPHEDRINE, SALMETEROL AND METHYL XANTHIMES'}, {'hsnCode': '30049089', 'hsn1':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TRANQUILIZERS',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OTHER : ANTIEPILIPTIC DRUGS; SULFA DRUGS NOT ELSEWHERE SPECIFIED OR INCLUDED, PREPARATIONS OF ENZYMES; VETERINARY MEDICINAL PREPARATIONS, NOT FOR HUMAN USE,NOT ELSEWHERE SPECIFIED OR INCLUDED; ORAL REHYDRATION SALTS; ANTIBACTERIALFORMULATIONS NOT ELSEWHERE SPECIFIED OR INCLUDED, SEDATIVES AND TRANQUILIZERS : TRANQUILIZERS'}, {'hsnCode': '33049990', 'hsn1': 'BEAUTY OR MAKE-UP PREPARATIONS AND PREPARATIONS FOR THE CARE OF THE SKIN (OTHER THAN MEDICAMENTS), INCLUDING SUNSCREEN OR SUNTAN PREPARATIONS; MANICURE OR PEDICURE PREPARATIONS OTHER: OTHER OTHER', 'chapterCode': '33', 'chapter': 'Essential oils and resinoids; perfumery, cosmetic or toilet preparations.', 'sectionCode': '06', 'section': 'Products of the Chemicals or Allied Industries', 'hsn2': 'BEAUTY OR MAKE-UP PREPARATIONS AND PREPARATIONS FOR THE CARE OF THE SKIN (OTHER THAN MEDICAMENTS), INCLUDING SUNSCREEN OR SUNTAN PREPARATIONS; MANICURE OR PEDICURE PREPARATIONS OTHER: OTHER OTHER'}]</t>
  </si>
  <si>
    <t>2021-04-03 06:43:29.276Z</t>
  </si>
  <si>
    <t>24AAACI0380C1Z9</t>
  </si>
  <si>
    <t>9377808283</t>
  </si>
  <si>
    <t>am.indoco@gmail.com</t>
  </si>
  <si>
    <t>C/23/24,, , GOPINATH ESTATE, N.H-8,, ASLALI, Ahmedabad, Gujarat, 382427</t>
  </si>
  <si>
    <t>[{'hsnCode': '30051010', 'hsn1': 'WADDING, GAUZE, BANDAGES AND SIMILAR ARTICLES (FOR EXAMPLE, DRESSINGS, ADHESIVE PLASTERS, POULTICES), IMPREGNATED OR COATED WITH PHARMACEUTICAL SUBSTANCES OR PUT UP IN FORMS OR PACKINGS FOR RETAIL SALE FOR MEDICAL, SURGICAL,DENTAL OR VETERINARY PURPOSES ADHESIVE DRESSINGS AND OTHER ARTICLES HAVING AN ADHESIVE LAYER : ADHESIVE GUAZE', 'chapterCode': '30', 'chapter': 'Pharmaceutical products', 'sectionCode': '06', 'section': 'Products of the Chemicals or Allied Industries', 'hsn2': 'WADDING, GAUZE, BANDAGES AND SIMILAR ARTICLES (FOR EXAMPLE, DRESSINGS, ADHESIVE PLASTERS, POULTICES), IMPREGNATED OR COATED WITH PHARMACEUTICAL SUBSTANCES OR PUT UP IN FORMS OR PACKINGS FOR RETAIL SALE FOR MEDICAL, SURGICAL,DENTAL OR VETERINARY PURPOSES ADHESIVE DRESSINGS AND OTHER ARTICLES HAVING AN ADHESIVE LAYER : ADHESIVE GUAZE'}, {'hsnCode': '30031000', 'hsn1': 'MEDICAMENTS (EXCLUDING GOODS OF HEADING 3002, 3005 OR 3006) CONSISTING OF TWO OR MORE CONSTITUENTS WHICH HAVE BEEN MIXED TOGETHER FOR THERAPEUTIC OR PROPHYLACTIC USES, NOT PUT UP IN MEASURED DOSES OR IN FORMS OR PACKINGS FOR RETAIL SALE CONTAINING PENICILLINS OR DERIVATIVES THEREOF, WITH A PENICILLANIC ACID STRUCTURE, OR STREPTOMYCINS OR THEIR DERIVATIVES', 'chapterCode': '30', 'chapter': 'Pharmaceutical products', 'sectionCode': '06', 'section': 'Products of the Chemicals or Allied Industries', 'hsn2': 'MEDICAMENTS (EXCLUDING GOODS OF HEADING 3002, 3005 OR 3006) CONSISTING OF TWO OR MORE CONSTITUENTS WHICH HAVE BEEN MIXED TOGETHER FOR THERAPEUTIC OR PROPHYLACTIC USES, NOT PUT UP IN MEASURED DOSES OR IN FORMS OR PACKINGS FOR RETAIL SALE CONTAINING PENICILLINS OR DERIVATIVES THEREOF, WITH A PENICILLANIC ACID STRUCTURE, OR STREPTOMYCINS OR THEIR DERIVATIVES'}, {'hsnCode': '30041010', 'hsn1': 'MEDICAMENTS (EXCLUDING GOODS OF HEADING 3002, 3005 OR 3006) CONSISTING OF MIXED OR UNMIXED PRODUCTS FOR THERAPEUTIC OR PROPHYLACTIC USES, PUT UP IN MEASURED DOSES (INCLUDING THOSE IN THE FORM OF TRANSDERMAL ADMINISTRATION SYSTEMS) OR IN FORMS OR PACKINGS FOR RETAIL SALE CONTAINING PENICILLINS OR DERIVATIVES THEREOF, WITH A PENICILLANIC ACID STRUCTURE, OR STREPTOMYCINS OR THEIR DERIVATIVES : PENICILLINS',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CONTAINING PENICILLINS OR DERIVATIVES THEREOF, WITH A PENICILLANIC ACID STRUCTURE, OR STREPTOMYCINS OR THEIR DERIVATIVES : PENICILLINS'}]</t>
  </si>
  <si>
    <t>Wholesale Business|Warehouse / Depot|Factory / Manufacturing</t>
  </si>
  <si>
    <t>Wholesale Business, Warehouse / Depot</t>
  </si>
  <si>
    <t>[{'name': 'BHUPENDRA NATVARLAL PARIKH', 'email': 'am.indoco@gmail.com', 'emailDomain': 'gmail.com', 'contact': '9825069641'}]</t>
  </si>
  <si>
    <t>2021-04-03 06:43:28.439Z</t>
  </si>
  <si>
    <t>27AAACI0380C1Z3</t>
  </si>
  <si>
    <t>27530000287V</t>
  </si>
  <si>
    <t>9967589797</t>
  </si>
  <si>
    <t>vinayak.killedar@indoco.com</t>
  </si>
  <si>
    <t>INDOCO HOUSE, , INDOCO HOUSE, 166 CST ROAD, SANTACRUZ EAST, Mumbai City, Maharashtra, 400098</t>
  </si>
  <si>
    <t>[{'hsnCode': '30031000', 'hsn1': 'MEDICAMENTS (EXCLUDING GOODS OF HEADING 3002, 3005 OR 3006) CONSISTING OF TWO OR MORE CONSTITUENTS WHICH HAVE BEEN MIXED TOGETHER FOR THERAPEUTIC OR PROPHYLACTIC USES, NOT PUT UP IN MEASURED DOSES OR IN FORMS OR PACKINGS FOR RETAIL SALE CONTAINING PENICILLINS OR DERIVATIVES THEREOF, WITH A PENICILLANIC ACID STRUCTURE, OR STREPTOMYCINS OR THEIR DERIVATIVES', 'chapterCode': '30', 'chapter': 'Pharmaceutical products', 'sectionCode': '06', 'section': 'Products of the Chemicals or Allied Industries', 'hsn2': 'MEDICAMENTS (EXCLUDING GOODS OF HEADING 3002, 3005 OR 3006) CONSISTING OF TWO OR MORE CONSTITUENTS WHICH HAVE BEEN MIXED TOGETHER FOR THERAPEUTIC OR PROPHYLACTIC USES, NOT PUT UP IN MEASURED DOSES OR IN FORMS OR PACKINGS FOR RETAIL SALE CONTAINING PENICILLINS OR DERIVATIVES THEREOF, WITH A PENICILLANIC ACID STRUCTURE, OR STREPTOMYCINS OR THEIR DERIVATIVES'}, {'hsnCode': '30041010', 'hsn1': 'MEDICAMENTS (EXCLUDING GOODS OF HEADING 3002, 3005 OR 3006) CONSISTING OF MIXED OR UNMIXED PRODUCTS FOR THERAPEUTIC OR PROPHYLACTIC USES, PUT UP IN MEASURED DOSES (INCLUDING THOSE IN THE FORM OF TRANSDERMAL ADMINISTRATION SYSTEMS) OR IN FORMS OR PACKINGS FOR RETAIL SALE CONTAINING PENICILLINS OR DERIVATIVES THEREOF, WITH A PENICILLANIC ACID STRUCTURE, OR STREPTOMYCINS OR THEIR DERIVATIVES : PENICILLINS',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CONTAINING PENICILLINS OR DERIVATIVES THEREOF, WITH A PENICILLANIC ACID STRUCTURE, OR STREPTOMYCINS OR THEIR DERIVATIVES : PENICILLINS'}, {'hsnCode': '30051010', 'hsn1': 'WADDING, GAUZE, BANDAGES AND SIMILAR ARTICLES (FOR EXAMPLE, DRESSINGS, ADHESIVE PLASTERS, POULTICES), IMPREGNATED OR COATED WITH PHARMACEUTICAL SUBSTANCES OR PUT UP IN FORMS OR PACKINGS FOR RETAIL SALE FOR MEDICAL, SURGICAL,DENTAL OR VETERINARY PURPOSES ADHESIVE DRESSINGS AND OTHER ARTICLES HAVING AN ADHESIVE LAYER : ADHESIVE GUAZE', 'chapterCode': '30', 'chapter': 'Pharmaceutical products', 'sectionCode': '06', 'section': 'Products of the Chemicals or Allied Industries', 'hsn2': 'WADDING, GAUZE, BANDAGES AND SIMILAR ARTICLES (FOR EXAMPLE, DRESSINGS, ADHESIVE PLASTERS, POULTICES), IMPREGNATED OR COATED WITH PHARMACEUTICAL SUBSTANCES OR PUT UP IN FORMS OR PACKINGS FOR RETAIL SALE FOR MEDICAL, SURGICAL,DENTAL OR VETERINARY PURPOSES ADHESIVE DRESSINGS AND OTHER ARTICLES HAVING AN ADHESIVE LAYER : ADHESIVE GUAZE'}]</t>
  </si>
  <si>
    <t>Office / Sale Office|Factory / Manufacturing|Warehouse / Depot</t>
  </si>
  <si>
    <t>2021-04-03 06:43:29.896Z</t>
  </si>
  <si>
    <t>29AAACI0380C1ZZ</t>
  </si>
  <si>
    <t>29310326392</t>
  </si>
  <si>
    <t>9242927998</t>
  </si>
  <si>
    <t>bangalorecnf@gmail.com</t>
  </si>
  <si>
    <t>Door no 2, Block No 3, Lowerand Upper Ground Floor, Attalika Logistics, Survey no 188 and 189/1, Kumbalgodu Village Garepalya Gram Kangeri Hobli, Bengaluru (Bangalore) Urban, Karnataka, 560074</t>
  </si>
  <si>
    <t>[{'name': 'PARAG GUPTA', 'email': 'venkataram.distributors@gmail.com', 'emailDomain': 'gmail.com', 'contact': '9242927998'}]</t>
  </si>
  <si>
    <t>2021-04-03 06:43:27.517Z</t>
  </si>
  <si>
    <t>30AAACI0380C1ZG</t>
  </si>
  <si>
    <t>9823059583</t>
  </si>
  <si>
    <t>shrimang@indoco.com</t>
  </si>
  <si>
    <t>PLANT 1, L-14, INDOCO REMEDIES LIMITED, VERNA, VERNA, South Goa, Goa, 403722</t>
  </si>
  <si>
    <t>[{'hsnCode': '30042013', 'hsn1': 'MEDICAMENTS (EXCLUDING GOODS OF HEADING 3002, 3005 OR 3006) CONSISTING OF MIXED OR UNMIXED PRODUCTS FOR THERAPEUTIC OR PROPHYLACTIC USES, PUT UP IN MEASURED DOSES (INCLUDING THOSE IN THE FORM OF TRANSDERMAL ADMINISTRATION SYSTEMS) OR IN FORMS OR PACKINGS FOR RETAIL SALE CONTAINING OTHER ANTIBIOTICS : CEPHALOSPORINS AND THEIR DERIVATIVES :CIPROFLOXACIN',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CONTAINING OTHER ANTIBIOTICS : CEPHALOSPORINS AND THEIR DERIVATIVES :CIPROFLOXACIN'}, {'hsnCode': '30042033', 'hsn1': 'MEDICAMENTS (EXCLUDING GOODS OF HEADING 3002, 3005 OR 3006) CONSISTING OF MIXED OR UNMIXED PRODUCTS FOR THERAPEUTIC OR PROPHYLACTIC USES, PUT UP IN MEASURED DOSES (INCLUDING THOSE IN THE FORM OF TRANSDERMAL ADMINISTRATION SYSTEMS) OR IN FORMS OR PACKINGS FOR RETAIL SALE CONTAINING OTHER ANTIBIOTICS: FLUOROQUINOLONES : CIPROFLOXACIN',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CONTAINING OTHER ANTIBIOTICS: FLUOROQUINOLONES : CIPROFLOXACIN'}, {'hsnCode': '30042061', 'hsn1': 'MEDICAMENTS (EXCLUDING GOODS OF HEADING 3002, 3005 OR 3006) CONSISTING OF MIXED OR UNMIXED PRODUCTS FOR THERAPEUTIC OR PROPHYLACTIC USES, PUT UP IN MEASURED DOSES (INCLUDING THOSE IN THE FORM OF TRANSDERMAL ADMINISTRATION SYSTEMS) OR IN FORMS OR PACKINGS FOR RETAIL SALE CONTAINING OTHER ANTIBIOTICS MACROLIDE : ERYTHROMYCIN',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CONTAINING OTHER ANTIBIOTICS MACROLIDE : ERYTHROMYCIN'}, {'hsnCode': '30042062', 'hsn1': 'MEDICAMENTS (EXCLUDING GOODS OF HEADING 3002, 3005 OR 3006) CONSISTING OF MIXED OR UNMIXED PRODUCTS FOR THERAPEUTIC OR PROPHYLACTIC USES, PUT UP IN MEASURED DOSES (INCLUDING THOSE IN THE FORM OF TRANSDERMAL ADMINISTRATION SYSTEMS) OR IN FORMS OR PACKINGS FOR RETAIL SALE CONTAINING OTHER ANTIBIOTICS MACROLIDE : ROXITHROMYCIN',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CONTAINING OTHER ANTIBIOTICS MACROLIDE : ROXITHROMYCIN'}, {'hsnCode': '30042064', 'hsn1': 'MEDICAMENTS (EXCLUDING GOODS OF HEADING 3002, 3005 OR 3006) CONSISTING OF MIXED OR UNMIXED PRODUCTS FOR THERAPEUTIC OR PROPHYLACTIC USES, PUT UP IN MEASURED DOSES (INCLUDING THOSE IN THE FORM OF TRANSDERMAL ADMINISTRATION SYSTEMS) OR IN FORMS OR PACKINGS FOR RETAIL SALE CONTAINING OTHER ANTIBIOTICS MACROLIDE : AZITHROMYCIN', 'chapterCode': '30', 'chapter': 'Pharmaceutical products', 'sectionCode': '06', 'section': 'Products of the Chemicals or Allied Industries', 'hsn2': 'MEDICAMENTS (EXCLUDING GOODS OF HEADING 3002, 3005 OR 3006) CONSISTING OF MIXED OR UNMIXED PRODUCTS FOR THERAPEUTIC OR PROPHYLACTIC USES, PUT UP IN MEASURED DOSES (INCLUDING THOSE IN THE FORM OF TRANSDERMAL ADMINISTRATION SYSTEMS) OR IN FORMS OR PACKINGS FOR RETAIL SALE CONTAINING OTHER ANTIBIOTICS MACROLIDE : AZITHROMYCIN'}]</t>
  </si>
  <si>
    <t>Factory / Manufacturing|Warehouse / Depot|Office / Sale Office</t>
  </si>
  <si>
    <t>[{'name': 'SHRIMAN RAJARAM GAOKAR', 'email': 'shrimang@indoco.com', 'emailDomain': 'indoco.com', 'contact': '9823059583'}]</t>
  </si>
  <si>
    <t>2021-04-03 06:43:24.503Z</t>
  </si>
  <si>
    <t>32AAACI0380C1ZC</t>
  </si>
  <si>
    <t>9846334498</t>
  </si>
  <si>
    <t>coindoco@gmail.com</t>
  </si>
  <si>
    <t>48/1748, D3 TO D6, AZAD COMPLEX, PERUMBOTTA ROAD, ELAMAKKARA, Ernakulam, Kerala, 682026</t>
  </si>
  <si>
    <t>[{'name': 'PULIKKUTTYMADHOM KRISHNAIYER NARAYANASWAMY', 'email': 'co_indoco@yahoo.com', 'emailDomain': 'yahoo.com', 'contact': '9846334498'}]</t>
  </si>
  <si>
    <t>INDOCO REMEDIES</t>
  </si>
  <si>
    <t>2021-04-03 06:43:27.802Z</t>
  </si>
  <si>
    <t>33AAACI0380C1ZA</t>
  </si>
  <si>
    <t>9940160760</t>
  </si>
  <si>
    <t>solai.chennai@gmail.com</t>
  </si>
  <si>
    <t>29/30, First Floor, NA, Nagathamman Koil Street, West Mambalam, Chennai, Tamil Nadu, 600033</t>
  </si>
  <si>
    <t>[{'hsnCode': '30031000', 'hsn1': 'MEDICAMENTS (EXCLUDING GOODS OF HEADING 3002, 3005 OR 3006) CONSISTING OF TWO OR MORE CONSTITUENTS WHICH HAVE BEEN MIXED TOGETHER FOR THERAPEUTIC OR PROPHYLACTIC USES, NOT PUT UP IN MEASURED DOSES OR IN FORMS OR PACKINGS FOR RETAIL SALE CONTAINING PENICILLINS OR DERIVATIVES THEREOF, WITH A PENICILLANIC ACID STRUCTURE, OR STREPTOMYCINS OR THEIR DERIVATIVES', 'chapterCode': '30', 'chapter': 'Pharmaceutical products', 'sectionCode': '06', 'section': 'Products of the Chemicals or Allied Industries', 'hsn2': 'MEDICAMENTS (EXCLUDING GOODS OF HEADING 3002, 3005 OR 3006) CONSISTING OF TWO OR MORE CONSTITUENTS WHICH HAVE BEEN MIXED TOGETHER FOR THERAPEUTIC OR PROPHYLACTIC USES, NOT PUT UP IN MEASURED DOSES OR IN FORMS OR PACKINGS FOR RETAIL SALE CONTAINING PENICILLINS OR DERIVATIVES THEREOF, WITH A PENICILLANIC ACID STRUCTURE, OR STREPTOMYCINS OR THEIR DERIVATIVES'}]</t>
  </si>
  <si>
    <t>Retail Business|Wholesale Business|Warehouse / Depot|Office / Sale Office</t>
  </si>
  <si>
    <t>Retail Business, Wholesale Business</t>
  </si>
  <si>
    <t>[{'name': 'Ramesh Balasundaram', 'email': 'solaichennai@gmail.com', 'emailDomain': 'gmail.com', 'contact': '9940160760'}]</t>
  </si>
  <si>
    <t>2022-01-26 03:04:28.057Z</t>
  </si>
  <si>
    <t>36AAACI0380C1Z4</t>
  </si>
  <si>
    <t>36130194772</t>
  </si>
  <si>
    <t>9908319717</t>
  </si>
  <si>
    <t>vijayshree.hyderabad@gmail.com</t>
  </si>
  <si>
    <t>6 - 87,, CANARA NAGAR, PIRZADIGUDA, Hyderabad, Telangana, 500039</t>
  </si>
  <si>
    <t>[{'hsnCode': '98041000', 'hsn1': 'Drugs and medicines', 'chapterCode': '98', 'chapter': 'Project imports, Laboratory chemicals, passenger\\u2019s baggage, personal importation by air or post; ship stores.', 'sectionCode': '21', 'section': 'Works of art, Collectors\\u2019 Pieces and Antiques', 'hsn2': 'Drugs and medicines'}]</t>
  </si>
  <si>
    <t>Retail Business|Wholesale Business</t>
  </si>
  <si>
    <t>[{'name': 'Maheswari Nutalapati', 'email': 'vijaysree.hyderabad@gmail.com', 'emailDomain': 'gmail.com', 'contact': '9908319717'}]</t>
  </si>
  <si>
    <t>2021-04-03 06:43:29.556Z</t>
  </si>
  <si>
    <t>37AAACI0380C1Z2</t>
  </si>
  <si>
    <t>9849563362</t>
  </si>
  <si>
    <t>vijaysree.vijayawada@gmail.com</t>
  </si>
  <si>
    <t>76/10/1, GANDHI BOMMA ROAD, BHAVANIPURAM, VIJAYAWADA, Krishna, Andhra Pradesh, 520012</t>
  </si>
  <si>
    <t>21-Dec-2018</t>
  </si>
  <si>
    <t>2021-04-03 06:43:25.062Z</t>
  </si>
  <si>
    <t>27AAACI0380C2Z2</t>
  </si>
  <si>
    <t>7506923667</t>
  </si>
  <si>
    <t>vijay.vanarase@indoco.com</t>
  </si>
  <si>
    <t>INDOCO HOUSE, INDOCO HOUSE, 166, CST ROAD, SANTA CRUZ, Mumbai City, Maharashtra, 400098</t>
  </si>
  <si>
    <t>[{'sacCode': '00440125', 'sac1': None, 'sac2': None}, {'sacCode': '00440358', 'sac1': None, 'sac2': None}, {'sacCode': '00440060', 'sac1': None, 'sac2': None}, {'sacCode': '00440249', 'sac1': None, 'sac2': None}, {'sacCode': '00440225', 'sac1': None, 'sac2': None}]</t>
  </si>
  <si>
    <t>[{'name': 'Vinayak Manohar killedar', 'email': 'vijay.vanarase@indoco.com', 'emailDomain': 'indoco.com', 'contact': '7506923667'}]</t>
  </si>
  <si>
    <t>2021-04-03 06:43:24.256Z</t>
  </si>
  <si>
    <t>09AAHCA1790M1Z9</t>
  </si>
  <si>
    <t>ICD Dadri, Allcargo Logistics Park Pvt. Ltd., Tilpata Road, Greater Noida, Gautam Buddha Nagar, Uttar Pradesh, 201307</t>
  </si>
  <si>
    <t>[{'sacCode': '00440193', 'sac1': 'STORAGE AND WAREHOUSE SERVICE', 'sac2': None}, {'sacCode': '00440406', 'sac1': 'RENTING OF IMMOVABLE PROPERTY SERVICES', 'sac2': None}, {'sacCode': '00440262', 'sac1': 'TRANSPORT OF GOODS BY ROAD', 'sac2': None}, {'sacCode': '00440189', 'sac1': 'CARGO HANDLING SERVICES', 'sac2': None}, {'sacCode': '00440366', 'sac1': 'BUSINESS SUPPORT SERVICES', 'sac2': None}]</t>
  </si>
  <si>
    <t>ADARSH SUDHAKAR HEGDE|JATIN JAYANTILAL CHOKSHI</t>
  </si>
  <si>
    <t>[{'name': 'JATIN JAYANTILAL CHOKSHI', 'email': 'sanket.vanage@allcargologistics.com', 'emailDomain': 'allcargologistics.com', 'contact': '7045782745'}]</t>
  </si>
  <si>
    <t>2021-04-01 23:54:12.984Z</t>
  </si>
  <si>
    <t>07AAGCA9687A1ZJ</t>
  </si>
  <si>
    <t>07276956598</t>
  </si>
  <si>
    <t>05-Mar-2015</t>
  </si>
  <si>
    <t>2021-04-01 23:45:10.589Z</t>
  </si>
  <si>
    <t>08AAGCA9687A1ZH</t>
  </si>
  <si>
    <t>08251613428</t>
  </si>
  <si>
    <t>antriksh.patel@arvind.in</t>
  </si>
  <si>
    <t>ARADHANA BHAVAN, WARD NO 8, KANSARA KA VAS, BALOTRA, Barmer, Rajasthan, 344022</t>
  </si>
  <si>
    <t>[{'hsnCode': '84219900', 'hsn1': 'CENTRIFUGES, INCLUDING CENTRIFUGAL DRYERS; FILTERING OR PURIFYING MACHINERY AND APPARATUS, FOR LIQUIDS OR GASES - PARTS: OTHER',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'CENTRIFUGES, INCLUDING CENTRIFUGAL DRYERS; FILTERING OR PURIFYING MACHINERY AND APPARATUS, FOR LIQUIDS OR GASES - PARTS: OTHER'}]</t>
  </si>
  <si>
    <t>Wholesale Business|Works Contract</t>
  </si>
  <si>
    <t>Wholesale Business, Works Contract</t>
  </si>
  <si>
    <t>DINESHBHAI JAGROOPSINGH YADAV|PUNIT SANJAY LALBHAI|NAISHADH INDRAKANT PARIKH</t>
  </si>
  <si>
    <t>[{'name': 'RAHUL SUBHASHCHANDRA BHATT', 'email': 'santoshkumar.verma@arvind.in', 'emailDomain': 'arvind.in', 'contact': '9909953833'}]</t>
  </si>
  <si>
    <t>ARVIND ACCEL LIMITED.</t>
  </si>
  <si>
    <t>2021-04-01 23:45:10.286Z</t>
  </si>
  <si>
    <t>24AAGCA9687A1ZN</t>
  </si>
  <si>
    <t>9909953833</t>
  </si>
  <si>
    <t>santoshkumar.verma@arvind.in</t>
  </si>
  <si>
    <t>ARVIND LTD PREMISES, , , NARODA ROAD, AHMEDABAD, Ahmedabad, Gujarat, 380025</t>
  </si>
  <si>
    <t>Works Contract|Wholesale Business|Warehouse / Depot|Factory / Manufacturing|Export|Retail Business|Recipient of Goods or Services|Import</t>
  </si>
  <si>
    <t>Works Contract, Wholesale Business</t>
  </si>
  <si>
    <t>2021-04-01 23:45:11.031Z</t>
  </si>
  <si>
    <t>33AAGCA9687A1ZO</t>
  </si>
  <si>
    <t>33511353349</t>
  </si>
  <si>
    <t>8754547379</t>
  </si>
  <si>
    <t>t.srinivasan@arvind.in</t>
  </si>
  <si>
    <t>Door No 3043, Z Block, , 13th Main Road, Annanagar, Chennai, Tamil Nadu, 600040</t>
  </si>
  <si>
    <t>03-Jun-2013</t>
  </si>
  <si>
    <t>[{'hsnCode': '84199090', 'hsn1': 'MACHINERY,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 PARTS: OTHER',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 PARTS: OTHER'}, {'hsnCode': '84219900', 'hsn1': 'CENTRIFUGES, INCLUDING CENTRIFUGAL DRYERS; FILTERING OR PURIFYING MACHINERY AND APPARATUS, FOR LIQUIDS OR GASES - PARTS: OTHER',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'CENTRIFUGES, INCLUDING CENTRIFUGAL DRYERS; FILTERING OR PURIFYING MACHINERY AND APPARATUS, FOR LIQUIDS OR GASES - PARTS: OTHER'}, {'hsnCode': '84791000', 'hsn1': 'MACHINES AND MECHANICAL APPLIANCES HAVING INDIVIDUAL FUNCTIONS, NOT SPECIFIED OR INCLUDED ELSEWHERE IN THIS CHAPTER MACHINERY FOR PUBLIC WORKS, BUILDING OR THE LIKE',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'MACHINES AND MECHANICAL APPLIANCES HAVING INDIVIDUAL FUNCTIONS, NOT SPECIFIED OR INCLUDED ELSEWHERE IN THIS CHAPTER MACHINERY FOR PUBLIC WORKS, BUILDING OR THE LIKE'}]</t>
  </si>
  <si>
    <t>Factory / Manufacturing|Retail Business|Wholesale Business|Works Contract</t>
  </si>
  <si>
    <t>Factory / Manufacturing, Retail Business, Wholesale Business, Works Contract</t>
  </si>
  <si>
    <t>PUNIT SANJAY LALBHAI|DINESHBHAI JAGROOPSINGH YADAV|NAISHADH INDRAKANT PARIKH</t>
  </si>
  <si>
    <t>[{'name': 'SRINIVASAN THIAGARAJAN', 'email': 'santoshkumar.verma@arvind.in', 'emailDomain': 'arvind.in', 'contact': '9909953833'}]</t>
  </si>
  <si>
    <t>2022-02-09 03:10:34.451Z</t>
  </si>
  <si>
    <t>07AAGCA9687A2ZI</t>
  </si>
  <si>
    <t>15-Jul-2017</t>
  </si>
  <si>
    <t>341, 3rd Floor, DLF TRADE TOWER, SHIVAJI MARG, NEW DELHI, New Delhi, Delhi, 110015</t>
  </si>
  <si>
    <t>[{'hsnCode': '8421', 'hsn1': 'CENTRIFUGES, INCLUDING CENTRIFUGAL DRYERS; FILTERING OR PURIFYING MACHINERY AND APPARATUS, FOR LIQUIDS OR GASES - Centrifuges, including centrifugal dryers',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'CENTRIFUGES, INCLUDING CENTRIFUGAL DRYERS; FILTERING OR PURIFYING MACHINERY AND APPARATUS, FOR LIQUIDS OR GASES'}, {'hsnCode': '3914', 'hsn1': 'ION?EXCHANGERS BASED ON POLYMERS OF HEADINGS 3901 TO 3913, IN PRIMARY FORMS', 'chapterCode': '39', 'chapter': 'Plastics and articles thereof', 'sectionCode': '07', 'section': 'Plastics and Articles thereof; Rubber and Articles Thereof', 'hsn2': 'ION\\\\u2013EXCHANGERS BASED ON POLYMERS OF HEADINGS 3901 TO 3913, IN PRIMARY FORMS'}, {'hsnCode': '3824', 'hsn1': 'PREPARED BINDERS FOR FOUNDRY MOULDS OR CORES; CHEMICAL PRODUCTS AND PREPARATIONS OF THE CHEMICAL OR ALLIED INDUSTRIES (INCLUDING THOSE CONSISTING OF MIXTURES OF NATURAL PRODUCTS), NOT ELSEWHERE SPECIFIED OR INCLUDED', 'chapterCode': '38', 'chapter': 'Miscellaneous chemical products.', 'sectionCode': '06', 'section': 'Products of the Chemicals or Allied Industries', 'hsn2': 'PREPARED BINDERS FOR FOUNDRY MOULDS OR CORES; CHEMICAL PRODUCTS AND PREPARATIONS OF THE CHEMICAL OR ALLIED INDUSTRIES (INCLUDING THOSE CONSISTING OF MIXTURES OF NATURAL PRODUCTS), NOT ELSEWHERE SPECIFIED OR INCLUDED'}, {'hsnCode': '8413', 'hsn1': 'PUMPS FOR LIQUIDS, WHETHER OR NOT FITTED WITH A MEASURING DEVICE; LIQUID ELEVATORS - Pumps fitted or designed to be fitted with a measuring device',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'PUMPS FOR LIQUIDS, WHETHER OR NOT FITTED WITH A MEASURING DEVICE; LIQUID ELEVATORS'}, {'hsnCode': '3925', 'hsn1': 'BUILDERS? WARE OF PLASTICS, NOT ELSEWHERE SPECIFIED OR INCLUDED', 'chapterCode': '39', 'chapter': 'Plastics and articles thereof', 'sectionCode': '07', 'section': 'Plastics and Articles thereof; Rubber and Articles Thereof', 'hsn2': 'BUILDERS WARE OF PLASTICS, NOT ELSEWHERE SPECIFIED OR INCLUDED'}]</t>
  </si>
  <si>
    <t>Wholesale Business|Warehouse / Depot|Office / Sale Office|Retail Business|Recipient of Goods or Services</t>
  </si>
  <si>
    <t>Wholesale Business, Warehouse / Depot, Office / Sale Office, Retail Business</t>
  </si>
  <si>
    <t>DINESHBHAI JAGROOPSINGH YADAV|NAISHADH INDRAKANT PARIKH|PUNIT SANJAY LALBHAI</t>
  </si>
  <si>
    <t>[{'name': 'ANIL KUMAR SHARMA', 'email': 'santoshkumar.verma@arvind.in', 'emailDomain': 'arvind.in', 'contact': '9909953833'}]</t>
  </si>
  <si>
    <t>2021-04-01 23:45:11.327Z</t>
  </si>
  <si>
    <t>29AAGCA9687A1ZD</t>
  </si>
  <si>
    <t>14-May-2020</t>
  </si>
  <si>
    <t>Apartment No. D 902, NCC Medows, Doddaballapur Road, SN Hali Post, Bengaluru (Bangalore) Rural, Karnataka, 560064</t>
  </si>
  <si>
    <t>Works Contract|Factory / Manufacturing</t>
  </si>
  <si>
    <t>Works Contract, Factory / Manufacturing</t>
  </si>
  <si>
    <t>[{'sacCode': '995413', 'sac1': 'Construction services of industrial buildings such as buildings used for production activities (used for assembly line activities), workshops, storage buildings and other similar industrial buildings', 'sac2': None}, {'sacCode': '995414', 'sac1': 'Construction services of commercial buildings such as office buildings, exhibition &amp; marriage halls, malls, hotels, restaurants, airports, rail or road terminals, parking garages, petrol and service stations, theatres and other similar buildings.', 'sac2': None}]</t>
  </si>
  <si>
    <t>Punit Sanjay Lalbhai|NAISHADH INDRAKANT PARIKH|DINESHBHAI JAGROOPSINGH YADAV</t>
  </si>
  <si>
    <t>2021-05-27 23:09:24.946Z</t>
  </si>
  <si>
    <t>23AAGCA9687A1ZP</t>
  </si>
  <si>
    <t>Arvind Envisol Limited</t>
  </si>
  <si>
    <t>15-Sep-2021</t>
  </si>
  <si>
    <t>D-3/14, SR. M.I.G, Triveni Vihar Sanwar Road, Ujjain, Ujjain, Madhya Pradesh, 456010</t>
  </si>
  <si>
    <t>Retail Business|Supplier of Services|Wholesale Business|Works Contract</t>
  </si>
  <si>
    <t>Retail Business, Supplier of Services, Wholesale Business, Works Contract</t>
  </si>
  <si>
    <t>Punit Sanjay Lalbhai|Naishadh Indrakant Parikh|Dineshbhai Jagroopsingh Yadav</t>
  </si>
  <si>
    <t>2021-11-15 07:51:35.261Z</t>
  </si>
  <si>
    <t>06AABCK0618A1ZB</t>
  </si>
  <si>
    <t>kchandadv@yahoo.co.in</t>
  </si>
  <si>
    <t>PLOT NO. 103, , , SECTOR-8, IMT MANESAR, Gurgaon, Haryana, 122050</t>
  </si>
  <si>
    <t>[{'hsnCode': '84831091', 'hsn1': 'TRANSMISSION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 - OTHER : CRANK SHAFT FOR ENGINES OF HEADING 8407',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 - OTHER : CRANK SHAFT FOR ENGINES OF HEADING 8407'}, {'hsnCode': '84831099', 'hsn1': 'TRANSMISSION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 - OTHER : OTHER',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 - OTHER : OTHER'}, {'hsnCode': '84834000', 'hsn1': 'TRANSMISSION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 -GEARS AND GEARING, OTHER THAN TOOTHED WHEELS, CHAIN SPROCKETS AND OTHER TRANSMISSION ELEMENTS PRESENTED SEPARATELY; BALL OR ROLLER SCREWS; GEAR BOXES AND OTHER SPEED CHANGERS, INCLUDING TORQUE CONVERTERS',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 -GEARS AND GEARING, OTHER THAN TOOTHED WHEELS, CHAIN SPROCKETS AND OTHER TRANSMISSION ELEMENTS PRESENTED SEPARATELY; BALL OR ROLLER SCREWS; GEAR BOXES AND OTHER SPEED CHANGERS, INCLUDING TORQUE CONVERTERS'}, {'hsnCode': '87141090', 'hsn1': 'OTHER', 'chapterCode': '87', 'chapter': 'Vehicles other than railway or tramway rolling-stock, and parts and accessories thereof.', 'sectionCode': '17', 'section': 'Vehicles, Aircraft, Vessels and Associated Transport Equipment', 'hsn2': 'OTHER'}, {'hsnCode': '72044900', 'hsn1': 'FERROUS WASTE AND SCRAP; REMELTING SCRAP INGOTS OF IRON OR STEEL - OTHER WASTE AND SCRAP : OTHER', 'chapterCode': '72', 'chapter': 'Iron and steel', 'sectionCode': '15', 'section': 'Base Metals and Articles of Base Metal', 'hsn2': 'FERROUS WASTE AND SCRAP; REMELTING SCRAP INGOTS OF IRON OR STEEL - OTHER WASTE AND SCRAP : OTHER'}]</t>
  </si>
  <si>
    <t>[{'name': 'SANJAY KUMAR SINGH', 'email': 'manesar.account@kalyanitechnoforge.com', 'emailDomain': 'kalyanitechnoforge.com', 'contact': '9990744668'}]</t>
  </si>
  <si>
    <t>2021-04-03 14:33:09.831Z</t>
  </si>
  <si>
    <t>27AABCK0618A1Z7</t>
  </si>
  <si>
    <t>27420410027V</t>
  </si>
  <si>
    <t>9552510320</t>
  </si>
  <si>
    <t>rajendra.gaikwad@kalyanitechnoforge.com</t>
  </si>
  <si>
    <t>SERVE NO 72/76, , KALYANI TECHNOFORGE LTD, BHIM NAGAR, MUNDHWA, Pune, Maharashtra, 411036</t>
  </si>
  <si>
    <t>[{'hsnCode': '73261910', 'hsn1': 'OTHER ARTICLES OF IRON OR STEEL - FORGED OR STAMPED, BUT NOT FURTHER WORKED : OTHER : FOR AUTOMOBILES AND EARTH MOVING EQUIPMENTS', 'chapterCode': '73', 'chapter': 'Articles of iron or steel', 'sectionCode': '15', 'section': 'Base Metals and Articles of Base Metal', 'hsn2': 'OTHER ARTICLES OF IRON OR STEEL - FORGED OR STAMPED, BUT NOT FURTHER WORKED : OTHER : FOR AUTOMOBILES AND EARTH MOVING EQUIPMENTS'}, {'hsnCode': '84834000', 'hsn1': 'TRANSMISSION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 -GEARS AND GEARING, OTHER THAN TOOTHED WHEELS, CHAIN SPROCKETS AND OTHER TRANSMISSION ELEMENTS PRESENTED SEPARATELY; BALL OR ROLLER SCREWS; GEAR BOXES AND OTHER SPEED CHANGERS, INCLUDING TORQUE CONVERTERS',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 -GEARS AND GEARING, OTHER THAN TOOTHED WHEELS, CHAIN SPROCKETS AND OTHER TRANSMISSION ELEMENTS PRESENTED SEPARATELY; BALL OR ROLLER SCREWS; GEAR BOXES AND OTHER SPEED CHANGERS, INCLUDING TORQUE CONVERTERS'}, {'hsnCode': '87141090', 'hsn1': 'OTHER', 'chapterCode': '87', 'chapter': 'Vehicles other than railway or tramway rolling-stock, and parts and accessories thereof.', 'sectionCode': '17', 'section': 'Vehicles, Aircraft, Vessels and Associated Transport Equipment', 'hsn2': 'OTHER'}, {'hsnCode': '84099990', 'hsn1': 'PARTS SUITABLE FOR USE SOLELY OR PRINCIPALLY WITH THE ENGINES OF HEADING 8407 OR 8408 - OTHER : OTHER : OTHER',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'PARTS SUITABLE FOR USE SOLELY OR PRINCIPALLY WITH THE ENGINES OF HEADING 8407 OR 8408 - OTHER : OTHER : OTHER'}, {'hsnCode': '72044900', 'hsn1': 'FERROUS WASTE AND SCRAP; REMELTING SCRAP INGOTS OF IRON OR STEEL - OTHER WASTE AND SCRAP : OTHER', 'chapterCode': '72', 'chapter': 'Iron and steel', 'sectionCode': '15', 'section': 'Base Metals and Articles of Base Metal', 'hsn2': 'FERROUS WASTE AND SCRAP; REMELTING SCRAP INGOTS OF IRON OR STEEL - OTHER WASTE AND SCRAP : OTHER'}]</t>
  </si>
  <si>
    <t>Factory / Manufacturing|Warehouse / Depot|Export|Import</t>
  </si>
  <si>
    <t>[{'name': 'SANJEEV SHAMRAO JAGTAP', 'email': 'pritam.sonawane@kalyanitechnoforge.com', 'emailDomain': 'kalyanitechnoforge.com', 'contact': '9011007537'}]</t>
  </si>
  <si>
    <t>2021-11-26 02:54:34.098Z</t>
  </si>
  <si>
    <t>08AABCK0618A1Z7</t>
  </si>
  <si>
    <t>9990744668</t>
  </si>
  <si>
    <t>manesar.account@kalyanitechnoforge.com</t>
  </si>
  <si>
    <t>B7 AND B8, , KALYANI TECHNOFORGE LIMITED, INDUSTRIAL, KAROLI, Alwar, Rajasthan, 301707</t>
  </si>
  <si>
    <t>LIMITED COMPANY</t>
  </si>
  <si>
    <t>[{'hsnCode': '8483', 'hsn1': 'TRANSMISSION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'TRANSMISSION SHAFTS (INCLUDING CAM SHAFTS AND CRANK SHAFTS) AND CRANKS; BEARINGS HOUSINGS AND PLAIN SHAFT BEARINGS; GEARS AND GEARING; BALL OR ROLLER SCREWS; GEAR BOXES AND OTHER SPEED CHANGERS, INCLUDING TORQUE CONVERTERS; FLYWHEELS AND PULLEYS, INCLUDING PULLEY BLOCKS; CLUTCHES AND SHAFT COUPLINGS (INCLUDING UNIVERSAL JOINTS)'}, {'hsnCode': '7326', 'hsn1': 'OTHER ARTICLES OF IRON OR STEEL - Forged or stamped, but not further worked', 'chapterCode': '73', 'chapter': 'Articles of iron or steel', 'sectionCode': '15', 'section': 'Base Metals and Articles of Base Metal', 'hsn2': 'OTHER ARTICLES OF IRON OR STEEL'}]</t>
  </si>
  <si>
    <t>Factory / Manufacturing|Export</t>
  </si>
  <si>
    <t>Factory / Manufacturing, Export</t>
  </si>
  <si>
    <t>2021-04-03 14:33:09.553Z</t>
  </si>
  <si>
    <t>24AABCK0618A1ZD</t>
  </si>
  <si>
    <t>9011007537</t>
  </si>
  <si>
    <t>pritam.sonawane@kalyanitechnoforge.com</t>
  </si>
  <si>
    <t>03-Sep-2019</t>
  </si>
  <si>
    <t>C/o PCL Logistics, Survey No. 108/PAIKI 2/PAIKI 1 and 108/1 PAIKI, Village Navyani, Taluka-Dasada, Near SMG Plant Becharaji, Surendranagar, Gujarat, 382750</t>
  </si>
  <si>
    <t>[{'hsnCode': '7326', 'hsn1': 'OTHER ARTICLES OF IRON OR STEEL - Forged or stamped, but not further worked', 'chapterCode': '73', 'chapter': 'Articles of iron or steel', 'sectionCode': '15', 'section': 'Base Metals and Articles of Base Metal', 'hsn2': 'OTHER ARTICLES OF IRON OR STEEL'}, {'hsnCode': '8483', 'hsn1': 'TRANSMISSION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'TRANSMISSION SHAFTS (INCLUDING CAM SHAFTS AND CRANK SHAFTS) AND CRANKS; BEARINGS HOUSINGS AND PLAIN SHAFT BEARINGS; GEARS AND GEARING; BALL OR ROLLER SCREWS; GEAR BOXES AND OTHER SPEED CHANGERS, INCLUDING TORQUE CONVERTERS; FLYWHEELS AND PULLEYS, INCLUDING PULLEY BLOCKS; CLUTCHES AND SHAFT COUPLINGS (INCLUDING UNIVERSAL JOINTS)'}]</t>
  </si>
  <si>
    <t>Factory / Manufacturing|Export|Import</t>
  </si>
  <si>
    <t>Factory / Manufacturing, Export, Import</t>
  </si>
  <si>
    <t>[{'name': 'RAVINDRA BHASKARRAO NAGARKAR', 'email': 'pritam.sonawane@kalyanitechnoforge.com', 'emailDomain': 'kalyanitechnoforge.com', 'contact': '9011007537'}]</t>
  </si>
  <si>
    <t>2021-05-19 13:10:18.344Z</t>
  </si>
  <si>
    <t>32AACCF1885H1ZR</t>
  </si>
  <si>
    <t>T.C 3/1148-3, , FAMILY PLASTICS, INDL. DEV. PLOTS.54,50,48,47,44,23,22,16-2, MANVILA/ KULATHOOR, Thiruvananthapuram, Kerala, 695583</t>
  </si>
  <si>
    <t>09-Feb-2022</t>
  </si>
  <si>
    <t>[{'hsnCode': '39241090', 'hsn1': 'TABLEWARE, KITCHENWARE, OTHER HOUSEHOLD ARTICLES AND HYGIENIC OR TOILET ARTICLES, OF PLASTICS - TABLEWARE AND KITCHENWARE : OTHER', 'chapterCode': '39', 'chapter': 'Plastics and articles thereof', 'sectionCode': '07', 'section': 'Plastics and Articles thereof; Rubber and Articles Thereof', 'hsn2': 'TABLEWARE, KITCHENWARE, OTHER HOUSEHOLD ARTICLES AND HYGIENIC OR TOILET ARTICLES, OF PLASTICS - TABLEWARE AND KITCHENWARE : OTHER'}, {'hsnCode': '94037000', 'hsn1': 'OTHER FURNITURE AND PARTS THEREOF -Furniture of plastics', 'chapterCode': '94', 'chapter': 'Furniture; bedding, mattresses, mattress supports, cushions and similar stuffed furnishings; lamps and lighting fittings, not elsewhere specified or included; illuminated signs, illuminated name-plates and the like; prefabricated buildings.', 'sectionCode': '20', 'section': 'Miscellaneous Manufactured Articles', 'hsn2': 'OTHER FURNITURE AND PARTS THEREOF -FURNITURE OF PLASTICS'}, {'hsnCode': '96151100', 'hsn1': 'COMBS, HAIR-SLIDES AND THE LIKE, HAIRPINS, CURLING PINS, CURLING GRIPS, HAIR-CURLERS AND THE LIKE, OTHER THAN THOSE OF HEADING 8516, AND PARTS THEREOF - Combs, hair-slides and the like: Of hard rubber or plastics', 'chapterCode': '96', 'chapter': 'Miscellaneous manufactured articles.', 'sectionCode': '20', 'section': 'Miscellaneous Manufactured Articles', 'hsn2': 'COMBS, HAIR-SLIDES AND THE LIKE, HAIRPINS, CURLING PINS, CURLING GRIPS, HAIR-CURLERS AND THE LIKE, OTHER THAN THOSE OF HEADING 8516, AND PARTS THEREOF - COMBS, HAIR-SLIDES AND THE LIKE: OF HARD RUBBER OR PLASTICS'}, {'hsnCode': '84807100', 'hsn1': 'MOULDING BOXES FOR METAL FOUNDRY; MOULD BASES; MOULDING PATTERNS; MOULDS FOR METAL (OTHER THAN INGOT MOULDS), METAL CARBIDES, GLASS, MINERAL MATERIALS, RUBBER OR PLASTICS - MOULDS FOR RUBBER OR PLASTICS: INJECTION OR COMPRESSION TYPES',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'MOULDING BOXES FOR METAL FOUNDRY; MOULD BASES; MOULDING PATTERNS; MOULDS FOR METAL (OTHER THAN INGOT MOULDS), METAL CARBIDES, GLASS, MINERAL MATERIALS, RUBBER OR PLASTICS - MOULDS FOR RUBBER OR PLASTICS: INJECTION OR COMPRESSION TYPES'}, {'hsnCode': '39151000', 'hsn1': 'WASTE, PARINGS AND SCRAP, OF PLASTICS - OF POLYMERS OF ETHYLENE', 'chapterCode': '39', 'chapter': 'Plastics and articles thereof', 'sectionCode': '07', 'section': 'Plastics and Articles thereof; Rubber and Articles Thereof', 'hsn2': 'WASTE, PARINGS AND SCRAP, OF PLASTICS - OF POLYMERS OF ETHYLENE'}]</t>
  </si>
  <si>
    <t>[{'income': 'Above Rs. 50 lakhs', 'financialYear': '2018-2019'}, {'income': 'Rs. 10 lakhs to Rs. 50 lakhs', 'financialYear': '2019-2020'}]</t>
  </si>
  <si>
    <t>Factory / Manufacturing|Office / Sale Office|Recipient of Goods or Services|Retail Business|Export|Warehouse / Depot</t>
  </si>
  <si>
    <t>Factory / Manufacturing, Office / Sale Office, Recipient of Goods or Services, Retail Business, Export</t>
  </si>
  <si>
    <t>SIMSON ALEXANDER FERNANDEZ|JESTIN ALEXANDER FERNANDES|FREEMAN DANIEL FERNANDES|REKHA SIMSON|RAJU ALEXANDER FERNANDES</t>
  </si>
  <si>
    <t>[{'name': 'SIMSON ALEXANDER FERNANDEZ', 'email': 'info@familyplastics.com', 'emailDomain': 'familyplastics.com', 'contact': '9633305507'}]</t>
  </si>
  <si>
    <t>2022-02-10 03:14:40.324Z</t>
  </si>
  <si>
    <t>33AACCF1885H1ZP</t>
  </si>
  <si>
    <t>33295567150</t>
  </si>
  <si>
    <t>8883911149</t>
  </si>
  <si>
    <t>mail@familyplastics.com</t>
  </si>
  <si>
    <t>8/45A, SIPCOT INDUSTRIAL CENTRE, GANGAIKONDAN, Tirunelveli, Tamil Nadu, 627352</t>
  </si>
  <si>
    <t>[{'hsnCode': '39241010', 'hsn1': 'TABLEWARE, KITCHENWARE, OTHER HOUSEHOLD ARTICLES AND HYGIENIC OR TOILET ARTICLES, OF PLASTICS - TABLEWARE AND KITCHENWARE : INSULATED WARE', 'chapterCode': '39', 'chapter': 'Plastics and articles thereof', 'sectionCode': '07', 'section': 'Plastics and Articles thereof; Rubber and Articles Thereof', 'hsn2': 'TABLEWARE, KITCHENWARE, OTHER HOUSEHOLD ARTICLES AND HYGIENIC OR TOILET ARTICLES, OF PLASTICS - TABLEWARE AND KITCHENWARE : INSULATED WARE'}, {'hsnCode': '39241090', 'hsn1': 'TABLEWARE, KITCHENWARE, OTHER HOUSEHOLD ARTICLES AND HYGIENIC OR TOILET ARTICLES, OF PLASTICS - TABLEWARE AND KITCHENWARE : OTHER', 'chapterCode': '39', 'chapter': 'Plastics and articles thereof', 'sectionCode': '07', 'section': 'Plastics and Articles thereof; Rubber and Articles Thereof', 'hsn2': 'TABLEWARE, KITCHENWARE, OTHER HOUSEHOLD ARTICLES AND HYGIENIC OR TOILET ARTICLES, OF PLASTICS - TABLEWARE AND KITCHENWARE : OTHER'}, {'hsnCode': '39249090', 'hsn1': 'TABLEWARE, KITCHENWARE, OTHER HOUSEHOLD ARTICLES AND HYGIENIC OR TOILET ARTICLES, OF PLASTICS - OTHER : OTHER', 'chapterCode': '39', 'chapter': 'Plastics and articles thereof', 'sectionCode': '07', 'section': 'Plastics and Articles thereof; Rubber and Articles Thereof', 'hsn2': 'TABLEWARE, KITCHENWARE, OTHER HOUSEHOLD ARTICLES AND HYGIENIC OR TOILET ARTICLES, OF PLASTICS - OTHER : OTHER'}]</t>
  </si>
  <si>
    <t>Retail Business</t>
  </si>
  <si>
    <t>DANIEL ALIAS FERNANDES|FRANCIS DANIEL FERNANDES|JESTIN ALEXANDER FERNANDES|SIMSON ALEXANDER FERNANDEZ|FREEMAN DANIEL FERNANDES|RAJU ALEXANDER FERNANDES|REKHA SIMSON</t>
  </si>
  <si>
    <t>[{'name': 'PRINCE MOHAN', 'email': 'mail@familyplastics.com', 'emailDomain': 'familyplastics.com', 'contact': '9488241120'}]</t>
  </si>
  <si>
    <t>2021-04-03 05:54:35.284Z</t>
  </si>
  <si>
    <t>KFI000000083822R</t>
  </si>
  <si>
    <t>37ABBFA3523A1Z6</t>
  </si>
  <si>
    <t>37755700525</t>
  </si>
  <si>
    <t>alphamarine.co.in</t>
  </si>
  <si>
    <t>[{'hsnCode': '84661010', 'hsn1': 'PARTS AND ACCESSORIES SUITABLE FOR USE SOLELY OR PRINCIPALLY WITH THE MACHINES OF HEADINGS 8456 TO 8465, INCLUDING WORK OR TOOL HOLDERS, SELF-OPENING DIEHEADS, DIVIDING HEADS AND OTHER SPECIAL ATTACHMENTS FOR MACHINE-TOOLS; TOOL HOLDERS FOR ANY TYPE OF TOOL, FOR WORKING IN THE HAND - TOOL HOLDERS AND SELF-OPENING DIEHEADS: TOOL HOLDERS',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'PARTS AND ACCESSORIES SUITABLE FOR USE SOLELY OR PRINCIPALLY WITH THE MACHINES OF HEADINGS 8456 TO 8465, INCLUDING WORK OR TOOL HOLDERS, SELF-OPENING DIEHEADS, DIVIDING HEADS AND OTHER SPECIAL ATTACHMENTS FOR MACHINE-TOOLS; TOOL HOLDERS FOR ANY TYPE OF TOOL, FOR WORKING IN THE HAND - TOOL HOLDERS AND SELF-OPENING DIEHEADS: TOOL HOLDERS'}, {'hsnCode': '84662000', 'hsn1': 'PARTS AND ACCESSORIES SUITABLE FOR USE SOLELY OR PRINCIPALLY WITH THE MACHINES OF HEADINGS 8456 TO 8465, INCLUDING WORK OR TOOL HOLDERS, SELF-OPENING DIEHEADS, DIVIDING HEADS AND OTHER SPECIAL ATTACHMENTS FOR MACHINE-TOOLS; TOOL HOLDERS FOR ANY TYPE OF TOOL, FOR WORKING IN THE HAND WORK HOLDERS', 'chapterCode': '84', 'chapter': 'Nuclear reactors, boilers, machinery and mechanical appliances; parts thereof.',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'PARTS AND ACCESSORIES SUITABLE FOR USE SOLELY OR PRINCIPALLY WITH THE MACHINES OF HEADINGS 8456 TO 8465, INCLUDING WORK OR TOOL HOLDERS, SELF-OPENING DIEHEADS, DIVIDING HEADS AND OTHER SPECIAL ATTACHMENTS FOR MACHINE-TOOLS; TOOL HOLDERS FOR ANY TYPE OF TOOL, FOR WORKING IN THE HAND WORK HOLDERS'}]</t>
  </si>
  <si>
    <t>Wholesale Business|EOU / STP / EHTP|Recipient of Goods or Services</t>
  </si>
  <si>
    <t>Wholesale Business, EOU / STP / EHTP, Recipient of Goods or Services</t>
  </si>
  <si>
    <t>SUDHAKAR DUDALA|JANARDHANA DUDELA|MADHAVI DUDALA</t>
  </si>
  <si>
    <t>[{'name': 'SUDHAKAR DUDALA', 'email': 'balaji.alphamarine@gmail.com', 'emailDomain': 'gmail.com', 'contact': '9100905116'}]</t>
  </si>
  <si>
    <t>2021-12-05 03:01:17.394Z</t>
  </si>
  <si>
    <t>03AABCA2398D1Z4</t>
  </si>
  <si>
    <t>03422123734</t>
  </si>
  <si>
    <t>vikasguptafca@gmail.com</t>
  </si>
  <si>
    <t>3-4, , , Bhupindra Road, Patiala, Patiala, Punjab, 147001</t>
  </si>
  <si>
    <t>[{'hsnCode': '52081110', 'hsn1': 'WOVEN FABRICS OF COTTON, CONTAINING 85% OR MORE BY WEIGHT OF COTTON, WEIGHING NOT MORE THAN 200 G/M2- - UNBLEACHED: PLAIN WEAVE, WEIGHING NOT MORE THAN 100 G/M2 : DHOTI', 'chapterCode': '52', 'chapter': 'Cotton', 'sectionCode': '11', 'section': 'Textile and Textile Articles', 'hsn2': 'WOVEN FABRICS OF COTTON, CONTAINING 85% OR MORE BY WEIGHT OF COTTON, WEIGHING NOT MORE THAN 200 G/M2- - UNBLEACHED: PLAIN WEAVE, WEIGHING NOT MORE THAN 100 G/M2 : DHOTI'}, {'hsnCode': '61130000', 'hsn1': 'GARMENTS, MADE UP OF KNITTED OR CROCHETED FABRICS OF HEADING 5903, 5906 OR 5907', 'chapterCode': '61', 'chapter': 'Articles of apparel and clothing accessories knitted or crocheted.', 'sectionCode': '11', 'section': 'Textile and Textile Articles', 'hsn2': 'GARMENTS, MADE UP OF KNITTED OR CROCHETED FABRICS OF HEADING 5903, 5906 OR 5907'}, {'hsnCode': '61141000', 'hsn1': 'OTHER GARMENTS, KNITTED OR CROCHETED - OF WOOL OR FINE ANIMAL HAIR', 'chapterCode': '61', 'chapter': 'Articles of apparel and clothing accessories knitted or crocheted.', 'sectionCode': '11', 'section': 'Textile and Textile Articles', 'hsn2': 'OTHER GARMENTS, KNITTED OR CROCHETED - OF WOOL OR FINE ANIMAL HAIR'}, {'hsnCode': '42021140', 'hsn1': 'TRUNKS, SUIT-CASES, VANITY-CASES, EXECUTIVECASES, BRIEF-CASES, SCHOOL SATCHELS, SPECTACLE CASES, BINOCULAR CASES, CAMERA CASES, MUSICAL INSTRUMENT CASES, GUN CASES, HOLSTERS AND SIMILAR CONTAINERS; TRAVELLING-BAGS, INSULATED FOOD OR BEVERAGES BAGS, TOILET BAGS, RUCKSACKS, HANDBAGS, SHOPPING-BAGS, WALLETS, PURSES, MAPCASES, CIGARETTE-CASES, TOBACCO- 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 TRUNKS, SUIT-CASES, VANITY-CASES, EXECUTIVE CASES, BRIEF-CASES, SCHOOL SATCHELS AND SIMILAR CONTAINERS : WITH OUTER SURFACE OF LEATHER, OF COMPOSITION LEATHER OR OF PATENT LEATHER : BRIEF-CASES', 'chapterCode': '42', 'chapter': 'Articles of leather; saddlery and harness; travel goods, handbags and similar containers; articles of animal gut (other than silk-worm gut)', 'sectionCode': '08', 'section': 'Raw Hides and Skins, Leather, Furskins and Articles thereof; saddlery and Harness; travel goods, Handbags and similar Containers; Articles of animal gut (other than silk-worm Gut)', 'hsn2': 'TRUNKS, SUIT-CASES, VANITY-CASES, EXECUTIVECASES, BRIEF-CASES, SCHOOL SATCHELS, SPECTACLE CASES, BINOCULAR CASES, CAMERA CASES, MUSICAL INSTRUMENT CASES, GUN CASES, HOLSTERS AND SIMILAR CONTAINERS; TRAVELLING-BAGS, INSULATED FOOD OR BEVERAGES BAGS, TOILET BAGS, RUCKSACKS, HANDBAGS, SHOPPING-BAGS, WALLETS, PURSES, MAPCASES, CIGARETTE-CASES, TOBACCO- 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 TRUNK\\S, SUIT-CASES, VANITY-CASES, EXECUTIVE CASES, BRIEF-CASES, SCHOOL SATCHELS AND SIMILAR CONTAINERS : WITH OUTER SURFACE OF LEATHER, OF COMPOSITION LEATHER OR OF PATENT LEATHER : BRIEF-CASES'}, {'hsnCode': '42031010', 'hsn1': 'ARTICLES OF APPAREL AND CLOTHING ACCESSORIES, OF LEATHER OR OF COMPOSITION LEATHER - ARTICLES OF APPAREL : JACKETS AND JERSEYS', 'chapterCode': '42', 'chapter': 'Articles of leather; saddlery and harness; travel goods, handbags and similar containers; articles of animal gut (other than silk-worm gut)', 'sectionCode': '08', 'section': 'Raw Hides and Skins, Leather, Furskins and Articles thereof; saddlery and Harness; travel goods, Handbags and similar Containers; Articles of animal gut (other than silk-worm Gut)', 'hsn2': 'ARTICLES OF APPAREL AND CLOTHING ACCESSORIES, OF LEATHER OR OF COMPOSITION LEATHER - ARTICLES OF APPAREL : JACKETS AND JERSEYS'}]</t>
  </si>
  <si>
    <t>Sanjaybhai Shrenikbhai Lalbhai|Punit Sanjay Lalbhai|Jayesh Kantilal Shah|Bakul Harshadrai Dholakia|Renuka Ramnath|Dileep Chinubhai Choksi|Vallabh Roopchand Bhanshali|Samir Uttamlal Mehta</t>
  </si>
  <si>
    <t>[{'name': 'Rajeev Sivarama Pillai', 'email': 'rajeev.pillai@arvind.in', 'emailDomain': 'arvind.in', 'contact': '9824653871'}]</t>
  </si>
  <si>
    <t>2021-04-01 19:51:14.531Z</t>
  </si>
  <si>
    <t>04AABCA2398D1Z2</t>
  </si>
  <si>
    <t>2021-04-01 19:51:13.978Z</t>
  </si>
  <si>
    <t>05AABCA2398D1Z0</t>
  </si>
  <si>
    <t>05016432698</t>
  </si>
  <si>
    <t>8980020507</t>
  </si>
  <si>
    <t>sachin.paliwal@arvind.in</t>
  </si>
  <si>
    <t>Plot no. 278, 25/1- RAJPUR ROAD OPP ASTLEY HALL, DEHRADUN, Dehradun, Uttarakhand, 248001</t>
  </si>
  <si>
    <t>01-Jan-2016</t>
  </si>
  <si>
    <t>[{'hsnCode': '42031090', 'hsn1': 'ARTICLES OF APPAREL AND CLOTHING ACCESSORIES, OF LEATHER OR OF COMPOSITION LEATHER - ARTICLES OF APPAREL : OTHER', 'chapterCode': '42', 'chapter': 'Articles of leather; saddlery and harness; travel goods, handbags and similar containers; articles of animal gut (other than silk-worm gut)', 'sectionCode': '08', 'section': 'Raw Hides and Skins, Leather, Furskins and Articles thereof; saddlery and Harness; travel goods, Handbags and similar Containers; Articles of animal gut (other than silk-worm Gut)', 'hsn2': 'ARTICLES OF APPAREL AND CLOTHING ACCESSORIES, OF LEATHER OR OF COMPOSITION LEATHER - ARTICLES OF APPAREL : OTHER'}, {'hsnCode': '50071000', 'hsn1': 'WOVEN FABRICS OF SILK OR OF SILK WASTE FABRICS OF NOIL SILK', 'chapterCode': '50', 'chapter': 'Silk', 'sectionCode': '11', 'section': 'Textile and Textile Articles', 'hsn2': 'WOVEN FABRICS OF SILK OR OF SILK WASTE FABRICS OF NOIL SILK'}, {'hsnCode': '61151100', 'hsn1': 'PANTY HOSE, TIGHTS, STOCKINGS, SOCKS AND OTHER HOSIERY, INCLUDING STOCKINGS FOR VARICOSE VEINS AND FOOTWEAR WITHOUT APPLIED SOLES, KNITTED OR CROCHETED - PANTY HOSE AND TIGHTS : OF SYNTHETIC FIBRES, MEASURING PER SINGLE YARN LESS THAN 67 DECITEX', 'chapterCode': '61', 'chapter': 'Articles of apparel and clothing accessories knitted or crocheted.', 'sectionCode': '11', 'section': 'Textile and Textile Articles', 'hsn2': 'PANTY HOSE, TIGHTS, STOCKINGS, SOCKS AND OTHER HOSIERY, INCLUDING STOCKINGS FOR VARICOSE VEINS AND FOOTWEAR WITHOUT APPLIED SOLES, KNITTED OR CROCHETED - PANTY HOSE AND TIGHTS : OF SYNTHETIC FIBRES, MEASURING PER SINGLE YARN LESS THAN 67 DECITEX'}, {'hsnCode': '61142000', 'hsn1': 'OTHER GARMENTS, KNITTED OR CROCHETED - OF COTTON', 'chapterCode': '61', 'chapter': 'Articles of apparel and clothing accessories knitted or crocheted.', 'sectionCode': '11', 'section': 'Textile and Textile Articles', 'hsn2': 'OTHER GARMENTS, KNITTED OR CROCHETED - OF COTTON'}, {'hsnCode': '61149090', 'hsn1': 'OTHER GARMENTS, KNITTED OR CROCHETED - OF OTHER TEXTILE MATERIALS : OTHER', 'chapterCode': '61', 'chapter': 'Articles of apparel and clothing accessories knitted or crocheted.', 'sectionCode': '11', 'section': 'Textile and Textile Articles', 'hsn2': 'OTHER GARMENTS, KNITTED OR CROCHETED - OF OTHER TEXTILE MATERIALS : OTHER'}]</t>
  </si>
  <si>
    <t>SANJAYBHAI SHRENIKBHAI LALBHAI|SAMIR UTTAMLAL MEHTA|PUNIT SANJAY LALBHAI|KULIN SANJAY LALBHAI|JAYESH KANTILAL SHAH|BAKUL HARSHADRAI DHOLAKIA|DILEEP CHINUBHAI CHOKSI|NILESH DHIRAJLAL SHAH|RENUKA RAMNATH|VALLABH ROOPCHAND BHANSHALI</t>
  </si>
  <si>
    <t>2021-04-01 19:51:13.421Z</t>
  </si>
  <si>
    <t>06AABCA2398D1ZY</t>
  </si>
  <si>
    <t>goyal.balram@yahoo.in</t>
  </si>
  <si>
    <t>yahoo.in</t>
  </si>
  <si>
    <t>SCO 101, , , -------------, URBAN ESTATE- II, Hisar, Haryana, 125005</t>
  </si>
  <si>
    <t>[{'hsnCode': '62102090', 'hsn1': 'GARMENTS, MADE UP OF FABRICS OF HEADING 5602, 5603, 5903, 5906 OR 5907 - OTHER GARMENTS, OF THE TYPE DESCRIBED IN SUBHEADINGS 6201 11 TO 6201 19 : OTHER', 'chapterCode': '62', 'chapter': 'Articles of apparel and clothing accessories, not knitted or crocheted.', 'sectionCode': '11', 'section': 'Textile and Textile Articles', 'hsn2': 'GARMENTS, MADE UP OF FABRICS OF HEADING 5602, 5603, 5903, 5906 OR 5907 - OTHER GARMENTS, OF THE TYPE DESCRIBED IN SUBHEADINGS 6201 11 TO 6201 19 : OTHER'}, {'hsnCode': '61172090', 'hsn1': 'OTHER MADE UP CLOTHING ACCESSORIES, KNITTED OR CROCHETED; KNITTED OR CROCHETED PARTS OF GARMENTS OR OF CLOTHING ACCESSORIES TIES, BOW TIES AND CRAVATS : OF OTHER FIBRES', 'chapterCode': '61', 'chapter': 'Articles of apparel and clothing accessories knitted or crocheted.', 'sectionCode': '11', 'section': 'Textile and Textile Articles', 'hsn2': 'OTHER MADE UP CLOTHING ACCESSORIES, KNITTED OR CROCHETED; KNITTED OR CROCHETED PARTS OF GARMENTS OR OF CLOTHING ACCESSORIES TIES, BOW TIES AND CRAVATS : OF OTHER FIBRES'}, {'hsnCode': '42033000', 'hsn1': 'ARTICLES OF APPAREL AND CLOTHING ACCESSORIES, OF LEATHER OR OF COMPOSITION LEATHER - BELTS AND BANDOLIERS', 'chapterCode': '42', 'chapter': 'Articles of leather; saddlery and harness; travel goods, handbags and similar containers; articles of animal gut (other than silk-worm gut)', 'sectionCode': '08', 'section': 'Raw Hides and Skins, Leather, Furskins and Articles thereof; saddlery and Harness; travel goods, Handbags and similar Containers; Articles of animal gut (other than silk-worm Gut)', 'hsn2': 'ARTICLES OF APPAREL AND CLOTHING ACCESSORIES, OF LEATHER OR OF COMPOSITION LEATHER - BELTS AND BANDOLIERS'}, {'hsnCode': '52103190', 'hsn1': 'WOVEN FABRICS OF COTTON, CONTAINING LESS THAN 85% BY WEIGHT OF COTTON, MIXED MAINLY OR SOLELY WITH MAN-MADE FIBRES, WEIGHING NOT MORE THAN 200 G/M2- DYED : PLAIN WEAVE :OTHER', 'chapterCode': '52', 'chapter': 'Cotton', 'sectionCode': '11', 'section': 'Textile and Textile Articles', 'hsn2': 'WOVEN FABRICS OF COTTON, CONTAINING LESS THAN 85% BY WEIGHT OF COTTON, MIXED MAINLY OR SOLELY WITH MAN-MADE FIBRES, WEIGHING NOT MORE THAN 200 G/M2- DYED : PLAIN WEAVE :OTHER'}, {'hsnCode': '33071010', 'hsn1': 'PRE-SHAVE, SHAVING OR AFTER-SHAVE PREPARATIONS, PERSONAL DEODORANTS, BATH PREPARATIONS, DEPILATORIES AND OTHER PERFUMERY, COSMETIC OR TOILET PREPARATIONS, NOT ELSEWHERE SPECIFIED OR INCLUDED, PREPARED ROOM DEODORISERS, WHETHER OR NOT PERFUMED OR HAVING DISINFECTANT PROPERTIES PRE-SHAVE, SHAVING OR AFTER-SHAVE PREPARATIONS: SHAVING CREAM', 'chapterCode': '33', 'chapter': 'Essential oils and resinoids; perfumery, cosmetic or toilet preparations.', 'sectionCode': '06', 'section': 'Products of the Chemicals or Allied Industries', 'hsn2': 'PRE-SHAVE, SHAVING OR AFTER-SHAVE PREPARATIONS, PERSONAL DEODORANTS, BATH PREPARATIONS, DEPILATORIES AND OTHER PERFUMERY, COSMETIC OR TOILET PREPARATIONS, NOT ELSEWHERE SPECIFIED OR INCLUDED, PREPARED ROOM DEODORISERS, WHETHER OR NOT PERFUMED OR HAVING DISINFECTANT PROPERTIES PRE-SHAVE, SHAVING OR AFTER-SHAVE PREPARATIONS: SHAVING CREAM'}]</t>
  </si>
  <si>
    <t>Wholesale Business|Retail Business</t>
  </si>
  <si>
    <t>Wholesale Business, Retail Business</t>
  </si>
  <si>
    <t>SANJAYBHAI SHRENIKBHAI LALBHAI|PUNIT SANJAY LALBHAI|KULIN SANJAY LALBHAI|JAYESH KANTILAL SHAH|BAKUL HARSHADRAI DHOLAKIA|RENUKA RAMNATH|DILEEP CHINUBHAI CHOKSI|VALLABH ROOPCHAND BHANSHALI|SAMIR UTTAMLAL MEHTA|NILESH DHIRAJLAL SHAH</t>
  </si>
  <si>
    <t>2021-04-01 19:51:16.493Z</t>
  </si>
  <si>
    <t>06AABCA2398D2ZX</t>
  </si>
  <si>
    <t>2021-04-01 19:51:17.559Z</t>
  </si>
  <si>
    <t>07AABCA2398D1ZW</t>
  </si>
  <si>
    <t>07047130144</t>
  </si>
  <si>
    <t>8197242224</t>
  </si>
  <si>
    <t>jaipal.singal@arvind.in</t>
  </si>
  <si>
    <t>SHOP NO 17A PACIFIC MALL, GROUD FLOOR, 464 SHIVANI MARG, NAJAFGARH ROAD, KHAYALA, West Delhi, Delhi, 110018</t>
  </si>
  <si>
    <t>21-May-2016</t>
  </si>
  <si>
    <t>[{'hsnCode': '64031910', 'hsn1': 'FOOTWEAR WITH OUTER SOLES OF RUBBER, PLASTICS, LEATHER OR COMPOSITION LEATHER AND UPPERS OF LEATHER SPORTS FOOTWEAR : OTHER: WITH OUTER SOLES OF LEATHER', 'chapterCode': '64', 'chapter': 'Footwear, gaiters and the like; parts of such articles.', 'sectionCode': '12', 'section': 'Footwear, Headgear, Umbrellas, Sun Umbrellas, Walking-sticks, seat-sticks, whips, Riding-crops and Parts thereof; Prepared Feathers and articles Made therewith; artificial Flowers; Articles of Human Hair', 'hsn2': 'FOOTWEAR WITH OUTER SOLES OF RUBBER, PLASTICS, LEATHER OR COMPOSITION LEATHER AND UPPERS OF LEATHER SPORTS FOOTWEAR : OTHER: WITH OUTER SOLES OF LEATHER'}, {'hsnCode': '64031990', 'hsn1': 'FOOTWEAR WITH OUTER SOLES OF RUBBER, PLASTICS, LEATHER OR COMPOSITION LEATHER AND UPPERS OF LEATHER SPORTS FOOTWEAR :OTHER: OTHER', 'chapterCode': '64', 'chapter': 'Footwear, gaiters and the like; parts of such articles.', 'sectionCode': '12', 'section': 'Footwear, Headgear, Umbrellas, Sun Umbrellas, Walking-sticks, seat-sticks, whips, Riding-crops and Parts thereof; Prepared Feathers and articles Made therewith; artificial Flowers; Articles of Human Hair', 'hsn2': 'FOOTWEAR WITH OUTER SOLES OF RUBBER, PLASTICS, LEATHER OR COMPOSITION LEATHER AND UPPERS OF LEATHER SPORTS FOOTWEAR :OTHER: OTHER'}, {'hsnCode': '61171090', 'hsn1': 'OTHER MADE UP CLOTHING ACCESSORIES, KNITTED OR CROCHETED; KNITTED OR CROCHETED PARTS OF GARMENTS OR OF CLOTHING ACCESSORIES - SHAWLS, SCARVES, MUFFLERS, MANTILLAS, VEILS AND THE LIKE : OTHER', 'chapterCode': '61', 'chapter': 'Articles of apparel and clothing accessories knitted or crocheted.', 'sectionCode': '11', 'section': 'Textile and Textile Articles', 'hsn2': 'OTHER MADE UP CLOTHING ACCESSORIES, KNITTED OR CROCHETED; KNITTED OR CROCHETED PARTS OF GARMENTS OR OF CLOTHING ACCESSORIES - SHAWLS, SCARVES, MUFFLERS, MANTILLAS, VEILS AND THE LIKE : OTHER'}, {'hsnCode': '62104090', 'hsn1': 'GARMENTS, MADE UP OF FABRICS OF HEADING 5602, 5603, 5903, 5906 OR 5907 - OTHER MENS OR BOYS GARMENTS : OTHER', 'chapterCode': '62', 'chapter': 'Articles of apparel and clothing accessories, not knitted or crocheted.', 'sectionCode': '11', 'section': 'Textile and Textile Articles', 'hsn2': 'GARMENTS, MADE UP OF FABRICS OF HEADING 5602, 5603, 5903, 5906 OR 5907 - OTHER MENS OR BOYS GARMENTS : OTHER'}, {'hsnCode': '62105000', 'hsn1': 'GARMENTS, MADE UP OF FABRICS OF HEADING 5602, 5603, 5903, 5906 OR 5907 OTHER WOMENS OR GIRLS GARMENTS', 'chapterCode': '62', 'chapter': 'Articles of apparel and clothing accessories, not knitted or crocheted.', 'sectionCode': '11', 'section': 'Textile and Textile Articles', 'hsn2': 'GARMENTS, MADE UP OF FABRICS OF HEADING 5602, 5603, 5903, 5906 OR 5907 OTHER WOMENS OR GIRLS GARMENTS'}]</t>
  </si>
  <si>
    <t>Retail Business|Works Contract|Import|Export|Supplier of Services|Recipient of Goods or Services|Wholesale Business|Office / Sale Office</t>
  </si>
  <si>
    <t>SANJAYBHAI SHRENIKBHAI LALBHAI|PUNIT SANJAY LALBHAI|KULIN SANJAY LALBHAI</t>
  </si>
  <si>
    <t>2021-04-01 19:51:13.137Z</t>
  </si>
  <si>
    <t>08AABCA2398D1ZU</t>
  </si>
  <si>
    <t>08662114450</t>
  </si>
  <si>
    <t>umang.shah@arvind.com</t>
  </si>
  <si>
    <t>arvind.com</t>
  </si>
  <si>
    <t>SHOP NO. F-27, , , FIRST FLOOR, TRITON THE MEGA MALL, JHOTWARA ROAD, Jaipur, Rajasthan, 302012</t>
  </si>
  <si>
    <t>01-Apr-2011</t>
  </si>
  <si>
    <t>[{'hsnCode': '61130000', 'hsn1': 'GARMENTS, MADE UP OF KNITTED OR CROCHETED FABRICS OF HEADING 5903, 5906 OR 5907', 'chapterCode': '61', 'chapter': 'Articles of apparel and clothing accessories knitted or crocheted.', 'sectionCode': '11', 'section': 'Textile and Textile Articles', 'hsn2': 'GARMENTS, MADE UP OF KNITTED OR CROCHETED FABRICS OF HEADING 5903, 5906 OR 5907'}, {'hsnCode': '61149010', 'hsn1': 'OTHER GARMENTS, KNITTED OR CROCHETED - OF OTHER TEXTILE MATERIALS : OF SILK', 'chapterCode': '61', 'chapter': 'Articles of apparel and clothing accessories knitted or crocheted.', 'sectionCode': '11', 'section': 'Textile and Textile Articles', 'hsn2': 'OTHER GARMENTS, KNITTED OR CROCHETED - OF OTHER TEXTILE MATERIALS : OF SILK'}]</t>
  </si>
  <si>
    <t>BAKUL HARSHADRAI DHOLAKIA|SANJAYBHAI SHRENIKBHAI LALBHAI|JAYESH KANTILAL SHAH|RENUKA RAMNATH|PUNIT SANJAY LALBHAI|KULIN SANJAY LALBHAI|DILEEP CHINUBHAI CHOKSI|VALLABH ROOPCHAND BHANSHALI|NILESH DHIRAJLAL SHAH|SAMIR UTTAMLAL MEHTA</t>
  </si>
  <si>
    <t>[{'name': 'SACHIN PALIWAL', 'email': 'pareekmahesh@rediffmail.com', 'emailDomain': 'rediffmail.com', 'contact': '8980020507'}]</t>
  </si>
  <si>
    <t>ARVIND EBO (DIVISION OF ARVIND LIMITED)</t>
  </si>
  <si>
    <t>2021-04-01 19:51:18.096Z</t>
  </si>
  <si>
    <t>08AABCA2398D2ZT</t>
  </si>
  <si>
    <t>08771455032</t>
  </si>
  <si>
    <t>15-Mar-2010</t>
  </si>
  <si>
    <t>2021-04-01 19:51:16.772Z</t>
  </si>
  <si>
    <t>09AABCA2398D1ZS</t>
  </si>
  <si>
    <t>311, SECTOR 1, MANGAL PANDEY NAGAR, Meerut, Uttar Pradesh, 250002</t>
  </si>
  <si>
    <t>[{'hsnCode': '42031010', 'hsn1': 'ARTICLES OF APPAREL AND CLOTHING ACCESSORIES, OF LEATHER OR OF COMPOSITION LEATHER - ARTICLES OF APPAREL : JACKETS AND JERSEYS', 'chapterCode': '42', 'chapter': 'Articles of leather; saddlery and harness; travel goods, handbags and similar containers; articles of animal gut (other than silk-worm gut)', 'sectionCode': '08', 'section': 'Raw Hides and Skins, Leather, Furskins and Articles thereof; saddlery and Harness; travel goods, Handbags and similar Containers; Articles of animal gut (other than silk-worm Gut)', 'hsn2': 'ARTICLES OF APPAREL AND CLOTHING ACCESSORIES, OF LEATHER OR OF COMPOSITION LEATHER - ARTICLES OF APPAREL : JACKETS AND JERSEYS'}, {'hsnCode': '42023120', 'hsn1': 'TRUNKS, SUIT-CASES, VANITY-CASES, EXECUTIVECASES, BRIEF-CASES, SCHOOL SATCHELS, SPECTACLE CASES, BINOCULAR CASES, CAMERA CASES, MUSICAL INSTRUMENT CASES, GUN CASES, HOLSTERS AND SIMILAR CONTAINERS; TRAVELLING-BAGS, INSULATED FOOD OR BEVERAGES BAGS, TOILET BAGS, RUCKSACKS, HANDBAGS, SHOPPING-BAGS, WALLETS, PURSES, MAPCASES, CIGARETTE-CASES, TOBACCO- 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 ARTICLES OF A KIND NORMALLY CARRIED IN THE POCKET OR IN THE HANDBAG : WITH OUTER SURFACE OF LEATHER, OF COMPOSITION LEATHER OR OF PATENT LEATHER : WALLETS AND PURSES, OF LEATHER', 'chapterCode': '42', 'chapter': 'Articles of leather; saddlery and harness; travel goods, handbags and similar containers; articles of animal gut (other than silk-worm gut)', 'sectionCode': '08', 'section': 'Raw Hides and Skins, Leather, Furskins and Articles thereof; saddlery and Harness; travel goods, Handbags and similar Containers; Articles of animal gut (other than silk-worm Gut)', 'hsn2': 'TRUNKS, SUIT-CASES, VANITY-CASES, EXECUTIVECASES, BRIEF-CASES, SCHOOL SATCHELS, SPECTACLE CASES, BINOCULAR CASES, CAMERA CASES, MUSICAL INSTRUMENT CASES, GUN CASES, HOLSTERS AND SIMILAR CONTAINERS; TRAVELLING-BAGS, INSULATED FOOD OR BEVERAGES BAGS, TOILET BAGS, RUCKSACKS, HANDBAGS, SHOPPING-BAGS, WALLETS, PURSES, MAPCASES, CIGARETTE-CASES, TOBACCO- 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 ARTICLES OF A KIND NORMALLY CARRIED IN THE POCKET OR IN THE HANDBAG : WITH OUTER SURFACE OF LEATHER, OF COMPOSITION LEATHER OR OF PATENT LEATHER : WALLETS AND PURSES, OF LEATHER'}, {'hsnCode': '61130000', 'hsn1': 'GARMENTS, MADE UP OF KNITTED OR CROCHETED FABRICS OF HEADING 5903, 5906 OR 5907', 'chapterCode': '61', 'chapter': 'Articles of apparel and clothing accessories knitted or crocheted.', 'sectionCode': '11', 'section': 'Textile and Textile Articles', 'hsn2': 'GARMENTS, MADE UP OF KNITTED OR CROCHETED FABRICS OF HEADING 5903, 5906 OR 5907'}, {'hsnCode': '52081110', 'hsn1': 'WOVEN FABRICS OF COTTON, CONTAINING 85% OR MORE BY WEIGHT OF COTTON, WEIGHING NOT MORE THAN 200 G/M2- - UNBLEACHED: PLAIN WEAVE, WEIGHING NOT MORE THAN 100 G/M2 : DHOTI', 'chapterCode': '52', 'chapter': 'Cotton', 'sectionCode': '11', 'section': 'Textile and Textile Articles', 'hsn2': 'WOVEN FABRICS OF COTTON, CONTAINING 85% OR MORE BY WEIGHT OF COTTON, WEIGHING NOT MORE THAN 200 G/M2- - UNBLEACHED: PLAIN WEAVE, WEIGHING NOT MORE THAN 100 G/M2 : DHOTI'}, {'hsnCode': '61151100', 'hsn1': 'PANTY HOSE, TIGHTS, STOCKINGS, SOCKS AND OTHER HOSIERY, INCLUDING STOCKINGS FOR VARICOSE VEINS AND FOOTWEAR WITHOUT APPLIED SOLES, KNITTED OR CROCHETED - PANTY HOSE AND TIGHTS : OF SYNTHETIC FIBRES, MEASURING PER SINGLE YARN LESS THAN 67 DECITEX', 'chapterCode': '61', 'chapter': 'Articles of apparel and clothing accessories knitted or crocheted.', 'sectionCode': '11', 'section': 'Textile and Textile Articles', 'hsn2': 'PANTY HOSE, TIGHTS, STOCKINGS, SOCKS AND OTHER HOSIERY, INCLUDING STOCKINGS FOR VARICOSE VEINS AND FOOTWEAR WITHOUT APPLIED SOLES, KNITTED OR CROCHETED - PANTY HOSE AND TIGHTS : OF SYNTHETIC FIBRES, MEASURING PER SINGLE YARN LESS THAN 67 DECITEX'}]</t>
  </si>
  <si>
    <t>Office / Sale Office|Retail Business</t>
  </si>
  <si>
    <t>Office / Sale Office, Retail Business</t>
  </si>
  <si>
    <t>M/S ARVIND LIMITED</t>
  </si>
  <si>
    <t>2021-04-01 19:51:18.626Z</t>
  </si>
  <si>
    <t>10AABCA2398D1Z9</t>
  </si>
  <si>
    <t>8863021317</t>
  </si>
  <si>
    <t>arvindlimitedbgp@gmail.com</t>
  </si>
  <si>
    <t>GROUND FLOOR, DR R.P.ROAD, NEAR MARWARI PATHSALA, Bhagalpur, Bihar, 812001</t>
  </si>
  <si>
    <t>[{'hsnCode': '59011010', 'hsn1': 'TEXTILE FABRICS COATED WITH GUM OR AMYLACEOUS SUBSTANCES, OF A KIND USED FOR THE OUTER COVERS OF BOOKS OR THE LIKE; TRACING CLOTH; PREPARED PAINTING CANVAS; BUCKRAM AND SIMILAR STIFFENED TEXTILE FABRICS OF A KIND USED FOR HAT FOUNDATIONS - TEXTILE FABRICS COATED WITH GUM OR AMYLACEOUS SUBSTANCES, OF A KIND USED FOR THE OUTER COVERS OF BOOKS OR THE LIKE : OF COTTON', 'chapterCode': '59', 'chapter': 'Impregnated, coated, covered or laminated textile fabrics; textile articles of a kind suitable for industrial use.', 'sectionCode': '11', 'section': 'Textile and Textile Articles', 'hsn2': 'TEXTILE FABRICS COATED WITH GUM OR AMYLACEOUS SUBSTANCES, OF A KIND USED FOR THE OUTER COVERS OF BOOKS OR THE LIKE; TRACING CLOTH; PREPARED PAINTING CANVAS; BUCKRAM AND SIMILAR STIFFENED TEXTILE FABRICS OF A KIND USED FOR HAT FOUNDATIONS - TEXTILE FABRICS COATED WITH GUM OR AMYLACEOUS SUBSTANCES, OF A KIND USED FOR THE OUTER COVERS OF BOOKS OR THE LIKE : OF COTTON'}, {'hsnCode': '58071010', 'hsn1': 'LABELS, BADGES AND SIMILAR ARTICLES OF TEXTILE MATERIALS, IN THE PIECE, IN STRIPS OR CUT TO SHAPE OR SIZE, NOT EMBROIDERED - WOVEN:OF COTTON', 'chapterCode': '58', 'chapter': 'Special woven fabrics; tufted textile fabrics; lace; tapestries; trimmings; embroidery.', 'sectionCode': '11', 'section': 'Textile and Textile Articles', 'hsn2': 'LABELS, BADGES AND SIMILAR ARTICLES OF TEXTILE MATERIALS, IN THE PIECE, IN STRIPS OR CUT TO SHAPE OR SIZE, NOT EMBROIDERED - WOVEN:OF COTTON'}, {'hsnCode': '42031010', 'hsn1': 'ARTICLES OF APPAREL AND CLOTHING ACCESSORIES, OF LEATHER OR OF COMPOSITION LEATHER - ARTICLES OF APPAREL : JACKETS AND JERSEYS', 'chapterCode': '42', 'chapter': 'Articles of leather; saddlery and harness; travel goods, handbags and similar containers; articles of animal gut (other than silk-worm gut)', 'sectionCode': '08', 'section': 'Raw Hides and Skins, Leather, Furskins and Articles thereof; saddlery and Harness; travel goods, Handbags and similar Containers; Articles of animal gut (other than silk-worm Gut)', 'hsn2': 'ARTICLES OF APPAREL AND CLOTHING ACCESSORIES, OF LEATHER OR OF COMPOSITION LEATHER - ARTICLES OF APPAREL : JACKETS AND JERSEYS'}]</t>
  </si>
  <si>
    <t>kulin SANJAY LALBHAI</t>
  </si>
  <si>
    <t>2021-04-01 19:51:14.253Z</t>
  </si>
  <si>
    <t>18AABCA2398D1ZT</t>
  </si>
  <si>
    <t>71, G.S.ROAD, ULUBARI, Kamrup Metropolitan, Assam, 781005</t>
  </si>
  <si>
    <t>[{'hsnCode': '61130000', 'hsn1': 'GARMENTS, MADE UP OF KNITTED OR CROCHETED FABRICS OF HEADING 5903, 5906 OR 5907', 'chapterCode': '61', 'chapter': 'Articles of apparel and clothing accessories knitted or crocheted.', 'sectionCode': '11', 'section': 'Textile and Textile Articles', 'hsn2': 'GARMENTS, MADE UP OF KNITTED OR CROCHETED FABRICS OF HEADING 5903, 5906 OR 5907'}, {'hsnCode': '52081110', 'hsn1': 'WOVEN FABRICS OF COTTON, CONTAINING 85% OR MORE BY WEIGHT OF COTTON, WEIGHING NOT MORE THAN 200 G/M2- - UNBLEACHED: PLAIN WEAVE, WEIGHING NOT MORE THAN 100 G/M2 : DHOTI', 'chapterCode': '52', 'chapter': 'Cotton', 'sectionCode': '11', 'section': 'Textile and Textile Articles', 'hsn2': 'WOVEN FABRICS OF COTTON, CONTAINING 85% OR MORE BY WEIGHT OF COTTON, WEIGHING NOT MORE THAN 200 G/M2- - UNBLEACHED: PLAIN WEAVE, WEIGHING NOT MORE THAN 100 G/M2 : DHOTI'}, {'hsnCode': '42023120', 'hsn1': 'TRUNKS, SUIT-CASES, VANITY-CASES, EXECUTIVECASES, BRIEF-CASES, SCHOOL SATCHELS, SPECTACLE CASES, BINOCULAR CASES, CAMERA CASES, MUSICAL INSTRUMENT CASES, GUN CASES, HOLSTERS AND SIMILAR CONTAINERS; TRAVELLING-BAGS, INSULATED FOOD OR BEVERAGES BAGS, TOILET BAGS, RUCKSACKS, HANDBAGS, SHOPPING-BAGS, WALLETS, PURSES, MAPCASES, CIGARETTE-CASES, TOBACCO- 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 ARTICLES OF A KIND NORMALLY CARRIED IN THE POCKET OR IN THE HANDBAG : WITH OUTER SURFACE OF LEATHER, OF COMPOSITION LEATHER OR OF PATENT LEATHER : WALLETS AND PURSES, OF LEATHER', 'chapterCode': '42', 'chapter': 'Articles of leather; saddlery and harness; travel goods, handbags and similar containers; articles of animal gut (other than silk-worm gut)', 'sectionCode': '08', 'section': 'Raw Hides and Skins, Leather, Furskins and Articles thereof; saddlery and Harness; travel goods, Handbags and similar Containers; Articles of animal gut (other than silk-worm Gut)', 'hsn2': 'TRUNKS, SUIT-CASES, VANITY-CASES, EXECUTIVECASES, BRIEF-CASES, SCHOOL SATCHELS, SPECTACLE CASES, BINOCULAR CASES, CAMERA CASES, MUSICAL INSTRUMENT CASES, GUN CASES, HOLSTERS AND SIMILAR CONTAINERS; TRAVELLING-BAGS, INSULATED FOOD OR BEVERAGES BAGS, TOILET BAGS, RUCKSACKS, HANDBAGS, SHOPPING-BAGS, WALLETS, PURSES, MAPCASES, CIGARETTE-CASES, TOBACCO- 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 ARTICLES OF A KIND NORMALLY CARRIED IN THE POCKET OR IN THE HANDBAG : WITH OUTER SURFACE OF LEATHER, OF COMPOSITION LEATHER OR OF PATENT LEATHER : WALLETS AND PURSES, OF LEATHER'}, {'hsnCode': '61151100', 'hsn1': 'PANTY HOSE, TIGHTS, STOCKINGS, SOCKS AND OTHER HOSIERY, INCLUDING STOCKINGS FOR VARICOSE VEINS AND FOOTWEAR WITHOUT APPLIED SOLES, KNITTED OR CROCHETED - PANTY HOSE AND TIGHTS : OF SYNTHETIC FIBRES, MEASURING PER SINGLE YARN LESS THAN 67 DECITEX', 'chapterCode': '61', 'chapter': 'Articles of apparel and clothing accessories knitted or crocheted.', 'sectionCode': '11', 'section': 'Textile and Textile Articles', 'hsn2': 'PANTY HOSE, TIGHTS, STOCKINGS, SOCKS AND OTHER HOSIERY, INCLUDING STOCKINGS FOR VARICOSE VEINS AND FOOTWEAR WITHOUT APPLIED SOLES, KNITTED OR CROCHETED - PANTY HOSE AND TIGHTS : OF SYNTHETIC FIBRES, MEASURING PER SINGLE YARN LESS THAN 67 DECITEX'}, {'hsnCode': '42031010', 'hsn1': 'ARTICLES OF APPAREL AND CLOTHING ACCESSORIES, OF LEATHER OR OF COMPOSITION LEATHER - ARTICLES OF APPAREL : JACKETS AND JERSEYS', 'chapterCode': '42', 'chapter': 'Articles of leather; saddlery and harness; travel goods, handbags and similar containers; articles of animal gut (other than silk-worm gut)', 'sectionCode': '08', 'section': 'Raw Hides and Skins, Leather, Furskins and Articles thereof; saddlery and Harness; travel goods, Handbags and similar Containers; Articles of animal gut (other than silk-worm Gut)', 'hsn2': 'ARTICLES OF APPAREL AND CLOTHING ACCESSORIES, OF LEATHER OR OF COMPOSITION LEATHER - ARTICLES OF APPAREL : JACKETS AND JERSEYS'}]</t>
  </si>
  <si>
    <t>RENUKA RAMNATH|SANJAYBHAI SHRENIKBHAI LALBHAI|PUNIT SANJAY LALBHAI|KULIN SANJAY LALBHAI|JAYESH KANTILAL SHAH|BAKUL HARSHADRAI DHOLAKIA|DILEEP CHINUBHAI CHOKSI|VALLABH ROOPCHAND BHANSHALI|SAMIR UTTAMLAL MEHTA|NILESH DHIRAJLAL SHAH</t>
  </si>
  <si>
    <t>2021-04-01 19:51:11.631Z</t>
  </si>
  <si>
    <t>18AABCA2398D2ZS</t>
  </si>
  <si>
    <t>2021-04-01 19:51:15.395Z</t>
  </si>
  <si>
    <t>18AABCA2398D3ZR</t>
  </si>
  <si>
    <t>2021-04-01 19:51:17.298Z</t>
  </si>
  <si>
    <t>19AABCA2398D1ZR</t>
  </si>
  <si>
    <t>SHOP NO.46/2, GROUND FLOOR, GARIAHAT ROAD, GARIAHAT, Kolkata, West Bengal, 700029</t>
  </si>
  <si>
    <t>[{'hsnCode': '61130000', 'hsn1': 'GARMENTS, MADE UP OF KNITTED OR CROCHETED FABRICS OF HEADING 5903, 5906 OR 5907', 'chapterCode': '61', 'chapter': 'Articles of apparel and clothing accessories knitted or crocheted.', 'sectionCode': '11', 'section': 'Textile and Textile Articles', 'hsn2': 'GARMENTS, MADE UP OF KNITTED OR CROCHETED FABRICS OF HEADING 5903, 5906 OR 5907'}, {'hsnCode': '52081110', 'hsn1': 'WOVEN FABRICS OF COTTON, CONTAINING 85% OR MORE BY WEIGHT OF COTTON, WEIGHING NOT MORE THAN 200 G/M2- - UNBLEACHED: PLAIN WEAVE, WEIGHING NOT MORE THAN 100 G/M2 : DHOTI', 'chapterCode': '52', 'chapter': 'Cotton', 'sectionCode': '11', 'section': 'Textile and Textile Articles', 'hsn2': 'WOVEN FABRICS OF COTTON, CONTAINING 85% OR MORE BY WEIGHT OF COTTON, WEIGHING NOT MORE THAN 200 G/M2- - UNBLEACHED: PLAIN WEAVE, WEIGHING NOT MORE THAN 100 G/M2 : DHOTI'}, {'hsnCode': '42021110', 'hsn1': 'TRUNKS, SUIT-CASES, VANITY-CASES, EXECUTIVECASES, BRIEF-CASES, SCHOOL SATCHELS, SPECTACLE CASES, BINOCULAR CASES, CAMERA CASES, MUSICAL INSTRUMENT CASES, GUN CASES, HOLSTERS AND SIMILAR CONTAINERS; TRAVELLING-BAGS, INSULATED FOOD OR BEVERAGES BAGS, TOILET BAGS, RUCKSACKS, HANDBAGS, SHOPPING-BAGS, WALLETS, PURSES, MAPCASES, CIGARETTE-CASES, TOBACCO- 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 TRUNKS, SUIT-CASES, VANITY-CASES, EXECUTIVE CASES, BRIEF-CASES, SCHOOL SATCHELS AND SIMILAR CONTAINERS : WITH OUTER SURFACE OF LEATHER, OF COMPOSITION LEATHER OR OF PATENT LEATHER : TRAVEL GOODS (TRUNKS, SUIT-CASES, SPORTS BAGS AND OTHER SIMILAR ITEMS ) OF LEATHER', 'chapterCode': '42', 'chapter': 'Articles of leather; saddlery and harness; travel goods, handbags and similar containers; articles of animal gut (other than silk-worm gut)', 'sectionCode': '08', 'section': 'Raw Hides and Skins, Leather, Furskins and Articles thereof; saddlery and Harness; travel goods, Handbags and similar Containers; Articles of animal gut (other than silk-worm Gut)', 'hsn2': 'TRUNKS, SUIT-CASES, VANITY-CASES, EXECUTIVECASES, BRIEF-CASES, SCHOOL SATCHELS, SPECTACLE CASES, BINOCULAR CASES, CAMERA CASES, MUSICAL INSTRUMENT CASES, GUN CASES, HOLSTERS AND SIMILAR CONTAINERS; TRAVELLING-BAGS, INSULATED FOOD OR BEVERAGES BAGS, TOILET BAGS, RUCKSACKS, HANDBAGS, SHOPPING-BAGS, WALLETS, PURSES, MAPCASES, CIGARETTE-CASES, TOBACCO- 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 TRUNK\\S, SUIT-CASES, VANITY-CASES, EXECUTIVE CASES, BRIEF-CASES, SCHOOL SATCHELS AND SIMILAR CONTAINERS : WITH OUTER SURFACE OF LEATHER, OF COMPOSITION LEATHER OR OF PATENT LEATHER : TRAVEL GOODS (TRUNKS, SUIT-CASES, SPORTS BAGS AND OTHER SIMILAR ITEMS ) OF LEATHER'}]</t>
  </si>
  <si>
    <t>[{'name': 'SACHIN PALIWAL', 'email': 'sachin.paliwal@arvind.in', 'emailDomain': 'arvind.in', 'contact': '8980020507'}]</t>
  </si>
  <si>
    <t>ARVIND EBO (DIVISSION OF ARVIND LTD.)</t>
  </si>
  <si>
    <t>2021-04-01 19:51:14.807Z</t>
  </si>
  <si>
    <t>19AABCA2398D2ZQ</t>
  </si>
  <si>
    <t>2021-04-01 19:51:18.363Z</t>
  </si>
  <si>
    <t>20AABCA2398D1Z8</t>
  </si>
  <si>
    <t>20471408651</t>
  </si>
  <si>
    <t>NA, GROUND FLOOR LEVEL BOKARO MALL SEC III/C, BOKARO, Bokaro, Jharkhand, 827003</t>
  </si>
  <si>
    <t>24-Sep-2015</t>
  </si>
  <si>
    <t>[{'hsnCode': '62101000', 'hsn1': 'GARMENTS, MADE UP OF FABRICS OF HEADING 5602, 5603, 5903, 5906 OR 5907 - OF FABRICS OF HEADING 5602 OR 5603', 'chapterCode': '62', 'chapter': 'Articles of apparel and clothing accessories, not knitted or crocheted.', 'sectionCode': '11', 'section': 'Textile and Textile Articles', 'hsn2': 'GARMENTS, MADE UP OF FABRICS OF HEADING 5602, 5603, 5903, 5906 OR 5907 - OF FABRICS OF HEADING 5602 OR 5603'}, {'hsnCode': '62111100', 'hsn1': 'TRACK SUITS, SKI SUITS AND SWIMWEAR; OTHER GARMENTS - SWIMWEAR : MENS OR BOYS', 'chapterCode': '62', 'chapter': 'Articles of apparel and clothing accessories, not knitted or crocheted.', 'sectionCode': '11', 'section': 'Textile and Textile Articles', 'hsn2': 'cToRdAeCK SUITS, SKI SUITS AND SWIMWEAR; OTHER GARMENTS - SWIMWEAR : MENS OR BOYS'}, {'hsnCode': '62171010', 'hsn1': 'OTHER MADE UP CLOTHING ACCESSORIES; PARTS OF GARMENTS OR OF CLOTHING ACCESSORIES, OTHER THAN THOSE OF HEADING 6212 - ACCESSORIES : FOR ARTICLES OF APPAREL OF COTTON', 'chapterCode': '62', 'chapter': 'Articles of apparel and clothing accessories, not knitted or crocheted.', 'sectionCode': '11', 'section': 'Textile and Textile Articles', 'hsn2': 'OTHER MADE UP CLOTHING ACCESSORIES; PARTS OF GARMENTS OR OF CLOTHING ACCESSORIES, OTHER THAN THOSE OF HEADING 6212 - ACCESSORIES : FOR ARTICLES OF APPAREL OF COTTON'}]</t>
  </si>
  <si>
    <t>2021-04-01 19:51:10.977Z</t>
  </si>
  <si>
    <t>21AABCA2398D1Z6</t>
  </si>
  <si>
    <t>21802702221</t>
  </si>
  <si>
    <t>9338204143</t>
  </si>
  <si>
    <t>bossbbsr2017@gmail.com</t>
  </si>
  <si>
    <t>THE ARVIND STORE, PLOT NO. 1987/6160, TOWN UNIT NO.14,NEAR CHANDAN SWEET, MAIN ROAD, BUDHARAJA,, SAMBALPUR, Sambalpur, Odisha, 768004</t>
  </si>
  <si>
    <t>17-Jun-2015</t>
  </si>
  <si>
    <t>[{'hsnCode': '62102020', 'hsn1': 'GARMENTS, MADE UP OF FABRICS OF HEADING 5602, 5603, 5903, 5906 OR 5907 - OTHER GARMENTS, OF THE TYPE DESCRIBED IN SUBHEADINGS 6201 11 TO 6201 19 : OUTER GARMENTS, OF FABRICS IMPREGNATED, COATED, COVERED OR LAMINATED WITH PREPARATIONS OF CELLULOSE DERIVATIVES AND OTHER ARTIFICIAL PLASTIC MATERIALS', 'chapterCode': '62', 'chapter': 'Articles of apparel and clothing accessories, not knitted or crocheted.', 'sectionCode': '11', 'section': 'Textile and Textile Articles', 'hsn2': 'GARMENTS, MADE UP OF FABRICS OF HEADING 5602, 5603, 5903, 5906 OR 5907 - OTHER GARMENTS, OF THE TYPE DESCRIBED IN SUBHEADINGS 6201 11 TO 6201 19 : OUTER GARMENTS, OF FABRICS IMPREGNATED, COATED, COVERED OR LAMINATED WITH PREPARATIONS OF CELLULOSE DERIVATIVES AND OTHER ARTIFICIAL PLASTIC MATERIALS'}, {'hsnCode': '40151100', 'hsn1': 'ARTICLES OF APPAREL AND CLOTHING ACCESSORIES (INCLUDING GLOVES, MITTENS AND MITTS) FOR ALL PURPOSES, OF VULCANISED RUBBER OTHER THAN HARD RUBBER - GLOVES, MITTENS AND MITTS : SURGICAL', 'chapterCode': '40', 'chapter': 'Rubber and articles thereof', 'sectionCode': '07', 'section': 'Plastics and Articles thereof; Rubber and Articles Thereof', 'hsn2': 'ARTICLES OF APPAREL AND CLOTHING ACCESSORIES (INCLUDING GLOVES, MITTENS AND MITTS) FOR ALL PURPOSES, OF VULCANISED RUBBER OTHER THAN HARD RUBBER - GLOVES, MITTENS AND MITTS : SURGICAL'}]</t>
  </si>
  <si>
    <t>2021-04-01 19:51:11.951Z</t>
  </si>
  <si>
    <t>23AABCA2398D1Z2</t>
  </si>
  <si>
    <t>23159169875</t>
  </si>
  <si>
    <t>SHOP NO 5, , HOTEL SHELTER COMPOUND, PADAV, GWALIOR, Gwalior, Madhya Pradesh, 474002</t>
  </si>
  <si>
    <t>[{'hsnCode': '61031100', 'hsn1': 'MENS OR BOYS SUITS, ENSEMBLES, JACKETS, BLAZERS, TROUSERS, BIB AND BRACE OVERALLS, BREECHES AND SHORTS (OTHER THAN SWIM WEAR), KNITTED OR CROCHETED - SUITS : OF WOOL OR FINE ANIMAL HAIR', 'chapterCode': '61', 'chapter': 'Articles of apparel and clothing accessories knitted or crocheted.', 'sectionCode': '11', 'section': 'Textile and Textile Articles', 'hsn2': 'MENS OR BOYS SUITS, ENSEMBLES, JACKETS, BLAZERS, TROUSERS, BIB AND BRACE OVERALLS, BREECHES AND SHORTS (OTHER THAN SWIM WEAR), KNITTED OR CROCHETED - SUITS : OF WOOL OR FINE ANIMAL HAIR'}, {'hsnCode': '61051090', 'hsn1': 'MENS OR BOYS SHIRTS, KNITTED OR CROCHETED - OF COTTON : OTHER', 'chapterCode': '61', 'chapter': 'Articles of apparel and clothing accessories knitted or crocheted.', 'sectionCode': '11', 'section': 'Textile and Textile Articles', 'hsn2': 'MENS OR BOYS SHIRTS, KNITTED OR CROCHETED - OF COTTON : OTHER'}, {'hsnCode': '50079090', 'hsn1': 'WOVEN FABRICS OF SILK OR OF SILK WASTE - OTHER FABRICS', 'chapterCode': '50', 'chapter': 'Silk', 'sectionCode': '11', 'section': 'Textile and Textile Articles', 'hsn2': 'WOVEN FABRICS OF SILK OR OF SILK WASTE - OTHER FABRICS'}]</t>
  </si>
  <si>
    <t>Retail Business, Retail Business, Retail Business</t>
  </si>
  <si>
    <t>Jayesh Kantilal Shah</t>
  </si>
  <si>
    <t>2021-11-20 02:53:33.328Z</t>
  </si>
  <si>
    <t>24AABCA2398D1Z0</t>
  </si>
  <si>
    <t>9924245789</t>
  </si>
  <si>
    <t>gst@arvind.in</t>
  </si>
  <si>
    <t>ARVIND LIMITED PREMISES, , , NARODA ROAD, RAILWAYPURA, Ahmedabad, Gujarat, 380025</t>
  </si>
  <si>
    <t>[{'hsnCode': '52051110', 'hsn1': 'COTTON YARN (OTHER THAN SEWING THREAD), CONTAINING 85% OR MORE BY WEIGHT OF COTTON, NOT PUT UP FOR RETAIL SALE - SINGLE YARN, OF UNCOMBED FIBRES : MEASURING 714.29 DECITEX OR MORE (NOT EXCEEDING 14 METRIC NUMBER) : GREY', 'chapterCode': '52', 'chapter': 'Cotton', 'sectionCode': '11', 'section': 'Textile and Textile Articles', 'hsn2': 'COTTON YARN (OTHER THAN SEWING THREAD), CONTAINING 85% OR MORE BY WEIGHT OF COTTON, NOT PUT UP FOR RETAIL SALE - SINGLE YARN, OF UNCOMBED FIBRES : MEASURING 714.29 DECITEX OR MORE (NOT EXCEEDING 14 METRIC NUMBER) : GREY'}, {'hsnCode': '52094200', 'hsn1': 'WOVEN FABRICS OF COTTON, CONTAINING 85% OR MORE BY WEIGHT OF COTTON, WEIGHING MORE THAN 200 G/M2- - OF YARNS OF DIFFERENT COLOURS : DENIM', 'chapterCode': '52', 'chapter': 'Cotton', 'sectionCode': '11', 'section': 'Textile and Textile Articles', 'hsn2': 'WOVEN FABRICS OF COTTON, CONTAINING 85% OR MORE BY WEIGHT OF COTTON, WEIGHING MORE THAN 200 G/M2- - OF YARNS OF DIFFERENT COLOURS : DENIM'}, {'hsnCode': '52082110', 'hsn1': 'WOVEN FABRICS OF COTTON, CONTAINING 85% OR MORE BY WEIGHT OF COTTON, WEIGHING NOT MORE THAN 200 G/M2- - BLEACHED : PLAIN WEAVE, WEIGHING NOT MORE THAN 100 G/M2 : DHOTI', 'chapterCode': '52', 'chapter': 'Cotton', 'sectionCode': '11', 'section': 'Textile and Textile Articles', 'hsn2': 'WOVEN FABRICS OF COTTON, CONTAINING 85% OR MORE BY WEIGHT OF COTTON, WEIGHING NOT MORE THAN 200 G/M2- - BLEACHED : PLAIN WEAVE, WEIGHING NOT MORE THAN 100 G/M2 : DHOTI'}, {'hsnCode': '60029000', 'hsn1': 'KNITTED OR CROCHETED FABRICS OF A WIDTH NOT EXCEEDING 30 CM, CONTAINING BY WEIGHT 5% OR MORE OF ELASTOMERIC YARN OR RUBBER THREAD, OTHER THAN THOSE OF HEADING 6001- OTHER', 'chapterCode': '60', 'chapter': 'Knitted or crocheted fabrics', 'sectionCode': '11', 'section': 'Textile and Textile Articles', 'hsn2': 'KNITTED OR CROCHETED FABRICS OF A WIDTH NOT EXCEEDING 30 CM, CONTAINING BY WEIGHT 5% OR MORE OF ELASTOMERIC YARN OR RUBBER THREAD, OTHER THAN THOSE OF HEADING 6001- OTHER'}, {'hsnCode': '61011010', 'hsn1': 'MENS OR BOYS OVERCOATS, CARCOATS, CAPES, CLOAKS, ANORAKS (INCLUDING SKI-JACKETS), WIND-CHEATERS, WINDJACKETS AND SIMILAR ARTICLES, KNITTED OR CROCHETED, OTHER THAN THOSE OF HEADING 6103 - OF WOOL OR FINE ANIMAL HAIR : OF WOOL', 'chapterCode': '61', 'chapter': 'Articles of apparel and clothing accessories knitted or crocheted.', 'sectionCode': '11', 'section': 'Textile and Textile Articles', 'hsn2': 'MENS OR BOYS OVERCOATS, CARCOATS, CAPES, CLOAKS, ANORAKS (INCLUDING SKI-JACKETS), WIND-CHEATERS, WINDJACKETS AND SIMILAR ARTICLES, KNITTED OR CROCHETED, OTHER THAN THOSE OF HEADING 6103 - OF WOOL OR FINE ANIMAL HAIR : OF WOOL'}]</t>
  </si>
  <si>
    <t>Factory / Manufacturing|Office / Sale Office|Recipient of Goods or Services|Input Service Distributor (ISD)|Retail Business|Warehouse / Depot|Supplier of Services|Bonded Warehouse|Others</t>
  </si>
  <si>
    <t>Factory / Manufacturing, Office / Sale Office, Recipient of Goods or Services, Input Service Distributor (ISD), Retail Business</t>
  </si>
  <si>
    <t>[{'sacCode': '00440406', 'sac1': 'RENTING OF IMMOVABLE PROPERTY SERVICES', 'sac2': None}, {'sacCode': '00440225', 'sac1': 'BUSINESS AUXILIARY SERVICES', 'sac2': None}, {'sacCode': '00440060', 'sac1': 'MANPOWER RECRUITMENT AGENCY', 'sac2': None}]</t>
  </si>
  <si>
    <t>SANJAYBHAI SHRENIKBHAI LALBHAI|JAYESH KANTILAL SHAH|PUNIT SANJAY LALBHAI|KULIN SANJAY LALBHAI</t>
  </si>
  <si>
    <t>[{'name': 'Rahul Subhashchandra Bhatt', 'email': 'rahul.bhatt@arvind.in', 'emailDomain': 'arvind.in', 'contact': '9924245789'}]</t>
  </si>
  <si>
    <t>ARVIND LIMITED.</t>
  </si>
  <si>
    <t>2021-12-19 02:46:42.505Z</t>
  </si>
  <si>
    <t>27AABCA2398D1ZU</t>
  </si>
  <si>
    <t>9373003078</t>
  </si>
  <si>
    <t>sthaker@synteltelecom.com</t>
  </si>
  <si>
    <t>synteltelecom.com</t>
  </si>
  <si>
    <t>S.NO33/1, , , KONDHWA PISOLI RAOD, PISOLI, Pune, Maharashtra, 411060</t>
  </si>
  <si>
    <t>[{'hsnCode': '85176290', 'hsn1': 'TELEPHONE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8528 - OTHER APPARATUS FOR THE TRANSMISSION OR RECEPTION OF VOICE, IMAGES OR OTHER DATA, INCLUDING APPARATUS FOR COMMUNICATION IN A WIRED OR WIRELESS NETWORK (SUCH AS A LOCAL OR WIDE AREA NETWORK) -- MACHINES FOR THE RECEPTION, CONVERSION AND TRANSMISSION OR REGENRATION OF VOICE, IMAGES OR OTHER DATA, INCLUDING SWITCHING AND ROUTING APPARATUS: --- OTHER', 'chapterCode': '85', 'chapter': 'Electrical machinery and equipment and parts thereof; sound recorders and reproducers, television image and sound recorders and reproducers, and parts and accessories of such articles.', 'sectionCode': '16', 'section': 'Machinery and Mechanical Appliances; Electrical Equipment; Parts thereof; sound Recorders and Reproducers, Television Image and Sound Recorders and reproducers, Television Image and sound Recorders and Reproducers, and Parts and Accessories of such article', 'hsn2': 'TELEPHONE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8528 - OTHER APPARATUS FOR THE TRANSMISSION OR RECEPTION OF VOICE, IMAGES OR OTHER DATA, INCLUDING APPARATUS FOR COMMUNICATION IN A WIRED OR WIRELESS NETWORK (SUCH AS A LOCAL OR WIDE AREA NETWORK) -- MACHINES FOR THE RECEPTION, CONVERSION AND TRANSMISSION OR REGENRATION OF VOICE, IMAGES OR OTHER DATA, INCLUDING SWITCHING AND ROUTING APPARATUS: --- OTHER'}, {'hsnCode': '52081120', 'hsn1': 'WOVEN FABRICS OF COTTON, CONTAINING 85% OR MORE BY WEIGHT OF COTTON, WEIGHING NOT MORE THAN 200 G/M2- - UNBLEACHED: PLAIN WEAVE, WEIGHING NOT MORE THAN 100 G/M2 : SAREE', 'chapterCode': '52', 'chapter': 'Cotton', 'sectionCode': '11', 'section': 'Textile and Textile Articles', 'hsn2': 'WOVEN FABRICS OF COTTON, CONTAINING 85% OR MORE BY WEIGHT OF COTTON, WEIGHING NOT MORE THAN 200 G/M2- - UNBLEACHED: PLAIN WEAVE, WEIGHING NOT MORE THAN 100 G/M2 : SAREE'}]</t>
  </si>
  <si>
    <t>Factory / Manufacturing|Office / Sale Office</t>
  </si>
  <si>
    <t>Factory / Manufacturing, Office / Sale Office</t>
  </si>
  <si>
    <t>Sanjaybhai Shrenikbhai LALBHAI|Punit Sanjay Lalbhai|Kulin Sanjay Lalbhai|Jayesh Kantilal Shah</t>
  </si>
  <si>
    <t>[{'name': 'SANJEEV ARVINDBHAI THAKER', 'email': 'pkulkarni@synteltelecom.com', 'emailDomain': 'synteltelecom.com', 'contact': '9326175230'}]</t>
  </si>
  <si>
    <t>ARVIND LIMITED TELECOM DIVISION</t>
  </si>
  <si>
    <t>29AABCA2398D1ZQ</t>
  </si>
  <si>
    <t>29030738893</t>
  </si>
  <si>
    <t>9845593582</t>
  </si>
  <si>
    <t>gopi@arvindexports.com</t>
  </si>
  <si>
    <t>arvindexports.com</t>
  </si>
  <si>
    <t>26 2 27 2, , Arvind, Mysore Road, Kenchenahalli, Bengaluru (Bangalore) Rural, Karnataka, 560059</t>
  </si>
  <si>
    <t>26-Dec-2006</t>
  </si>
  <si>
    <t>[{'hsnCode': '62034200', 'hsn1': 'MENS OR BOYS SUITS, ENSEMBLES, JACKETS, BLAZERS, TROUSERS, BIB AND BRACE OVERALLS, BREECHES AND SHORTS (OTHER THAN SWIMWEAR) - TROUSERS, BIB AND BRACE OVERALLS, BREECHES AND SHORTS : OF COTTON', 'chapterCode': '62', 'chapter': 'Articles of apparel and clothing accessories, not knitted or crocheted.', 'sectionCode': '11', 'section': 'Textile and Textile Articles', 'hsn2': 'MENS OR BOYS SUITS, ENSEMBLES, JACKETS, BLAZERS, TROUSERS, BIB AND BRACE OVERALLS, BREECHES AND SHORTS (OTHER THAN SWIMWEAR) - TROUSERS, BIB AND BRACE OVERALLS, BREECHES AND SHORTS : OF COTTON'}, {'hsnCode': '61071100', 'hsn1': 'MENS OR BOYS UNDERPANTS, BRIEFS, NIGHTSHIRTS, PYJAMAS, BATHROBES, DRESSING GOWNS AND SIMILAR ARTICLES, KNITTED OR CROCHETED - UNDERPANTS AND BRIEFS : OF COTTON', 'chapterCode': '61', 'chapter': 'Articles of apparel and clothing accessories knitted or crocheted.', 'sectionCode': '11', 'section': 'Textile and Textile Articles', 'hsn2': 'MENS OR BOYS UNDERPANTS, BRIEFS, NIGHTSHIRTS, PYJAMAS, BATHROBES, DRESSING GOWNS AND SIMILAR ARTICLES, KNITTED OR CROCHETED - UNDERPANTS AND BRIEFS : OF COTTON'}, {'hsnCode': '61091000', 'hsn1': 'T-SHIRTS, SINGLETS AND OTHER VESTS, KNITTED OR CROCHETED - OF COTTON', 'chapterCode': '61', 'chapter': 'Articles of apparel and clothing accessories knitted or crocheted.', 'sectionCode': '11', 'section': 'Textile and Textile Articles', 'hsn2': 'T-SHIRTS, SINGLETS AND OTHER VESTS, KNITTED OR CROCHETED - OF COTTON'}, {'hsnCode': '62052000', 'hsn1': 'MENS OR BOYS SHIRTS - OF COTTON', 'chapterCode': '62', 'chapter': 'Articles of apparel and clothing accessories, not knitted or crocheted.', 'sectionCode': '11', 'section': 'Textile and Textile Articles', 'hsn2': 'MENS OR BOYS SHIRTS - OF COTTON'}, {'hsnCode': '42021140', 'hsn1': 'TRUNKS, SUIT-CASES, VANITY-CASES, EXECUTIVECASES, BRIEF-CASES, SCHOOL SATCHELS, SPECTACLE CASES, BINOCULAR CASES, CAMERA CASES, MUSICAL INSTRUMENT CASES, GUN CASES, HOLSTERS AND SIMILAR CONTAINERS; TRAVELLING-BAGS, INSULATED FOOD OR BEVERAGES BAGS, TOILET BAGS, RUCKSACKS, HANDBAGS, SHOPPING-BAGS, WALLETS, PURSES, MAPCASES, CIGARETTE-CASES, TOBACCO- 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 TRUNKS, SUIT-CASES, VANITY-CASES, EXECUTIVE CASES, BRIEF-CASES, SCHOOL SATCHELS AND SIMILAR CONTAINERS : WITH OUTER SURFACE OF LEATHER, OF COMPOSITION LEATHER OR OF PATENT LEATHER : BRIEF-CASES', 'chapterCode': '42', 'chapter': 'Articles of leather; saddlery and harness; travel goods, handbags and similar containers; articles of animal gut (other than silk-worm gut)', 'sectionCode': '08', 'section': 'Raw Hides and Skins, Leather, Furskins and Articles thereof; saddlery and Harness; travel goods, Handbags and similar Containers; Articles of animal gut (other than silk-worm Gut)', 'hsn2': 'TRUNKS, SUIT-CASES, VANITY-CASES, EXECUTIVECASES, BRIEF-CASES, SCHOOL SATCHELS, SPECTACLE CASES, BINOCULAR CASES, CAMERA CASES, MUSICAL INSTRUMENT CASES, GUN CASES, HOLSTERS AND SIMILAR CONTAINERS; TRAVELLING-BAGS, INSULATED FOOD OR BEVERAGES BAGS, TOILET BAGS, RUCKSACKS, HANDBAGS, SHOPPING-BAGS, WALLETS, PURSES, MAPCASES, CIGARETTE-CASES, TOBACCO- 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 TRUNK\\S, SUIT-CASES, VANITY-CASES, EXECUTIVE CASES, BRIEF-CASES, SCHOOL SATCHELS AND SIMILAR CONTAINERS : WITH OUTER SURFACE OF LEATHER, OF COMPOSITION LEATHER OR OF PATENT LEATHER : BRIEF-CASES'}]</t>
  </si>
  <si>
    <t>Factory / Manufacturing|Export|Recipient of Goods or Services|Retail Business|Warehouse / Depot|Import|Office / Sale Office|Others</t>
  </si>
  <si>
    <t>Factory / Manufacturing, Export, Recipient of Goods or Services</t>
  </si>
  <si>
    <t>SANJAYBHAI SHRENIKBHAI LALBHAI|PUNIT SANJAY LALBHAI|KULIN SANJAY LALBHAI|JAYESH KANTILAL SHAH|RENUKA RAMNATH</t>
  </si>
  <si>
    <t>29AABCA2398D2ZP</t>
  </si>
  <si>
    <t>29310078266</t>
  </si>
  <si>
    <t>2021-04-01 19:51:15.941Z</t>
  </si>
  <si>
    <t>32AABCA2398D1Z3</t>
  </si>
  <si>
    <t>32020872254</t>
  </si>
  <si>
    <t>THYPARAMBIL BUILDING, , PO KANJIKUZHY, , , MUTTAMBALAM NEAR KFC, PO KANJIKUZHY, Ernakulam, Kerala, 686004</t>
  </si>
  <si>
    <t>20-Dec-2012</t>
  </si>
  <si>
    <t>[{'hsnCode': '62102010', 'hsn1': 'GARMENTS, MADE UP OF FABRICS OF HEADING 5602, 5603, 5903, 5906 OR 5907 - OTHER GARMENTS, OF THE TYPE DESCRIBED IN SUBHEADINGS 6201 11 TO 6201 19 : OUTER GARMENTS, OF RUBBERISED TEXTILE FABRICS', 'chapterCode': '62', 'chapter': 'Articles of apparel and clothing accessories, not knitted or crocheted.', 'sectionCode': '11', 'section': 'Textile and Textile Articles', 'hsn2': 'GARMENTS, MADE UP OF FABRICS OF HEADING 5602, 5603, 5903, 5906 OR 5907 - OTHER GARMENTS, OF THE TYPE DESCRIBED IN SUBHEADINGS 6201 11 TO 6201 19 : OUTER GARMENTS, OF RUBBERISED TEXTILE FABRICS'}, {'hsnCode': '42021110', 'hsn1': 'TRUNKS, SUIT-CASES, VANITY-CASES, EXECUTIVECASES, BRIEF-CASES, SCHOOL SATCHELS, SPECTACLE CASES, BINOCULAR CASES, CAMERA CASES, MUSICAL INSTRUMENT CASES, GUN CASES, HOLSTERS AND SIMILAR CONTAINERS; TRAVELLING-BAGS, INSULATED FOOD OR BEVERAGES BAGS, TOILET BAGS, RUCKSACKS, HANDBAGS, SHOPPING-BAGS, WALLETS, PURSES, MAPCASES, CIGARETTE-CASES, TOBACCO- 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 TRUNKS, SUIT-CASES, VANITY-CASES, EXECUTIVE CASES, BRIEF-CASES, SCHOOL SATCHELS AND SIMILAR CONTAINERS : WITH OUTER SURFACE OF LEATHER, OF COMPOSITION LEATHER OR OF PATENT LEATHER : TRAVEL GOODS (TRUNKS, SUIT-CASES, SPORTS BAGS AND OTHER SIMILAR ITEMS ) OF LEATHER', 'chapterCode': '42', 'chapter': 'Articles of leather; saddlery and harness; travel goods, handbags and similar containers; articles of animal gut (other than silk-worm gut)', 'sectionCode': '08', 'section': 'Raw Hides and Skins, Leather, Furskins and Articles thereof; saddlery and Harness; travel goods, Handbags and similar Containers; Articles of animal gut (other than silk-worm Gut)', 'hsn2': 'TRUNKS, SUIT-CASES, VANITY-CASES, EXECUTIVECASES, BRIEF-CASES, SCHOOL SATCHELS, SPECTACLE CASES, BINOCULAR CASES, CAMERA CASES, MUSICAL INSTRUMENT CASES, GUN CASES, HOLSTERS AND SIMILAR CONTAINERS; TRAVELLING-BAGS, INSULATED FOOD OR BEVERAGES BAGS, TOILET BAGS, RUCKSACKS, HANDBAGS, SHOPPING-BAGS, WALLETS, PURSES, MAPCASES, CIGARETTE-CASES, TOBACCO- 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 TRUNK\\S, SUIT-CASES, VANITY-CASES, EXECUTIVE CASES, BRIEF-CASES, SCHOOL SATCHELS AND SIMILAR CONTAINERS : WITH OUTER SURFACE OF LEATHER, OF COMPOSITION LEATHER OR OF PATENT LEATHER : TRAVEL GOODS (TRUNKS, SUIT-CASES, SPORTS BAGS AND OTHER SIMILAR ITEMS ) OF LEATHER'}, {'hsnCode': '42031010', 'hsn1': 'ARTICLES OF APPAREL AND CLOTHING ACCESSORIES, OF LEATHER OR OF COMPOSITION LEATHER - ARTICLES OF APPAREL : JACKETS AND JERSEYS', 'chapterCode': '42', 'chapter': 'Articles of leather; saddlery and harness; travel goods, handbags and similar containers; articles of animal gut (other than silk-worm gut)', 'sectionCode': '08', 'section': 'Raw Hides and Skins, Leather, Furskins and Articles thereof; saddlery and Harness; travel goods, Handbags and similar Containers; Articles of animal gut (other than silk-worm Gut)', 'hsn2': 'ARTICLES OF APPAREL AND CLOTHING ACCESSORIES, OF LEATHER OR OF COMPOSITION LEATHER - ARTICLES OF APPAREL : JACKETS AND JERSEYS'}, {'hsnCode': '94051010', 'hsn1': 'LAMPS AND LIGHTING FITTINGS INCLUDING SEARCHLIGHTS AND SPOTLIGHTS AND PARTS THEREOF, NOT ELSEWHERE SPECIFIED OR INCLUDED; ILLUMINATED SIGNS, ILLUMINATED NAME-PLATES AND THE LIKE, HAVING A PERMANENTLY FIXED LIGHT SOURCE, AND PARTS THEREOF NOT ELSEWHERE SPECIFIED OR INCLUDED - Chandeliers and other electric ceiling or wall lighting fittings, excluding those of a kind used for lighting public open spaces or thorough fares: Hanging lamps, complete fittings', 'chapterCode': '94', 'chapter': 'Furniture; bedding, mattresses, mattress supports, cushions and similar stuffed furnishings; lamps and lighting fittings, not elsewhere specified or included; illuminated signs, illuminated name-plates and the like; prefabricated buildings.', 'sectionCode': '20', 'section': 'Miscellaneous Manufactured Articles', 'hsn2': 'LAMPS AND LIGHTING FITTINGS INCLUDING SEARCHLIGHTS AND SPOTLIGHTS AND PARTS THEREOF, NOT ELSEWHERE SPECIFIED OR INCLUDED; ILLUMINATED SIGNS, ILLUMINATED NAME-PLATES AND THE LIKE, HAVING A PERMANENTLY FIXED LIGHT SOURCE, AND PARTS THEREOF NOT ELSEWHERE SPECIFIED OR INCLUDED - CHANDELIERS AND OTHER ELECTRIC CEILING OR WALL LIGHTING FITTINGS, EXCLUDING THOSE OF A KIND USED FOR LIGHTING PUBLIC OPEN SPACES OR THOROUGH FARES: HANGING LAMPS, COMPLETE FITTINGS'}]</t>
  </si>
  <si>
    <t>Retail Business|Factory / Manufacturing|Recipient of Goods or Services</t>
  </si>
  <si>
    <t>BAKUL HARSHADRAI DHOLAKIA|PUNIT SANJAY LALBHAI|SANJAYBHAI SHRENIKBHAI LALBHAI|VALLABH ROOPCHAND BHANSHALI|SACHIN PALIWAL</t>
  </si>
  <si>
    <t>ARVIND STORE</t>
  </si>
  <si>
    <t>2021-04-01 19:51:10.653Z</t>
  </si>
  <si>
    <t>33AABCA2398D1Z1</t>
  </si>
  <si>
    <t>33420641273</t>
  </si>
  <si>
    <t>01-Jun-2007</t>
  </si>
  <si>
    <t>ARVIND EBO (DIVISION OFARVIND LTD)</t>
  </si>
  <si>
    <t>2021-04-01 19:51:19.164Z</t>
  </si>
  <si>
    <t>33AABCA2398D2Z0</t>
  </si>
  <si>
    <t>33661562641</t>
  </si>
  <si>
    <t>no.3, T nagar, T nagar, Chennai, Tamil Nadu, 600017</t>
  </si>
  <si>
    <t>02-Jun-2011</t>
  </si>
  <si>
    <t>[{'hsnCode': '62101000', 'hsn1': 'GARMENTS, MADE UP OF FABRICS OF HEADING 5602, 5603, 5903, 5906 OR 5907 - OF FABRICS OF HEADING 5602 OR 5603', 'chapterCode': '62', 'chapter': 'Articles of apparel and clothing accessories, not knitted or crocheted.', 'sectionCode': '11', 'section': 'Textile and Textile Articles', 'hsn2': 'GARMENTS, MADE UP OF FABRICS OF HEADING 5602, 5603, 5903, 5906 OR 5907 - OF FABRICS OF HEADING 5602 OR 5603'}, {'hsnCode': '42031090', 'hsn1': 'ARTICLES OF APPAREL AND CLOTHING ACCESSORIES, OF LEATHER OR OF COMPOSITION LEATHER - ARTICLES OF APPAREL : OTHER', 'chapterCode': '42', 'chapter': 'Articles of leather; saddlery and harness; travel goods, handbags and similar containers; articles of animal gut (other than silk-worm gut)', 'sectionCode': '08', 'section': 'Raw Hides and Skins, Leather, Furskins and Articles thereof; saddlery and Harness; travel goods, Handbags and similar Containers; Articles of animal gut (other than silk-worm Gut)', 'hsn2': 'ARTICLES OF APPAREL AND CLOTHING ACCESSORIES, OF LEATHER OR OF COMPOSITION LEATHER - ARTICLES OF APPAREL : OTHER'}, {'hsnCode': '62171010', 'hsn1': 'OTHER MADE UP CLOTHING ACCESSORIES; PARTS OF GARMENTS OR OF CLOTHING ACCESSORIES, OTHER THAN THOSE OF HEADING 6212 - ACCESSORIES : FOR ARTICLES OF APPAREL OF COTTON', 'chapterCode': '62', 'chapter': 'Articles of apparel and clothing accessories, not knitted or crocheted.', 'sectionCode': '11', 'section': 'Textile and Textile Articles', 'hsn2': 'OTHER MADE UP CLOTHING ACCESSORIES; PARTS OF GARMENTS OR OF CLOTHING ACCESSORIES, OTHER THAN THOSE OF HEADING 6212 - ACCESSORIES : FOR ARTICLES OF APPAREL OF COTTON'}, {'hsnCode': '62179090', 'hsn1': 'OTHER MADE UP CLOTHING ACCESSORIES; PARTS OF GARMENTS OR OF CLOTHING ACCESSORIES, OTHER THAN THOSE OF HEADING 6212 - PARTS : OTHER', 'chapterCode': '62', 'chapter': 'Articles of apparel and clothing accessories, not knitted or crocheted.', 'sectionCode': '11', 'section': 'Textile and Textile Articles', 'hsn2': 'OTHER MADE UP CLOTHING ACCESSORIES; PARTS OF GARMENTS OR OF CLOTHING ACCESSORIES, OTHER THAN THOSE OF HEADING 6212 - PARTS : OTHER'}]</t>
  </si>
  <si>
    <t>BAKUL HARSHADRAI DHOLAKIA|DILEEP CHINUBHAI CHOKSI|VALLABH ROOPCHAND BHANSHALI|SANJAYBHAI SHRENIKBHAI LALBHAI|RENUKA RAMNATH|PUNIT SANJAY LALBHAI|KULIN SANJAY LALBHAI|JAYESH KANTILAL SHAH|SAMIR UTTAMLAL MEHTA|NILESH DHIRAJLAL SHAH</t>
  </si>
  <si>
    <t>ARVIND EBO (DIVISION OF ARVIND LTD)</t>
  </si>
  <si>
    <t>2021-04-01 19:51:12.252Z</t>
  </si>
  <si>
    <t>34AABCA2398D1ZZ</t>
  </si>
  <si>
    <t>34020021501</t>
  </si>
  <si>
    <t>NO 60, JAWAHARLAL NEHRU STREET, PUDUCHERRY, Pondicherry, Puducherry, 605001</t>
  </si>
  <si>
    <t>[{'hsnCode': '62101000', 'hsn1': 'GARMENTS, MADE UP OF FABRICS OF HEADING 5602, 5603, 5903, 5906 OR 5907 - OF FABRICS OF HEADING 5602 OR 5603', 'chapterCode': '62', 'chapter': 'Articles of apparel and clothing accessories, not knitted or crocheted.', 'sectionCode': '11', 'section': 'Textile and Textile Articles', 'hsn2': 'GARMENTS, MADE UP OF FABRICS OF HEADING 5602, 5603, 5903, 5906 OR 5907 - OF FABRICS OF HEADING 5602 OR 5603'}, {'hsnCode': '64041110', 'hsn1': 'FOOTWEAR WITH OUTER SOLES OF RUBBER, PLASTICS, LEATHER OR COMPOSITION LEATHER AND UPPERS OF TEXTILE MATERIALS FOOTWEAR WITH OUTER SOLES OF RUBBER OR PLASTICS : SPORTS FOOTWEAR; TENNIS SHOES, BASKETBALL SHOES, GYM SHOES, TRAINING SHOES AND THE LIKE: OF RUBBER SOLE WITH CANVAS UPPER', 'chapterCode': '64', 'chapter': 'Footwear, gaiters and the like; parts of such articles.', 'sectionCode': '12', 'section': 'Footwear, Headgear, Umbrellas, Sun Umbrellas, Walking-sticks, seat-sticks, whips, Riding-crops and Parts thereof; Prepared Feathers and articles Made therewith; artificial Flowers; Articles of Human Hair', 'hsn2': 'FOOTWEAR WITH OUTER SOLES OF RUBBER, PLASTICS, LEATHER OR COMPOSITION LEATHER AND UPPERS OF TEXTILE MATERIALS FOOTWEAR WITH OUTER SOLES OF RUBBER OR PLASTICS : SPORTS FOOTWEAR; TENNIS SHOES, BASKETBALL SHOES, GYM SHOES, TRAINING SHOES AND THE LIKE: OF RUBBER SOLE WITH CANVAS UPPER'}, {'hsnCode': '42031010', 'hsn1': 'ARTICLES OF APPAREL AND CLOTHING ACCESSORIES, OF LEATHER OR OF COMPOSITION LEATHER - ARTICLES OF APPAREL : JACKETS AND JERSEYS', 'chapterCode': '42', 'chapter': 'Articles of leather; saddlery and harness; travel goods, handbags and similar containers; articles of animal gut (other than silk-worm gut)', 'sectionCode': '08', 'section': 'Raw Hides and Skins, Leather, Furskins and Articles thereof; saddlery and Harness; travel goods, Handbags and similar Containers; Articles of animal gut (other than silk-worm Gut)', 'hsn2': 'ARTICLES OF APPAREL AND CLOTHING ACCESSORIES, OF LEATHER OR OF COMPOSITION LEATHER - ARTICLES OF APPAREL : JACKETS AND JERSEYS'}, {'hsnCode': '62171030', 'hsn1': 'OTHER MADE UP CLOTHING ACCESSORIES; PARTS OF GARMENTS OR OF CLOTHING ACCESSORIES, OTHER THAN THOSE OF HEADING 6212 - ACCESSORIES : FOR ARTICLES OF APPAREL OF WOOL', 'chapterCode': '62', 'chapter': 'Articles of apparel and clothing accessories, not knitted or crocheted.', 'sectionCode': '11', 'section': 'Textile and Textile Articles', 'hsn2': 'OTHER MADE UP CLOTHING ACCESSORIES; PARTS OF GARMENTS OR OF CLOTHING ACCESSORIES, OTHER THAN THOSE OF HEADING 6212 - ACCESSORIES : FOR ARTICLES OF APPAREL OF WOOL'}, {'hsnCode': '42031090', 'hsn1': 'ARTICLES OF APPAREL AND CLOTHING ACCESSORIES, OF LEATHER OR OF COMPOSITION LEATHER - ARTICLES OF APPAREL : OTHER', 'chapterCode': '42', 'chapter': 'Articles of leather; saddlery and harness; travel goods, handbags and similar containers; articles of animal gut (other than silk-worm gut)', 'sectionCode': '08', 'section': 'Raw Hides and Skins, Leather, Furskins and Articles thereof; saddlery and Harness; travel goods, Handbags and similar Containers; Articles of animal gut (other than silk-worm Gut)', 'hsn2': 'ARTICLES OF APPAREL AND CLOTHING ACCESSORIES, OF LEATHER OR OF COMPOSITION LEATHER - ARTICLES OF APPAREL : OTHER'}]</t>
  </si>
  <si>
    <t>BAKUL HARSHADRAI DHOLAKIA|SANJAYBHAI SHRENIKBHAI LALBHAI|JAYESH KANTILAL SHAH|DILEEP CHINUBHAI CHOKSI|SAMIR UTTAMLAL MEHTA|RENUKA RAMNATH|NILESH DHIRAJLAL SHAH|PUNIT SANJAY LALBHAI|KULIN SANJAY LALBHAI|VALLABH ROOPCHAND BHANSHALI</t>
  </si>
  <si>
    <t>2021-04-01 19:51:15.102Z</t>
  </si>
  <si>
    <t>36AABCA2398D1ZV</t>
  </si>
  <si>
    <t>36182118539</t>
  </si>
  <si>
    <t>3/6/476, HIMAYATNAGAR, HYDERABAD, Hyderabad, Telangana, 500029</t>
  </si>
  <si>
    <t>[{'hsnCode': '62101000', 'hsn1': 'GARMENTS, MADE UP OF FABRICS OF HEADING 5602, 5603, 5903, 5906 OR 5907 - OF FABRICS OF HEADING 5602 OR 5603', 'chapterCode': '62', 'chapter': 'Articles of apparel and clothing accessories, not knitted or crocheted.', 'sectionCode': '11', 'section': 'Textile and Textile Articles', 'hsn2': 'GARMENTS, MADE UP OF FABRICS OF HEADING 5602, 5603, 5903, 5906 OR 5907 - OF FABRICS OF HEADING 5602 OR 5603'}]</t>
  </si>
  <si>
    <t>2021-04-01 19:51:11.293Z</t>
  </si>
  <si>
    <t>37AABCA2398D1ZT</t>
  </si>
  <si>
    <t>THE ARVIND STORE, DOOR NO. 48-14-110, RAMATALKIES, RAMATALKIES ROAD, VISAKHAPATNAM, Visakhapatnam, Andhra Pradesh, 530016</t>
  </si>
  <si>
    <t>[{'hsnCode': '62102010', 'hsn1': 'GARMENTS, MADE UP OF FABRICS OF HEADING 5602, 5603, 5903, 5906 OR 5907 - OTHER GARMENTS, OF THE TYPE DESCRIBED IN SUBHEADINGS 6201 11 TO 6201 19 : OUTER GARMENTS, OF RUBBERISED TEXTILE FABRICS', 'chapterCode': '62', 'chapter': 'Articles of apparel and clothing accessories, not knitted or crocheted.', 'sectionCode': '11', 'section': 'Textile and Textile Articles', 'hsn2': 'GARMENTS, MADE UP OF FABRICS OF HEADING 5602, 5603, 5903, 5906 OR 5907 - OTHER GARMENTS, OF THE TYPE DESCRIBED IN SUBHEADINGS 6201 11 TO 6201 19 : OUTER GARMENTS, OF RUBBERISED TEXTILE FABRICS'}]</t>
  </si>
  <si>
    <t>2021-04-01 19:51:15.676Z</t>
  </si>
  <si>
    <t>24AABCA2398D2ZZ</t>
  </si>
  <si>
    <t>Arvind Limited</t>
  </si>
  <si>
    <t>Arvind Mills Premises,, , Naroda Road,, Ahmedabad, Ahmedabad, Gujarat, 380025</t>
  </si>
  <si>
    <t>25-May-2018</t>
  </si>
  <si>
    <t>SANJAYBHAI SHRENIKBHAI LALBHAI|JAYESH KANTILAL SHAH</t>
  </si>
  <si>
    <t>[{'name': 'RAHUL SUBHASHCHANDRA BHATT', 'email': 'gst@arvind.in', 'emailDomain': 'arvind.in', 'contact': '9924245789'}]</t>
  </si>
  <si>
    <t>2021-04-01 19:51:16.198Z</t>
  </si>
  <si>
    <t>04AABCA2398D2Z1</t>
  </si>
  <si>
    <t>9108424426</t>
  </si>
  <si>
    <t>finance@arvindinternet.com</t>
  </si>
  <si>
    <t>arvindinternet.com</t>
  </si>
  <si>
    <t>Unit No. 146, First Floor, Elante Mall, Plot No 178, Industrial and Business Park, Chandigarh, Chandigarh, Chandigarh, 160002</t>
  </si>
  <si>
    <t>[{'hsnCode': '6203', 'hsn1': 'MENS OR BOYS SUITS, ENSEMBLES, JACKETS, BLAZERS, TROUSERS, BIB AND BRACE OVEB RALLS, BREECHES AND SHORTS (OTHER THAN SWIMWEAR) ---- Suits', 'chapterCode': '62', 'chapter': 'Articles of apparel and clothing accessories, not knitted or crocheted.', 'sectionCode': '11', 'section': 'Textile and Textile Articles', 'hsn2': 'MENS OR BOYS SUITS, ENSEMBLES, JACKETS, BLAZERS, TROUSERS BIB AND BRACE OVERALLS, BREECHES AND SHORTS (OTHER THAN SWIMWEAR)'}, {'hsnCode': '6103', 'hsn1': 'MENS OR BOYS SUITS, ENSEMBLES, JACKETS, BLAZERS, TROUSERS, BIBAND BRACE OVERALLS, BREECHES AND SHORTS (OTHER THAN SWIM WEAR), KNITTED OR CROCHETED', 'chapterCode': '61', 'chapter': 'Articles of apparel and clothing accessories knitted or crocheted.', 'sectionCode': '11', 'section': 'Textile and Textile Articles', 'hsn2': 'MEN\\u2019S OR BOYS\\u2019 SUITS,ENSEMBLES, JACKETS, BLAZERS, TROUSERS,BIB AND BRACE OVERALLS, BREECHES AND SHORTS(OTHER THAN SWIM WEAR), KNITTED OR CROCHETED'}, {'hsnCode': '6105', 'hsn1': 'MENS OR BOYS SHIRTS, KNITTED OR CROCHETED', 'chapterCode': '61', 'chapter': 'Articles of apparel and clothing accessories knitted or crocheted.', 'sectionCode': '11', 'section': 'Textile and Textile Articles', 'hsn2': 'MEN\\u2019S OR BOYS\\u2019 SHIRTS, KNITTED OR CROCHETED'}]</t>
  </si>
  <si>
    <t>2021-04-01 19:51:17.837Z</t>
  </si>
  <si>
    <t>30AABCA2398D1Z7</t>
  </si>
  <si>
    <t>9824653871</t>
  </si>
  <si>
    <t>rajeev.pillai@arvind.in</t>
  </si>
  <si>
    <t>PLOT NO 50 to 54, CENTRAL WAREHOISE,ICD, PHASE 3, VERNA INDUSTRIAL ESTATE, VERNA, South Goa, Goa, 403722</t>
  </si>
  <si>
    <t>[{'hsnCode': '3921', 'hsn1': 'OTHER PLATES, SHEETS, FILM, FOIL AND STRIP, OF PLASTICS', 'chapterCode': '39', 'chapter': 'Plastics and articles thereof', 'sectionCode': '07', 'section': 'Plastics and Articles thereof; Rubber and Articles Thereof', 'hsn2': 'OTHER PLATES, SHEETS FILM , FOIL AND STRIP, OF PLASTICS'}]</t>
  </si>
  <si>
    <t>2021-05-19 12:19:14.875Z</t>
  </si>
  <si>
    <t>29AACCD6089P1ZT</t>
  </si>
  <si>
    <t>29351249131</t>
  </si>
  <si>
    <t>09-Feb-2015</t>
  </si>
  <si>
    <t>2021-04-02 21:32:25.600Z</t>
  </si>
  <si>
    <t>32AACCD6089P1Z6</t>
  </si>
  <si>
    <t>32151461376</t>
  </si>
  <si>
    <t>accounts@dentcaredental.com</t>
  </si>
  <si>
    <t>XVII/331 A,A1,A2,A3, 1,2,3,4,5,6, DENTCARE DENTAL LAB PVT LTD, NAS ROAD, MUVATTUPUZHA, Ernakulam, Kerala, 686661</t>
  </si>
  <si>
    <t>[{'hsnCode': '90212100', 'hsn1': 'ORTHOPAEDIC APPLIANCES, INCLUDING CRUTCHES, SURGICAL BELTS AND TRUSSES; SPLINTS AND OTHER FRACTURE APPLIANCES; ARTIFICIAL PARTS OF THE BODY; HEARING AIDS AND OTHER APPLIANCES WHICH ARE WORN OR CARRIED, OR IMPLANTED IN THE BODY, TO COMPENSATE FOR A DEFECT OR DISABILITY - ARTIFICIAL TEETH AND DENTAL FITTINGS: ARTIFICIAL TEETH', 'chapterCode': '90', 'chapter': 'Optical, photographic, cinematographic, measuring, checking, precision, medical or surgical instruments and apparatus; parts and accessories thereof.', 'sectionCode': '18', 'section': 'Optical, Photographic, Cinematographic, measuring, checking, precision, medical or surgical Instruments and apparatus; clocks and watches; musical instruments; part and accessories thereof', 'hsn2': 'ORTHOPAEDIC APPLIANCES, INCLUDING CRUTCHES, SURGICAL BELTS AND TRUSSES; SPLINTS AND OTHER FRACTURE APPLIANCES; ARTIFICIAL PARTS OF THE BODY; HEARING AIDS AND OTHER APPLIANCES WHICH ARE WORN OR CARRIED, OR IMPLANTED IN THE BODY, TO COMPENSATE FOR A DEFECT OR DISABILITY - ARTIFICIAL TEETH AND DENTAL FITTINGS: ARTIFICIAL TEETH'}, {'hsnCode': '90184900', 'hsn1': 'INSTRUMENTS AND APPLIANCES USED IN MEDICAL, SURGICAL, DENTAL OR VETERINARY SCIENCES, INCLUDING SCIENTIGRAPHIC APPARATUS, OTHER ELECTROMEDICAL APPARATUS AND SIGHT-TESTING INSTRUMENTS - OTHER INSTRUMENTS AND APPLIANCES, USED IN DENTAL SCIENCES: OTHER', 'chapterCode': '90', 'chapter': 'Optical, photographic, cinematographic, measuring, checking, precision, medical or surgical instruments and apparatus; parts and accessories thereof.', 'sectionCode': '18', 'section': 'Optical, Photographic, Cinematographic, measuring, checking, precision, medical or surgical Instruments and apparatus; clocks and watches; musical instruments; part and accessories thereof', 'hsn2': 'INSTRUMENTS AND APPLIANCES USED IN MEDICAL, SURGICAL, DENTAL OR VETERINARY SCIENCES, INCLUDING SCIENTIGRAPHIC APPARATUS, OTHER ELECTROMEDICAL APPARATUS AND SIGHT-TESTING INSTRUMENTS - OTHER INSTRUMENTS AND APPLIANCES, USED IN DENTAL SCIENCES: OTHER'}, {'hsnCode': '25202010', 'hsn1': 'GYPSUM; ANHYDRITE; PLASTERS (CONSISTING OF CALCINED GYPSUM OR CALCIUM SULPHATE) WHETHER OR NOT COLOURED, WITH OR WITHOUT SMALL QUANTITIES OF ACCELERATORS OR RETARDERS - PLASTERS: CALCINED', 'chapterCode': '25', 'chapter': 'Salt; sculpture, earths and stones; plastering materials, lime and cement', 'sectionCode': '05', 'section': 'Mineral Products', 'hsn2': 'GYPSUM; ANHYDRITE; PLASTERS (CONSISTING OF CALCINED GYPSUM OR CALCIUM SULPHATE) WHETHER OR NOT COLOURED, WITH OR WITHOUT SMALL QUANTITIES OF ACCELERATORS OR RETARDERS - PLASTERS: CALCINED'}]</t>
  </si>
  <si>
    <t>Factory / Manufacturing|Recipient of Goods or Services|Service Provision|Retail Business|Office / Sale Office|Warehouse / Depot|Import|Export|Wholesale Business|Supplier of Services</t>
  </si>
  <si>
    <t>Factory / Manufacturing, Recipient of Goods or Services, Service Provision, Retail Business</t>
  </si>
  <si>
    <t>JOHN KURIAKOSE|JESSY JOHN|BABY KURIAKOSE|SAJU KURIAKOSE|JOSHUA JOHN</t>
  </si>
  <si>
    <t>[{'name': 'JOHN KURIAKOSE', 'email': 'accounts@dentcaredental.com', 'emailDomain': 'dentcaredental.com', 'contact': '9249499529'}]</t>
  </si>
  <si>
    <t>2021-04-02 21:32:26.677Z</t>
  </si>
  <si>
    <t>33AACCD6089P1Z4</t>
  </si>
  <si>
    <t>33231026516</t>
  </si>
  <si>
    <t>05-Oct-2012</t>
  </si>
  <si>
    <t>2021-04-02 21:32:26.027Z</t>
  </si>
  <si>
    <t>32AACCD6089P2Z5</t>
  </si>
  <si>
    <t>info_csez@dentcaredental.com</t>
  </si>
  <si>
    <t>SDF-17, 3rd Floor, DENTCARE DENTAL LAB PVT LTD, KAKKANAD, KAKKANAD, Ernakulam, Kerala, 682037</t>
  </si>
  <si>
    <t>[{'hsnCode': '9021', 'hsn1': 'ORTHOPAEDIC APPLIANCES, INCLUDING CRUTCHES, SURGICAL BELTS AND TRUSSES; SPLINTS AND OTHER FRACTURE APPLIANCES; ARTIFICIAL PARTS OF THE BODY; HEARING AIDS AND OTHER APPLIANCES WHICH ARE WORN OR CARRIED, OR IMPLANTED IN THE BODY TO COMPENSATE FOR A DEFECT OR DISABILITY', 'chapterCode': '90', 'chapter': 'Optical, photographic, cinematographic, measuring, checking, precision, medical or surgical instruments and apparatus; parts and accessories thereof.', 'sectionCode': '18', 'section': 'Optical, Photographic, Cinematographic, measuring, checking, precision, medical or surgical Instruments and apparatus; clocks and watches; musical instruments; part and accessories thereof', 'hsn2': 'ORTHOPAEDIC APPLIANCES, INCLUDING CRUTCHES, SURGICAL BELTS AND TRUSES; SPLINTS AND OTHER FRACTURE APPLIANCES; ARTIFICIAL PARTS OF THE BODY; HEARING AIDS AND OTHER APPLIANCES WHICH ARE WORN OR CARRIED, OR IMPLANTED IN THE BODY, TO COMPENSATE FOR A DEFECT OR DISABILITY'}]</t>
  </si>
  <si>
    <t>JOHN KURIAKOSE|BABY KURIAKOSE|JESSY JOHN|SAJU KURIAKOSE|JOSHUA JOHN</t>
  </si>
  <si>
    <t>[{'name': 'BABY KURIAKOSE', 'email': 'info_csez@dentcaredental.com', 'emailDomain': 'dentcaredental.com', 'contact': '9249499529'}]</t>
  </si>
  <si>
    <t>2021-04-02 21:32:26.238Z</t>
  </si>
  <si>
    <t>32AACCD6089P3Z4</t>
  </si>
  <si>
    <t>8138949436</t>
  </si>
  <si>
    <t>02-Nov-2017</t>
  </si>
  <si>
    <t>SDF-17, 3RD FLOOR, CSEZA/1805, CSEZA - DENTCARE DENTAL LAB PVT LTD, CSEZ KAKKANAD, KAKKANAD, Ernakulam, Kerala, 682037</t>
  </si>
  <si>
    <t>Others|Factory / Manufacturing|Supplier of Services|Recipient of Goods or Services|Export|Import|Retail Business|EOU / STP / EHTP</t>
  </si>
  <si>
    <t>Others, Factory / Manufacturing, Supplier of Services, Recipient of Goods or Services, Export, Import, Retail Business, EOU / STP / EHTP</t>
  </si>
  <si>
    <t>[{'name': 'BABY KURIAKOSE', 'email': 'info_csez@dentcaredental.com', 'emailDomain': 'dentcaredental.com', 'contact': '8138949436'}]</t>
  </si>
  <si>
    <t>2021-04-02 21:32:25.168Z</t>
  </si>
  <si>
    <t>24AACCD6089P1Z3</t>
  </si>
  <si>
    <t>9645000563</t>
  </si>
  <si>
    <t>23-Jun-2018</t>
  </si>
  <si>
    <t>SHOP NO. FF-5, DARSHAN ENCLAVE, NEAR SBI, GHUMA, Ahmedabad, Gujarat, 380058</t>
  </si>
  <si>
    <t>[{'hsnCode': '9021', 'hsn1': 'ORTHOPAEDIC APPLIANCES, INCLUDING CRUTCHES, SURGICAL BELTS AND TRUSSES; SPLINTS AND OTHER FRACTURE APPLIANCES; ARTIFICIAL PARTS OF THE BODY; HEARING AIDS AND OTHER APPLIANCES WHICH ARE WORN OR CARRIED, OR IMPLANTED IN THE BODY TO COMPENSATE FOR A DEFECT OR DISABILITY', 'chapterCode': '90', 'chapter': 'Optical, photographic, cinematographic, measuring, checking, precision, medical or surgical instruments and apparatus; parts and accessories thereof.', 'sectionCode': '18', 'section': 'Optical, Photographic, Cinematographic, measuring, checking, precision, medical or surgical Instruments and apparatus; clocks and watches; musical instruments; part and accessories thereof', 'hsn2': 'ORTHOPAEDIC APPLIANCES, INCLUDING CRUTCHES, SURGICAL BELTS AND TRUSES; SPLINTS AND OTHER FRACTURE APPLIANCES; ARTIFICIAL PARTS OF THE BODY; HEARING AIDS AND OTHER APPLIANCES WHICH ARE WORN OR CARRIED, OR IMPLANTED IN THE BODY, TO COMPENSATE FOR A DEFECT OR DISABILITY'}, {'hsnCode': '9018', 'hsn1': 'INSTRUMENTS AND APPLIANCES USED IN MEDICAL, SURGICAL, DENTAL OR VETERINARY SCIENCES, INCLUDING SCIENTIGRAPHIC APPARATUS, OTHER ELECTROMEDICAL APPARATUS AND SIGHT-TESTING INSTRUMENTS Electro-diagnostic apparatus (including apparatus for functional exploratory examinations or for checking physiological parameters)', 'chapterCode': '90', 'chapter': 'Optical, photographic, cinematographic, measuring, checking, precision, medical or surgical instruments and apparatus; parts and accessories thereof.', 'sectionCode': '18', 'section': 'Optical, Photographic, Cinematographic, measuring, checking, precision, medical or surgical Instruments and apparatus; clocks and watches; musical instruments; part and accessories thereof', 'hsn2': 'INSTRUMENTS AND APPLIANCES USED IN MEDICAL, SURGICAL, DENTAL OR VETERINARY SCIENCES, INCLUDING SCIENTIGRAPHIC APPARATUS, OTHER ELECTROMEDICAL APPARATUS AND SIGHT-TESTING INSTRUMENTS'}, {'hsnCode': '2520', 'hsn1': 'GYPSUM; ANHYDRITE; PLASTERS (CONSISTING OF CALCINED GYPSUM OR CALCIUM SULPHATE) WHETHER OR NOT COLOURED, WITH OR WITHOUT SMALL UANTITIES OF ACCELERATORS OR RETARDERS', 'chapterCode': '25', 'chapter': 'Salt; sculpture, earths and stones; plastering materials, lime and cement', 'sectionCode': '05', 'section': 'Mineral Products', 'hsn2': 'GYPSUM; ANHYDRITE; PLASTERS (CONSISTING OF CALCINED GYPSUM OR CALCIUM SULPHATE) WHETHER OR NOT COLOURED, WITH OR WITHOUT SMALL QUANTITIES OF ACCELERATES OR RETARDERS'}]</t>
  </si>
  <si>
    <t>Export|Import|Wholesale Business|Retail Business|Factory / Manufacturing|Office / Sale Office|Recipient of Goods or Services</t>
  </si>
  <si>
    <t>Export, Import, Wholesale Business, Retail Business, Factory / Manufacturing, Office / Sale Office, Recipient of Goods or Services</t>
  </si>
  <si>
    <t>[{'name': 'JOHN KURIAKOSE', 'email': 'accounts@dentcaredental.com', 'emailDomain': 'dentcaredental.com', 'contact': '9645000563'}]</t>
  </si>
  <si>
    <t>2021-04-02 21:32:26.911Z</t>
  </si>
  <si>
    <t>29AACCD6089P2ZS</t>
  </si>
  <si>
    <t>26-Jun-2018</t>
  </si>
  <si>
    <t>333/314/255/4/3B, , ASHOK COMPOUND, BEGUR MAIN ROAD, BOMMANAHALLI, Bengaluru (Bangalore) Urban, Karnataka, 560068</t>
  </si>
  <si>
    <t>Wholesale Business|Retail Business|Factory / Manufacturing|Export|Import|Recipient of Goods or Services|Office / Sale Office</t>
  </si>
  <si>
    <t>Wholesale Business, Retail Business, Factory / Manufacturing, Export, Import, Recipient of Goods or Services, Office / Sale Office</t>
  </si>
  <si>
    <t>[{'name': 'JOHN KURIAKOSE', 'email': 'info@dentcaredental.com', 'emailDomain': 'dentcaredental.com', 'contact': '8138949436'}]</t>
  </si>
  <si>
    <t>2021-04-02 21:32:26.448Z</t>
  </si>
  <si>
    <t>07AACCD6089P1ZZ</t>
  </si>
  <si>
    <t>9895118224</t>
  </si>
  <si>
    <t>accounts@dentcare.co.in</t>
  </si>
  <si>
    <t>dentcare.co.in</t>
  </si>
  <si>
    <t>27-Jun-2018</t>
  </si>
  <si>
    <t>W-37, FIRST FLOOR, , PHASE II, OKHLA INDUSTRIAL AREA, New Delhi, Delhi, 110020</t>
  </si>
  <si>
    <t>Wholesale Business|Retail Business|Factory / Manufacturing|Export|Import|Office / Sale Office|Recipient of Goods or Services</t>
  </si>
  <si>
    <t>Wholesale Business, Retail Business, Factory / Manufacturing, Export, Import, Office / Sale Office, Recipient of Goods or Services</t>
  </si>
  <si>
    <t>JOHN KURIAKOSE|JESSY JOHN|JOSHUA JOHN|BABY KURIAKOSE|SAJU KURIAKOSE</t>
  </si>
  <si>
    <t>[{'name': 'JOHN KURIAKOSE', 'email': 'accounts@dentcare.co.in', 'emailDomain': 'dentcare.co.in', 'contact': '9895118224'}]</t>
  </si>
  <si>
    <t>2021-04-02 21:32:25.819Z</t>
  </si>
  <si>
    <t>36AACCD6089P1ZY</t>
  </si>
  <si>
    <t>03-Jul-2018</t>
  </si>
  <si>
    <t>4-7-39/3/16,, PLOT NO.19/PART, ATTAPUR VILLAGE, RAJENDRANAGAR MANDAL, Ranga Reddy, Telangana, 500048</t>
  </si>
  <si>
    <t>Export|Import|Factory / Manufacturing|Office / Sale Office|Retail Business|Wholesale Business</t>
  </si>
  <si>
    <t>Export, Import, Factory / Manufacturing, Office / Sale Office, Retail Business, Wholesale Business</t>
  </si>
  <si>
    <t>[{'name': 'JOHN KURIAKOSE', 'email': 'accounts@dentcare.co.in', 'emailDomain': 'dentcare.co.in', 'contact': '8138949436'}]</t>
  </si>
  <si>
    <t>2021-04-02 21:32:25.394Z</t>
  </si>
  <si>
    <t>27AACCD6089P1ZX</t>
  </si>
  <si>
    <t>accounts.gst@dentcaredental.com</t>
  </si>
  <si>
    <t>205, ORM WING B PREMISES, Aarey Milk Colony, Royal Palms Goregaon East, Mumbai Suburban, Maharashtra, 400065</t>
  </si>
  <si>
    <t>20-Aug-2019</t>
  </si>
  <si>
    <t>Factory / Manufacturing|Retail Business|Import|Office / Sale Office|Export|Recipient of Goods or Services|Supplier of Services</t>
  </si>
  <si>
    <t>Factory / Manufacturing, Retail Business, Import, Office / Sale Office, Export, Recipient of Goods or Services, Supplier of Services</t>
  </si>
  <si>
    <t>[{'name': 'JOHN KURIAKOSE', 'email': 'accounts.gst@dentcaredental.com', 'emailDomain': 'dentcaredental.com', 'contact': '8138949436'}]</t>
  </si>
  <si>
    <t>2021-05-20 00:39:27.020Z</t>
  </si>
  <si>
    <t>02AAPCS9575E1ZZ</t>
  </si>
  <si>
    <t>2021-04-06 04:25:22.782Z</t>
  </si>
  <si>
    <t>03AAPCS9575E1ZX</t>
  </si>
  <si>
    <t>taxation@delhivery.com</t>
  </si>
  <si>
    <t>Chandigarh_Rajpura_1,Khasra No 32,1,41, 42,1, 42,2, 43,1, 44, , , 1994,45, 1995,45, 46,1, 47,1, 52,1, 53, 54,2 55village Tepla, Rajpura, Patiala, Punjab, 140603</t>
  </si>
  <si>
    <t>Service Provision|Warehouse / Depot|Recipient of Goods or Services|Works Contract|Supplier of Services</t>
  </si>
  <si>
    <t>Service Provision, Warehouse / Depot, Recipient of Goods or Services, Works Contract</t>
  </si>
  <si>
    <t>[{'sacCode': '996511', 'sac1': 'Road transport services of Goods including letters, parcels, live animals, household &amp; office furniture, containers etc by refrigerator vehicles, trucks, trailers, man or animal drawn vehicles or any other vehicles.', 'sac2': None}, {'sacCode': '996519', 'sac1': 'Other land transport services of goods n.e.c.', 'sac2': None}, {'sacCode': '996729', 'sac1': 'Other storage and warehousing services', 'sac2': None}, {'sacCode': '996749', 'sac1': 'Other supporting services for road transport n.e.c.', 'sac2': None}, {'sacCode': '996812', 'sac1': 'Courier services', 'sac2': None}]</t>
  </si>
  <si>
    <t>SAHIL BARUA|SANDEEP KUMAR BARASIA</t>
  </si>
  <si>
    <t>[{'name': 'AJITH PAI MANGALORE', 'email': 'taxation@delhivery.com', 'emailDomain': 'delhivery.com', 'contact': '9999225108'}]</t>
  </si>
  <si>
    <t>04AAPCS9575E1ZV</t>
  </si>
  <si>
    <t>2021-04-06 04:25:24.582Z</t>
  </si>
  <si>
    <t>04AAPCS9575E2ZU</t>
  </si>
  <si>
    <t>Khasra No 7//11/2, , Khewat No 10, Khatauni No 10, In Village Raipur Kalan, Chandigarh, Chandigarh, Chandigarh, 160102</t>
  </si>
  <si>
    <t>Works Contract|Warehouse / Depot|Supplier of Services|Recipient of Goods or Services</t>
  </si>
  <si>
    <t>Works Contract, Warehouse / Depot, Supplier of Services, Recipient of Goods or Services</t>
  </si>
  <si>
    <t>[{'sacCode': '996729', 'sac1': 'Other storage and warehousing services', 'sac2': None}, {'sacCode': '996749', 'sac1': 'Other supporting services for road transport n.e.c.', 'sac2': None}, {'sacCode': '996812', 'sac1': 'Courier services', 'sac2': None}, {'sacCode': '996511', 'sac1': 'Road transport services of Goods including letters, parcels, live animals, household &amp; office furniture, containers etc by refrigerator vehicles, trucks, trailers, man or animal drawn vehicles or any other vehicles.', 'sac2': None}, {'sacCode': '996519', 'sac1': 'Other land transport services of goods n.e.c.', 'sac2': None}]</t>
  </si>
  <si>
    <t>05AAPCS9575E1ZT</t>
  </si>
  <si>
    <t>05016549583</t>
  </si>
  <si>
    <t>8104006059</t>
  </si>
  <si>
    <t>naveen.jain1@delhivery.com</t>
  </si>
  <si>
    <t>Dehradun_Badowala_1,, , , Badowala, Shimla Bypass Road, Dehradun,, Dehradun, Uttarakhand, 248007</t>
  </si>
  <si>
    <t>18-Jan-2016</t>
  </si>
  <si>
    <t>Service Provision|Warehouse / Depot|Recipient of Goods or Services|Supplier of Services</t>
  </si>
  <si>
    <t>Service Provision, Warehouse / Depot, Recipient of Goods or Services</t>
  </si>
  <si>
    <t>2022-02-02 02:32:33.805Z</t>
  </si>
  <si>
    <t>06AAPCS9575E1ZR</t>
  </si>
  <si>
    <t>mansi.ahuja@delhivery.com</t>
  </si>
  <si>
    <t>Gurgaon Patheria 1, Khasra No 57,23 Min 631/3, 8, 9 ,10/1, , , Village Patheri, GURGAON, Gurgaon, Haryana, 123413</t>
  </si>
  <si>
    <t>[{'hsnCode': '28044010', 'hsn1': 'HYDROGEN, RARE GASES AND OTHER NON-METALS - OXYGEN :MEDICINAL GRADE', 'chapterCode': '28', 'chapter': 'Inorganic chemicals; organic or inorganic compounds of precious metals, of rare-earth metals, of radioactive elements or of isotopes', 'sectionCode': '06', 'section': 'Products of the Chemicals or Allied Industries', 'hsn2': 'HYDROGEN, RARE GASES AND OTHER NON-METALS - OXYGEN :MEDICINAL GRADE'}]</t>
  </si>
  <si>
    <t>Service Provision|Works Contract|Warehouse / Depot|Recipient of Goods or Services|Supplier of Services</t>
  </si>
  <si>
    <t>Service Provision, Works Contract, Warehouse / Depot, Recipient of Goods or Services, Supplier of Services</t>
  </si>
  <si>
    <t>[{'sacCode': '996511', 'sac1': 'Road transport services of Goods including letters, parcels, live animals, household &amp; office furniture, containers etc by refrigerator vehicles, trucks, trailers, man or animal drawn vehicles or any other vehicles.', 'sac2': None}, {'sacCode': '996812', 'sac1': 'Courier services', 'sac2': None}, {'sacCode': '996519', 'sac1': 'Other land transport services of goods n.e.c.', 'sac2': None}, {'sacCode': '996729', 'sac1': 'Other storage and warehousing services', 'sac2': None}, {'sacCode': '996749', 'sac1': 'Other supporting services for road transport n.e.c.', 'sac2': None}]</t>
  </si>
  <si>
    <t>07AAPCS9575E1ZP</t>
  </si>
  <si>
    <t>07656991729</t>
  </si>
  <si>
    <t>Delhi_Airport, , Near Airport Authority Building, Airport Cargo Logistics Center-II ACLC-II,, Mahipalpur, New Delhi, Delhi, 110037</t>
  </si>
  <si>
    <t>11-Sep-2015</t>
  </si>
  <si>
    <t>Warehouse / Depot|Supplier of Services|Recipient of Goods or Services</t>
  </si>
  <si>
    <t>Warehouse / Depot, Supplier of Services, Recipient of Goods or Services</t>
  </si>
  <si>
    <t>Sahil Barua</t>
  </si>
  <si>
    <t>[{'name': 'Ajith Pai Mangalore', 'email': 'taxation@delhivery.com', 'emailDomain': 'delhivery.com', 'contact': '9999225108'}]</t>
  </si>
  <si>
    <t>2021-12-22 02:35:29.952Z</t>
  </si>
  <si>
    <t>08AAPCS9575E1ZN</t>
  </si>
  <si>
    <t>08632172133</t>
  </si>
  <si>
    <t>Jaipur_Sez_GW, DTA 2 33, 34 AND 35, , , Mahindra World City, Jaipur PO, Sanganer, Jaipur, Rajasthan, 302037</t>
  </si>
  <si>
    <t>22-Apr-2015</t>
  </si>
  <si>
    <t>Service Provision|Recipient of Goods or Services|Warehouse / Depot|Works Contract|Supplier of Services|Office / Sale Office</t>
  </si>
  <si>
    <t>Service Provision, Recipient of Goods or Services, Warehouse / Depot, Works Contract</t>
  </si>
  <si>
    <t>[{'sacCode': '996749', 'sac1': 'Other supporting services for road transport n.e.c.', 'sac2': None}, {'sacCode': '996812', 'sac1': 'Courier services', 'sac2': None}, {'sacCode': '996511', 'sac1': 'Road transport services of Goods including letters, parcels, live animals, household &amp; office furniture, containers etc by refrigerator vehicles, trucks, trailers, man or animal drawn vehicles or any other vehicles.', 'sac2': None}, {'sacCode': '996719', 'sac1': 'Other cargo and baggage handling services', 'sac2': None}, {'sacCode': '996729', 'sac1': 'Other storage and warehousing services', 'sac2': None}]</t>
  </si>
  <si>
    <t>Delhivery Limited</t>
  </si>
  <si>
    <t>2022-01-25 02:38:27.509Z</t>
  </si>
  <si>
    <t>09AAPCS9575E1ZL</t>
  </si>
  <si>
    <t>Kanpur_Sachendi_1, , , Arazi No 1690, 1992, Sachandi, Kanpur Nagar, Kanpur Nagar, Uttar Pradesh, 209304</t>
  </si>
  <si>
    <t>Service Provision, Warehouse / Depot, Recipient of Goods or Services, Works Contract, Service Provision, Warehouse / Depot, Recipient of Goods or Services, Works Contract</t>
  </si>
  <si>
    <t>10AAPCS9575E1Z2</t>
  </si>
  <si>
    <t>10158136079</t>
  </si>
  <si>
    <t>Patna_Sonagopalpur_1, , , Shree Balaji Logistics, Sampatchak, Patna Gaya Road, Patna, Patna, Bihar, 800007</t>
  </si>
  <si>
    <t>Warehouse / Depot|Works Contract|Recipient of Goods or Services|Supplier of Services</t>
  </si>
  <si>
    <t>Warehouse / Depot, Works Contract, Recipient of Goods or Services, Supplier of Services, Warehouse / Depot, Works Contract, Recipient of Goods or Services, Supplier of Services</t>
  </si>
  <si>
    <t>2022-01-25 02:47:21.023Z</t>
  </si>
  <si>
    <t>12AAPCS9575E1ZY</t>
  </si>
  <si>
    <t>Itanagar_SectorA_1, , , Sector A, Raj Bhawan Road, Itanagar, Papum Pare, Arunachal Pradesh, 791111</t>
  </si>
  <si>
    <t>12AAPCS9575E2ZX</t>
  </si>
  <si>
    <t>M/S DELHIVERY PRIVATE LIMITED</t>
  </si>
  <si>
    <t>2021-04-06 04:25:21.092Z</t>
  </si>
  <si>
    <t>17AAPCS9575E1ZO</t>
  </si>
  <si>
    <t>Pynthorbah, , Near St. Nanak School, Block l, Shillong, East Khasi Hills, Meghalaya, 793001</t>
  </si>
  <si>
    <t>Warehouse / Depot|Works Contract|Service Provision|Recipient of Goods or Services|Supplier of Services</t>
  </si>
  <si>
    <t>Warehouse / Depot, Works Contract, Service Provision, Recipient of Goods or Services</t>
  </si>
  <si>
    <t>2022-01-21 03:00:35.385Z</t>
  </si>
  <si>
    <t>18AAPCS9575E1ZM</t>
  </si>
  <si>
    <t>M/S S S N LOGISTICS PRIVATE LIMITED</t>
  </si>
  <si>
    <t>2021-04-06 04:25:24.066Z</t>
  </si>
  <si>
    <t>18AAPCS9575E2ZL</t>
  </si>
  <si>
    <t>2021-04-06 04:25:25.948Z</t>
  </si>
  <si>
    <t>18AAPCS9575E3ZK</t>
  </si>
  <si>
    <t>M/S Delhivery Private Limited.</t>
  </si>
  <si>
    <t>2021-04-06 04:26:18.654Z</t>
  </si>
  <si>
    <t>18AAPCS9575E4ZJ</t>
  </si>
  <si>
    <t>9311901685</t>
  </si>
  <si>
    <t>Guwahati_Kaikchi_1, Dag No 615, 617,620,623,624,625,616, , Patta No 62, 67, 68, 224,371,407,511, Kahikuchi Gaon Mouza Dakhin Rani Revenue Circle Azara, Kamrup, Kamrup Metropolitan, Assam, 781017</t>
  </si>
  <si>
    <t>[{'hsnCode': '48189000', 'hsn1': 'TOILET PAPER AND SIMILAR PAPER, CELLULOSE WADDING OR WEBS OF CELLULOSE FIBRES, OF A KIND USED FOR HOUSEHOLD OR SANITARY PURPOSES, IN ROLLS OF A WIDTH NOT EXCEEDING 36 CM, OR CUT TO SIZE OR SHAPE; HANDKERCHIEFS, CLEANSING TISSUES, TOWELS, TABLE CLOTHS, SERVIETTES, NAPKINS FOR BABIES, TAMPONS, BED SHEETS AND SIMILAR HOUSEHOLD, SANITARY OR HOSPITAL ARTICLES, ARTICLES OF APPAREL AND CLOTHING ACCESSORIES, OF PAPER PULP, PAPER, CELLULOSE WADDING OR WEBS OF CELLULOSE FIBRES OTHER', 'chapterCode': '48', 'chapter': 'Paper and paperboard; articles of paper pulp, of paper or of paperboard.', 'sectionCode': '10', 'section': 'Pulp of wood or of other Fibrous Cellulosic Material; Recovered (Waste and Scrap) Paper or Paperboard; Paper And Paperboard and articles thereof', 'hsn2': 'TOILET PAPER AND SIMILAR PAPER, CELLULOSE WADDING OR WEBS OF CELLULOSE FIBRES, OF A KIND USED FOR HOUSEHOLD OR SANITARY PURPOSES, IN ROLLS OF A WIDTH NOT EXCEEDING 36 CM, OR CUT TO SIZE OR SHAPE; HANDKERCHIEFS, CLEANSING TISSUES, TOWELS, TABLE CLOTHS, SERVIETTES, NAPKINS FOR BABIES, TAMPONS, BED SHEETS AND SIMILAR HOUSEHOLD, SANITARY OR HOSPITAL ARTICLES, ARTICLES OF APPAREL AND CLOTHING ACCESSORIES, OF PAPER PULP, PAPER, CELLULOSE WADDING OR WEBS OF CELLULOSE FIBRES OTHER'}, {'hsnCode': '48191010', 'hsn1': 'CARTONS, BOXES, CASES, BAGS AND OTHER PACKING CONTAINERS, OF PAPER, PAPERBOARD, CELLULOSE WADDING OR WEBS OF CELLULOSE FIBRES; BOX FILES, LETTER TRAYS, AND SIMILAR ARTICLES, OF PAPER OR PAPERBOARD OF A KIND USED IN OFFICES, SHOPS OR THE LIKE 4819 10 CARTONS, BOXES, CASES, BAGS AND OTHER PACKING CONTAINERS, OF PAPER, PAPERBOARD, CELLULOSE WADDING OR WEBS OF CELLULOSE FIBRES; BOX FILES, LETTER TRAYS, AND SIMILAR ARTICLES, OF PAPER OR PAPERBOARD OF A KIND USED IN OFFICES, SHOPS OR THE LIKE- CARTONS, BOXES AND CASES, OF CORRUGATED PAPER OR PAPERBOARD : BOXES', 'chapterCode': '48', 'chapter': 'Paper and paperboard; articles of paper pulp, of paper or of paperboard.', 'sectionCode': '10', 'section': 'Pulp of wood or of other Fibrous Cellulosic Material; Recovered (Waste and Scrap) Paper or Paperboard; Paper And Paperboard and articles thereof', 'hsn2': 'CARTONS, BOXES, CASES, BAGS AND OTHER PACKING CONTAINERS, OF PAPER, PAPERBOARD, CELLULOSE WADDING OR WEBS OF CELLULOSE FIBRES; BOX FILES, LETTER TRAYS, AND SIMILAR ARTICLES, OF PAPER OR PAPERBOARD OF A KIND USED IN OFFICES, SHOPS OR THE LIKE 4819 10 CARTONS, BOXES, CASES, BAGS AND OTHER PACKING CONTAINERS, OF PAPER, PAPERBOARD, CELLULOSE WADDING OR WEBS OF CELLULOSE FIBRES; BOX FILES, LETTER TRAYS, AND SIMILAR ARTICLES, OF PAPER OR PAPERBOARD OF A KIND USED IN OFFICES, SHOPS OR THE LIKE- CARTONS, BOXES AND CASES, OF CORRUGATED PAPER OR PAPERBOARD : BOXES'}, {'hsnCode': '39189090', 'hsn1': 'FLOOR COVERINGS OF PLASTICS, WHETHER OR NOT SELF - ADHESIVE, IN ROLLS OR IN THE FORM OF TILES; WALL OR CEILING COVERINGS OF PLASTICS, AS DEFINED IN NOTE 9 TO THIS CHAPTER - OF OTHER PLASTICS :OTHER', 'chapterCode': '39', 'chapter': 'Plastics and articles thereof', 'sectionCode': '07', 'section': 'Plastics and Articles thereof; Rubber and Articles Thereof', 'hsn2': 'FLOOR COVERINGS OF PLASTICS, WHETHER OR NOT SELF - ADHESIVE, IN ROLLS OR IN THE FORM OF TILES; WALL OR CEILING COVERINGS OF PLASTICS, AS DEFINED IN NOTE 9 TO THIS CHAPTER - OF OTHER PLASTICS :OTHER'}]</t>
  </si>
  <si>
    <t>Service Provision|Recipient of Goods or Services|Works Contract|Warehouse / Depot|Supplier of Services</t>
  </si>
  <si>
    <t>Service Provision, Recipient of Goods or Services, Works Contract, Warehouse / Depot, Supplier of Services</t>
  </si>
  <si>
    <t>[{'sacCode': '00440366', 'sac1': 'BUSINESS SUPPORT SERVICES', 'sac2': None}, {'sacCode': '00440262', 'sac1': 'TRANSPORT OF GOODS BY ROAD', 'sac2': None}, {'sacCode': '00440266', 'sac1': 'TRANSPORT OF GOODS BY AIR', 'sac2': None}, {'sacCode': '00440452', 'sac1': 'INFORMATION TECHNOLOGY SOFTWARE SERVICE', 'sac2': None}, {'sacCode': '00440445', 'sac1': 'SUPPLY OF TANGIBLE GOODS FOR USE SERVICE', 'sac2': None}]</t>
  </si>
  <si>
    <t>2022-01-22 02:48:34.112Z</t>
  </si>
  <si>
    <t>18AAPCS9575E5ZI</t>
  </si>
  <si>
    <t>2021-04-06 04:26:16.824Z</t>
  </si>
  <si>
    <t>19AAPCS9575E1ZK</t>
  </si>
  <si>
    <t>Kolkata_Mollaber_1, Dag no 414,415,416,417,418,423,424, 429,430,431,431/1241,431/1242,432,433,434,465,468,469,470, 471,472,473,474,475,971,477 / 1209,477 / 1208, LR Khatain no. 2104, J.L No. 83, Mouza Dankuni bill, Dankuni, Hooghly, West Bengal, 712310</t>
  </si>
  <si>
    <t>Service Provision|Warehouse / Depot|Recipient of Goods or Services|Works Contract|Supplier of Services|Office / Sale Office</t>
  </si>
  <si>
    <t>2021-12-22 02:45:33.009Z</t>
  </si>
  <si>
    <t>20AAPCS9575E1Z1</t>
  </si>
  <si>
    <t>2021-04-06 04:26:17.127Z</t>
  </si>
  <si>
    <t>21AAPCS9575E1ZZ</t>
  </si>
  <si>
    <t>21392702398</t>
  </si>
  <si>
    <t>Bhubaneshwar_Anlaptana_1, , Anlaptana Industrial Area, Plot/Shed no 13, Allotment No. 3258, Bhubaneshwar, Khordha, Odisha, 754012</t>
  </si>
  <si>
    <t>Service Provision, Warehouse / Depot, Recipient of Goods or Services, Works Contract, Supplier of Services, Service Provision, Warehouse / Depot, Recipient of Goods or Services, Works Contract, Supplier of Services</t>
  </si>
  <si>
    <t>22AAPCS9575E1ZX</t>
  </si>
  <si>
    <t>Raipur_Tekar_1, , , P.H No.23, Ring Road No.3, Village Tekar, Raipur, RAIPUR, Raipur, Chhattisgarh, 493111</t>
  </si>
  <si>
    <t>2022-02-10 03:36:21.080Z</t>
  </si>
  <si>
    <t>23AAPCS9575E1ZV</t>
  </si>
  <si>
    <t>23369163743</t>
  </si>
  <si>
    <t>Indore_ManglayaSadak_1, Survey No 310, , Opp. Omex City 2, Mangliya Sadak , By Pass Road, Indore, Indore, Madhya Pradesh, 453771</t>
  </si>
  <si>
    <t>04-Nov-2015</t>
  </si>
  <si>
    <t>Service Provision|Warehouse / Depot|Recipient of Goods or Services|Supplier of Services|Works Contract</t>
  </si>
  <si>
    <t>2022-02-01 02:49:29.276Z</t>
  </si>
  <si>
    <t>24AAPCS9575E1ZT</t>
  </si>
  <si>
    <t>9818440060</t>
  </si>
  <si>
    <t>saurabh.mishra@delhivery.com</t>
  </si>
  <si>
    <t>249 2, , , GIDC ROAD NO 2, OPP MINAXI DYENING, SACHIN, Surat, Gujarat, 394230</t>
  </si>
  <si>
    <t>Works Contract|Warehouse / Depot|Service Provision|Recipient of Goods or Services|Supplier of Services</t>
  </si>
  <si>
    <t>Works Contract, Warehouse / Depot, Service Provision, Recipient of Goods or Services</t>
  </si>
  <si>
    <t>2021-12-23 02:50:35.326Z</t>
  </si>
  <si>
    <t>25AAPCS9575E1ZR</t>
  </si>
  <si>
    <t>2021-04-06 04:25:29.572Z</t>
  </si>
  <si>
    <t>27AAPCS9575E1ZN</t>
  </si>
  <si>
    <t>Bhiwandi_Dapode_1, Situated at E building, , Indian Corporation Compound at survey number 29, 33 P and 34, Village Dive Anjur, Bhiwandi, Thane, Maharashtra, 421302</t>
  </si>
  <si>
    <t>Works Contract|Service Provision|Warehouse / Depot|Recipient of Goods or Services|Supplier of Services</t>
  </si>
  <si>
    <t>Works Contract, Service Provision, Warehouse / Depot, Recipient of Goods or Services, Works Contract, Service Provision, Warehouse / Depot, Recipient of Goods or Services</t>
  </si>
  <si>
    <t>2022-01-29 02:57:17.006Z</t>
  </si>
  <si>
    <t>27AAPCS9575E2ZM</t>
  </si>
  <si>
    <t>2021-04-06 04:25:25.719Z</t>
  </si>
  <si>
    <t>29AAPCS9575E1ZJ</t>
  </si>
  <si>
    <t>29801265810</t>
  </si>
  <si>
    <t>Bangalore_Soukya_L, SY No. 37, 4 25,38,39,5,4 Hobli Pura, , , Pura,Anagondanhalli, Hoskote, Bangalore, Bengaluru (Bangalore) Rural, Karnataka, 562114</t>
  </si>
  <si>
    <t>13-Apr-2015</t>
  </si>
  <si>
    <t>Warehouse / Depot|Service Provision|Works Contract|Recipient of Goods or Services|Supplier of Services</t>
  </si>
  <si>
    <t>Warehouse / Depot, Service Provision, Works Contract, Recipient of Goods or Services, Supplier of Services, Warehouse / Depot, Service Provision, Works Contract, Recipient of Goods or Services, Supplier of Services, Warehouse / Depot, Service Provision, Works Contract, Recipient of Goods or Services, Supplier of Services, Warehouse / Depot, Service Provision, Works Contract, Recipient of Goods or Services, Supplier of Services</t>
  </si>
  <si>
    <t>[{'sacCode': '996749', 'sac1': 'Other supporting services for road transport n.e.c.', 'sac2': None}, {'sacCode': '996511', 'sac1': 'Road transport services of Goods including letters, parcels, live animals, household &amp; office furniture, containers etc by refrigerator vehicles, trucks, trailers, man or animal drawn vehicles or any other vehicles.', 'sac2': None}, {'sacCode': '996812', 'sac1': 'Courier services', 'sac2': None}, {'sacCode': '996519', 'sac1': 'Other land transport services of goods n.e.c.', 'sac2': None}, {'sacCode': '996729', 'sac1': 'Other storage and warehousing services', 'sac2': None}]</t>
  </si>
  <si>
    <t>2022-02-11 03:39:27.155Z</t>
  </si>
  <si>
    <t>30AAPCS9575E1Z0</t>
  </si>
  <si>
    <t>2021-04-06 04:25:29.016Z</t>
  </si>
  <si>
    <t>32AAPCS9575E1ZW</t>
  </si>
  <si>
    <t>2021-04-06 04:25:19.607Z</t>
  </si>
  <si>
    <t>33AAPCS9575E1ZU</t>
  </si>
  <si>
    <t>MAAFC2, S.No. 42, , Poochiathipattu post, Lakshminathapuram Village, Tiruavallur High Road, Uttukottai, Tiruvallur, Tamil Nadu, 600052</t>
  </si>
  <si>
    <t>Warehouse / Depot|Works Contract|Wholesale Business|Service Provision|Supplier of Services</t>
  </si>
  <si>
    <t>Warehouse / Depot, Works Contract, Wholesale Business, Service Provision, Warehouse / Depot, Works Contract, Wholesale Business, Service Provision</t>
  </si>
  <si>
    <t>2021-12-23 02:59:32.944Z</t>
  </si>
  <si>
    <t>33AAPCS9575E2ZT</t>
  </si>
  <si>
    <t>33516365145</t>
  </si>
  <si>
    <t>2021-04-06 04:25:27.342Z</t>
  </si>
  <si>
    <t>34AAPCS9575E1ZS</t>
  </si>
  <si>
    <t>2021-04-06 04:25:24.796Z</t>
  </si>
  <si>
    <t>36AAPCS9575E1ZO</t>
  </si>
  <si>
    <t>SY NO 688 AND 689, D NO. 536/1 AND 2, , , MEDCHAL MANDAL, RANGAREDDY, GUNDLAPOCHAMPALLY VILLAGE, Ranga Reddy, Telangana, 500014</t>
  </si>
  <si>
    <t>[{'sacCode': '996519', 'sac1': 'Other land transport services of goods n.e.c.', 'sac2': None}, {'sacCode': '996729', 'sac1': 'Other storage and warehousing services', 'sac2': None}, {'sacCode': '996749', 'sac1': 'Other supporting services for road transport n.e.c.', 'sac2': None}, {'sacCode': '996812', 'sac1': 'Courier services', 'sac2': None}, {'sacCode': '996511', 'sac1': 'Road transport services of Goods including letters, parcels, live animals, household &amp; office furniture, containers etc by refrigerator vehicles, trucks, trailers, man or animal drawn vehicles or any other vehicles.', 'sac2': None}]</t>
  </si>
  <si>
    <t>2022-02-10 03:36:21.432Z</t>
  </si>
  <si>
    <t>36AAPCS9575E2ZN</t>
  </si>
  <si>
    <t>36806249738</t>
  </si>
  <si>
    <t>2021-04-06 04:25:24.336Z</t>
  </si>
  <si>
    <t>37AAPCS9575E1ZM</t>
  </si>
  <si>
    <t>2021-04-06 04:25:28.552Z</t>
  </si>
  <si>
    <t>01AAPCS9575E1Z1</t>
  </si>
  <si>
    <t>2021-04-06 04:25:23.563Z</t>
  </si>
  <si>
    <t>34AAPCS9575E2ZR</t>
  </si>
  <si>
    <t>Pondicherry_Manaveli_1, , , No.24,25,Kannadasan Nagar, V. Manavely, Odiampet, Pondicherry, Pondicherry, Puducherry, 605110</t>
  </si>
  <si>
    <t>2021-12-22 03:03:33.780Z</t>
  </si>
  <si>
    <t>01AAPCS9575E2Z0</t>
  </si>
  <si>
    <t>Khasra No 889,271/38, , opp CRPF headquaters, Gangyal Industrial Area, Amar flour mills, Jammu, Jammu and Kashmir, 180010</t>
  </si>
  <si>
    <t>Supplier of Services|Recipient of Goods or Services|Warehouse / Depot|Works Contract</t>
  </si>
  <si>
    <t>Supplier of Services, Recipient of Goods or Services, Warehouse / Depot, Works Contract</t>
  </si>
  <si>
    <t>[{'sacCode': '996749', 'sac1': 'Other supporting services for road transport n.e.c.', 'sac2': None}, {'sacCode': '996519', 'sac1': 'Other land transport services of goods n.e.c.', 'sac2': None}, {'sacCode': '996511', 'sac1': 'Road transport services of Goods including letters, parcels, live animals, household &amp; office furniture, containers etc by refrigerator vehicles, trucks, trailers, man or animal drawn vehicles or any other vehicles.', 'sac2': None}, {'sacCode': '996521', 'sac1': 'Coastal and transoceanic (overseas) water transport services of goods by refrigerator vessels, tankers, bulk cargo vessels, container ships etc', 'sac2': None}, {'sacCode': '996799', 'sac1': 'Other supporting transport services n.e.c', 'sac2': None}]</t>
  </si>
  <si>
    <t>15AAPCS9575E1ZS</t>
  </si>
  <si>
    <t>SBS Complex, , , Tuivamit,, Tanhril, Aizawl, Mizoram, 796009</t>
  </si>
  <si>
    <t>Works Contract|Recipient of Goods or Services|Supplier of Services|Warehouse / Depot</t>
  </si>
  <si>
    <t>Works Contract, Recipient of Goods or Services, Supplier of Services, Warehouse / Depot</t>
  </si>
  <si>
    <t>2021-12-22 02:44:32.543Z</t>
  </si>
  <si>
    <t>20AAPCS9575E2Z0</t>
  </si>
  <si>
    <t>Ranchi_Delatoli_1, , , Radha Madan Villa patel nagar, Harmu Housing Colony, Delatoli, Ranchi, Jharkhand, 834002</t>
  </si>
  <si>
    <t>2022-02-09 03:26:26.023Z</t>
  </si>
  <si>
    <t>30AAPCS9575E2ZZ</t>
  </si>
  <si>
    <t>197/1,201/1,202/1, , , Cortalim Village Mormugao Taluka, Goa, South Goa, Goa, 403802</t>
  </si>
  <si>
    <t>2021-12-23 02:57:20.903Z</t>
  </si>
  <si>
    <t>11AAPCS9575E1Z0</t>
  </si>
  <si>
    <t>26-Jul-2017</t>
  </si>
  <si>
    <t>Rangpo_Khanikhola_1, , , Khatian nos 2251, West Pendam, Khanikhola,, West Rangpo, jilla, North Sikkim, Sikkim, 737132</t>
  </si>
  <si>
    <t>Supplier of Services|Warehouse / Depot</t>
  </si>
  <si>
    <t>Supplier of Services, Warehouse / Depot</t>
  </si>
  <si>
    <t>2022-01-25 02:49:19.724Z</t>
  </si>
  <si>
    <t>25AAPCS9575E2ZQ</t>
  </si>
  <si>
    <t>8470057456</t>
  </si>
  <si>
    <t>chhabraheena1@gmail.com</t>
  </si>
  <si>
    <t>Shop no.20, , , City Centre Center Point Somnath, Daman, Daman, Daman and Diu, 396210</t>
  </si>
  <si>
    <t>2021-04-06 04:25:25.503Z</t>
  </si>
  <si>
    <t>32AAPCS9575E2ZV</t>
  </si>
  <si>
    <t>Aluva_Central_2,, , , Survery No. 253/8257/8/3, 257/30, Chengamanad, Chengamanad, Ernakulam, Kerala, 686517</t>
  </si>
  <si>
    <t>[{'sacCode': '996812', 'sac1': 'Courier services', 'sac2': None}, {'sacCode': '996511', 'sac1': 'Road transport services of Goods including letters, parcels, live animals, household &amp; office furniture, containers etc by refrigerator vehicles, trucks, trailers, man or animal drawn vehicles or any other vehicles.', 'sac2': None}, {'sacCode': '996519', 'sac1': 'Other land transport services of goods n.e.c.', 'sac2': None}, {'sacCode': '996729', 'sac1': 'Other storage and warehousing services', 'sac2': None}, {'sacCode': '996749', 'sac1': 'Other supporting services for road transport n.e.c.', 'sac2': None}]</t>
  </si>
  <si>
    <t>2022-01-22 03:07:28.882Z</t>
  </si>
  <si>
    <t>35AAPCS9575E1ZQ</t>
  </si>
  <si>
    <t>PortBlair_Nayagon_1, , , No.21,Burget Lane,Near Water tank, PORT BLAIR, Nicobar, Andaman and Nicobar Islands, 744101</t>
  </si>
  <si>
    <t>Supplier of Services|Warehouse / Depot|Recipient of Goods or Services|Works Contract</t>
  </si>
  <si>
    <t>Supplier of Services, Warehouse / Depot, Recipient of Goods or Services, Works Contract</t>
  </si>
  <si>
    <t>2021-12-23 03:02:35.493Z</t>
  </si>
  <si>
    <t>37AAPCS9575E2ZL</t>
  </si>
  <si>
    <t>Vijayawada_Gudavalli_1, Rs No. 230/3A, 230/3B, 230/3C, 236/6, , Beside Automotive Industries Gudavalli, Vijayawada, Krishna, Andhra Pradesh, 521104</t>
  </si>
  <si>
    <t>Works Contract, Warehouse / Depot, Supplier of Services, Recipient of Goods or Services, Works Contract, Warehouse / Depot, Supplier of Services, Recipient of Goods or Services</t>
  </si>
  <si>
    <t>2022-01-27 02:45:18.635Z</t>
  </si>
  <si>
    <t>16AAPCS9575E1ZQ</t>
  </si>
  <si>
    <t>Agartala_EastChmpmura_I, , , 120,Bypass Road, Purba Champamura,Old Agartala, West Tripura, West Tripura, Tripura, 799008</t>
  </si>
  <si>
    <t>Recipient of Goods or Services|Warehouse / Depot|Supplier of Services|Works Contract</t>
  </si>
  <si>
    <t>Recipient of Goods or Services, Warehouse / Depot, Supplier of Services, Works Contract</t>
  </si>
  <si>
    <t>2021-12-22 02:44:32.837Z</t>
  </si>
  <si>
    <t>02AAPCS9575E2ZY</t>
  </si>
  <si>
    <t>03-Aug-2017</t>
  </si>
  <si>
    <t>SCO- SITE NO-1, , HIMUDA HOUSING COLONY,, BHATOLIKALAN, BADDI,TEHSIL BADDI DISTT., SOLAN, Solan, Himachal Pradesh, 173205</t>
  </si>
  <si>
    <t>2022-02-03 02:31:33.877Z</t>
  </si>
  <si>
    <t>13AAPCS9575E1ZW</t>
  </si>
  <si>
    <t>26-Aug-2017</t>
  </si>
  <si>
    <t>KKLN Building Peraciezie, , , High School Junction, KOHIMA, Kohima, Nagaland, 797001</t>
  </si>
  <si>
    <t>Warehouse / Depot|Supplier of Services|Recipient of Goods or Services|Works Contract</t>
  </si>
  <si>
    <t>Warehouse / Depot, Supplier of Services, Recipient of Goods or Services, Works Contract</t>
  </si>
  <si>
    <t>26AAPCS9575E1ZP</t>
  </si>
  <si>
    <t>9810553380</t>
  </si>
  <si>
    <t>20-Jan-2018</t>
  </si>
  <si>
    <t>PLOT NO. 47, , , BEHIND RANGOLI RESTAURANT, NEAR COURT BUILDING, OPP. JUDGES BUNGLOW, TOKARKHADA, SILVASSA, Dadra &amp; Nagar Haveli, Dadra and Nagar Haveli and Daman and Diu, 396230</t>
  </si>
  <si>
    <t>Supplier of Services|Recipient of Goods or Services|Office / Sale Office|Warehouse / Depot|Service Provision</t>
  </si>
  <si>
    <t>2022-02-08 03:13:30.066Z</t>
  </si>
  <si>
    <t>14AAPCS9575E1ZU</t>
  </si>
  <si>
    <t>01-Sep-2019</t>
  </si>
  <si>
    <t>Wahengbam Leikai, , , Sagolband, Imphal, IMPHAL, Imphal West, Manipur, 795004</t>
  </si>
  <si>
    <t>2022-02-09 04:53:26.808Z</t>
  </si>
  <si>
    <t>04AAPCS9575E3ZT</t>
  </si>
  <si>
    <t>19-Feb-2020</t>
  </si>
  <si>
    <t>Khasra No.7/11/2, , Khewat No. 10, Khatauni No. 10, In Village Raipur Kalan, Chandigarh, Chandigarh, Chandigarh, 160102</t>
  </si>
  <si>
    <t>Warehouse / Depot, Works Contract, Recipient of Goods or Services, Supplier of Services</t>
  </si>
  <si>
    <t>2022-02-12 05:07:24.271Z</t>
  </si>
  <si>
    <t>26AAPCS9575E2ZO</t>
  </si>
  <si>
    <t>Daman_Central_1, , , Shop No. 20, City Centre Point Somnath, Daman, Daman, Dadra and Nagar Haveli and Daman and Diu, 396210</t>
  </si>
  <si>
    <t>[{'sacCode': '996511', 'sac1': 'Road transport services of Goods including letters, parcels, live animals, household &amp; office furniture, containers etc by refrigerator vehicles, trucks, trailers, man or animal drawn vehicles or any other vehicles.', 'sac2': None}, {'sacCode': '996519', 'sac1': 'Other land transport services of goods n.e.c.', 'sac2': None}, {'sacCode': '996812', 'sac1': 'Courier services', 'sac2': None}, {'sacCode': '996729', 'sac1': 'Other storage and warehousing services', 'sac2': None}, {'sacCode': '996749', 'sac1': 'Other supporting services for road transport n.e.c.', 'sac2': None}]</t>
  </si>
  <si>
    <t>2021-12-23 03:44:40.480Z</t>
  </si>
  <si>
    <t>entityType</t>
  </si>
  <si>
    <t>16-Apr-2020</t>
  </si>
  <si>
    <t>350</t>
  </si>
  <si>
    <t>01-Nov-2019</t>
  </si>
  <si>
    <t>Allcargo Logistics Limited</t>
  </si>
  <si>
    <t>Dentcare Dental Lab Private Limited</t>
  </si>
  <si>
    <t>31-Jul-2017</t>
  </si>
  <si>
    <t>ratingAgency</t>
  </si>
  <si>
    <t>instrument</t>
  </si>
  <si>
    <t>absoluteAmount_</t>
  </si>
  <si>
    <t>action</t>
  </si>
  <si>
    <t>currencyType</t>
  </si>
  <si>
    <t>dateOfIssuance</t>
  </si>
  <si>
    <t>entityLocation</t>
  </si>
  <si>
    <t>instrument_</t>
  </si>
  <si>
    <t>instrumentType_</t>
  </si>
  <si>
    <t>internalRelativeUri</t>
  </si>
  <si>
    <t>internalUri</t>
  </si>
  <si>
    <t>isCreditRatingOutlookPositive</t>
  </si>
  <si>
    <t>isCreditRatingOutlookStable</t>
  </si>
  <si>
    <t>isCreditRatingReaffirmed</t>
  </si>
  <si>
    <t>isCreditRatingUpgraded</t>
  </si>
  <si>
    <t>isCreditWatchWithPositiveImplication</t>
  </si>
  <si>
    <t>lastUpdated</t>
  </si>
  <si>
    <t>outlook</t>
  </si>
  <si>
    <t>product</t>
  </si>
  <si>
    <t>promoter</t>
  </si>
  <si>
    <t>rating</t>
  </si>
  <si>
    <t>rating_</t>
  </si>
  <si>
    <t>ratingDescription</t>
  </si>
  <si>
    <t>ratingRationale</t>
  </si>
  <si>
    <t>ratingTerm</t>
  </si>
  <si>
    <t>segmentType</t>
  </si>
  <si>
    <t>subsegmentType</t>
  </si>
  <si>
    <t>ICRA</t>
  </si>
  <si>
    <t>Short-term, Non-fund Based Limits</t>
  </si>
  <si>
    <t>400.0</t>
  </si>
  <si>
    <t>Corporate_Debt_Rating</t>
  </si>
  <si>
    <t>rating_doc/icra_100837.pdf</t>
  </si>
  <si>
    <t>https://scraping-common-docs.s3.ap-south-1.amazonaws.com/rating_doc/icra_100837.pdf</t>
  </si>
  <si>
    <t>[ICRA]A1+</t>
  </si>
  <si>
    <t>A1+</t>
  </si>
  <si>
    <t>Instruments with this rating are considered to have very strong degree of safety regarding timely payment of financial obligations. Such instruments carry lowest credit risk.</t>
  </si>
  <si>
    <t>https://www.icra.in/Rationale/ShowRationaleReport/?Id=100837</t>
  </si>
  <si>
    <t>short term</t>
  </si>
  <si>
    <t>Pharmaceuticals</t>
  </si>
  <si>
    <t>2021-08-11 06:38:40.230Z</t>
  </si>
  <si>
    <t>RATING WITHDRAWN</t>
  </si>
  <si>
    <t>long term</t>
  </si>
  <si>
    <t>2021-08-11 06:38:40.233Z</t>
  </si>
  <si>
    <t>20-Nov-2019</t>
  </si>
  <si>
    <t>rating_doc/icra_89936.pdf</t>
  </si>
  <si>
    <t>https://scraping-common-docs.s3.ap-south-1.amazonaws.com/rating_doc/icra_89936.pdf</t>
  </si>
  <si>
    <t>https://www.icra.in/Rationale/ShowRationaleReport/?Id=89936</t>
  </si>
  <si>
    <t>medium term</t>
  </si>
  <si>
    <t>2020-12-08 10:50:43.442Z</t>
  </si>
  <si>
    <t>05-Apr-2019</t>
  </si>
  <si>
    <t>[ICRA]A1+&amp;</t>
  </si>
  <si>
    <t>Rating withdrawn</t>
  </si>
  <si>
    <t>https://www.icra.in/Rationale/ShowRationaleReport/?Id=79399</t>
  </si>
  <si>
    <t>2019-10-07 23:22:21.906Z</t>
  </si>
  <si>
    <t>25-Feb-2019</t>
  </si>
  <si>
    <t>[ICRA]AAA&amp;</t>
  </si>
  <si>
    <t>AAA</t>
  </si>
  <si>
    <t>https://www.icra.in/Rationale/ShowRationaleReport/?Id=77946</t>
  </si>
  <si>
    <t>2019-03-09 09:02:19.010Z</t>
  </si>
  <si>
    <t>02-Aug-2018</t>
  </si>
  <si>
    <t>https://www.icra.in/Rationale/ShowRationaleReport/?Id=72223</t>
  </si>
  <si>
    <t>2019-02-11 06:10:40.543Z</t>
  </si>
  <si>
    <t>10-Nov-2017</t>
  </si>
  <si>
    <t>https://www.icra.in/Rationale/ShowRationaleReport/?Id=64217</t>
  </si>
  <si>
    <t>2018-07-05 08:03:04.642Z</t>
  </si>
  <si>
    <t>2021-04-05 17:30:51.104Z</t>
  </si>
  <si>
    <t>CRISIL</t>
  </si>
  <si>
    <t>Short Term</t>
  </si>
  <si>
    <t>124 Crore</t>
  </si>
  <si>
    <t>Bank Loan</t>
  </si>
  <si>
    <t>rating_doc/crisil_LarsenandToubroInfotechLimited_April 29, 2021_RR_269704.html</t>
  </si>
  <si>
    <t>https://scraping-common-docs.s3.ap-south-1.amazonaws.com/rating_doc/crisil_LarsenandToubroInfotechLimited_April 29, 2021_RR_269704.html</t>
  </si>
  <si>
    <t>Stable</t>
  </si>
  <si>
    <t>Packing Credit</t>
  </si>
  <si>
    <t>CRISIL A1+</t>
  </si>
  <si>
    <t>https://www.crisil.com/mnt/winshare/Ratings/RatingList/RatingDocs/LarsenandToubroInfotechLimited_April 29, 2021_RR_269704.html</t>
  </si>
  <si>
    <t>2021-11-30 05:23:26.321Z</t>
  </si>
  <si>
    <t>35 Crore</t>
  </si>
  <si>
    <t>Proposed Bank Guarantee</t>
  </si>
  <si>
    <t>2021-08-17 23:14:21.150Z</t>
  </si>
  <si>
    <t>Long Term</t>
  </si>
  <si>
    <t>5 Crore</t>
  </si>
  <si>
    <t>Proposed Overdraft Facility</t>
  </si>
  <si>
    <t>CRISIL AAA</t>
  </si>
  <si>
    <t>Instruments with this rating are considered to have the highest degree of safety regarding timely servicing of financial obligations. Such instruments carry lowest credit risk.</t>
  </si>
  <si>
    <t>42 Crore</t>
  </si>
  <si>
    <t>Cash Credit/ Overdraft facility</t>
  </si>
  <si>
    <t>100 Crore</t>
  </si>
  <si>
    <t>Bank Guarantee</t>
  </si>
  <si>
    <t>487 Crore</t>
  </si>
  <si>
    <t>20 Crore</t>
  </si>
  <si>
    <t>Working Capital Demand Loan</t>
  </si>
  <si>
    <t>150 Crore</t>
  </si>
  <si>
    <t>Supplier Line of Credit</t>
  </si>
  <si>
    <t>7 Crore</t>
  </si>
  <si>
    <t>20-Jan-2020</t>
  </si>
  <si>
    <t>rating_doc/crisil_Larsen_and_Toubro_Infotech_Limited_January_20_2020_RR.html</t>
  </si>
  <si>
    <t>https://scraping-common-docs.s3.ap-south-1.amazonaws.com/rating_doc/crisil_Larsen_and_Toubro_Infotech_Limited_January_20_2020_RR.html</t>
  </si>
  <si>
    <t>https://www.crisil.com/mnt/winshare/Ratings/RatingList/RatingDocs/Larsen_and_Toubro_Infotech_Limited_January_20_2020_RR.html</t>
  </si>
  <si>
    <t>2021-04-08 11:28:14.099Z</t>
  </si>
  <si>
    <t>Proposed Packing Credit</t>
  </si>
  <si>
    <t>173 Crore</t>
  </si>
  <si>
    <t>2021-03-10 18:02:46.090Z</t>
  </si>
  <si>
    <t>https://www.crisil.com/mnt/winshare/Ratings/RatingList/RatingDocs/Larsen_and_Toubro_Infotech_Limited_April_26_2019_RR.html</t>
  </si>
  <si>
    <t>2020-01-06 12:38:44.542Z</t>
  </si>
  <si>
    <t>CRISIL AA+</t>
  </si>
  <si>
    <t>AA+</t>
  </si>
  <si>
    <t>Instruments with this rating are considered to have high degree of safety regarding timely servicing of financial obligations. Such instruments carry very low credit risk.</t>
  </si>
  <si>
    <t>https://www.crisil.com/mnt/winshare/Ratings/RatingList/RatingDocs/Larsen_and_Toubro_Infotech_Limited_August_31_2018_RR.html</t>
  </si>
  <si>
    <t>2019-04-25 07:10:13.044Z</t>
  </si>
  <si>
    <t>https://www.crisil.com/mnt/winshare/Ratings/RatingList/RatingDocs/Larsen_and_Toubro_Infotech_Limited_July_31_2017_RR.html</t>
  </si>
  <si>
    <t>2018-08-09 14:10:13.089Z</t>
  </si>
  <si>
    <t>Proposed Long Term Bank Loan Facility</t>
  </si>
  <si>
    <t>credit</t>
  </si>
  <si>
    <t>IT Consulting &amp; Other Services</t>
  </si>
  <si>
    <t>SHORT TERM</t>
  </si>
  <si>
    <t>2021-11-15 22:03:25.807Z</t>
  </si>
  <si>
    <t>LONG TERM</t>
  </si>
  <si>
    <t>2021-09-07 03:45:59.042Z</t>
  </si>
  <si>
    <t>2021-10-07 00:21:44.284Z</t>
  </si>
  <si>
    <t>TATA Sky Limited</t>
  </si>
  <si>
    <t>1450 Crore</t>
  </si>
  <si>
    <t>07-Sep-2021</t>
  </si>
  <si>
    <t>rating_doc/crisil_TATASkyLimited_September 07, 2021_RR_278114.html</t>
  </si>
  <si>
    <t>https://scraping-common-docs.s3.ap-south-1.amazonaws.com/rating_doc/crisil_TATASkyLimited_September 07, 2021_RR_278114.html</t>
  </si>
  <si>
    <t>Short Term Loan</t>
  </si>
  <si>
    <t>https://www.crisil.com/mnt/winshare/Ratings/RatingList/RatingDocs/TATASkyLimited_September 07, 2021_RR_278114.html</t>
  </si>
  <si>
    <t>2021-10-21 20:51:06.029Z</t>
  </si>
  <si>
    <t>1207 Crore</t>
  </si>
  <si>
    <t>07-Oct-2020</t>
  </si>
  <si>
    <t>rating_doc/crisil_TATA_Sky_Limited_October_07_2020_RR.html</t>
  </si>
  <si>
    <t>https://scraping-common-docs.s3.ap-south-1.amazonaws.com/rating_doc/crisil_TATA_Sky_Limited_October_07_2020_RR.html</t>
  </si>
  <si>
    <t>Proposed Short Term Bank Loan Facility</t>
  </si>
  <si>
    <t>https://www.crisil.com/mnt/winshare/Ratings/RatingList/RatingDocs/TATA_Sky_Limited_October_07_2020_RR.html</t>
  </si>
  <si>
    <t>2021-07-16 03:58:59.936Z</t>
  </si>
  <si>
    <t>768 Crore</t>
  </si>
  <si>
    <t>2579 Crore</t>
  </si>
  <si>
    <t>Letter of Credit</t>
  </si>
  <si>
    <t>CRISIL AA</t>
  </si>
  <si>
    <t>AA</t>
  </si>
  <si>
    <t>157 Crore</t>
  </si>
  <si>
    <t>2021-04-08 12:23:47.286Z</t>
  </si>
  <si>
    <t>Buyer`s Credit</t>
  </si>
  <si>
    <t>439 Crore</t>
  </si>
  <si>
    <t>rating_doc/crisil_TATA_Sky_Limited_April_24_2020_RR.html</t>
  </si>
  <si>
    <t>https://scraping-common-docs.s3.ap-south-1.amazonaws.com/rating_doc/crisil_TATA_Sky_Limited_April_24_2020_RR.html</t>
  </si>
  <si>
    <t>https://www.crisil.com/mnt/winshare/Ratings/RatingList/RatingDocs/TATA_Sky_Limited_April_24_2020_RR.html</t>
  </si>
  <si>
    <t>2020-10-05 06:02:15.441Z</t>
  </si>
  <si>
    <t>Non Convertible Debentures</t>
  </si>
  <si>
    <t>Media - Cable \u0026 Satellite</t>
  </si>
  <si>
    <t>Credit Rating</t>
  </si>
  <si>
    <t>WITHDRAWAL</t>
  </si>
  <si>
    <t>2020-10-05 05:56:06.016Z</t>
  </si>
  <si>
    <t>Foreign Letter of Credit</t>
  </si>
  <si>
    <t>https://www.crisil.com/mnt/winshare/Ratings/RatingList/RatingDocs/TATA_Sky_Limited_May_31_2019_RR.html</t>
  </si>
  <si>
    <t>2020-04-03 13:22:08.634Z</t>
  </si>
  <si>
    <t>Negative</t>
  </si>
  <si>
    <t>2020-04-03 13:18:45.443Z</t>
  </si>
  <si>
    <t>Overdraft</t>
  </si>
  <si>
    <t>07-May-2018</t>
  </si>
  <si>
    <t>https://www.crisil.com/mnt/winshare/Ratings/RatingList/RatingDocs/TATA_Sky_Limited_May_07_2018_RR.html</t>
  </si>
  <si>
    <t>2019-05-03 06:15:19.776Z</t>
  </si>
  <si>
    <t>Long Term Bank Facility</t>
  </si>
  <si>
    <t>2019-05-03 06:22:09.218Z</t>
  </si>
  <si>
    <t>Short Term Bank Facility</t>
  </si>
  <si>
    <t>Positive</t>
  </si>
  <si>
    <t>CRISIL A+</t>
  </si>
  <si>
    <t>A+</t>
  </si>
  <si>
    <t>Instruments with this rating are considered to have adequate degree of safety regarding timely servicing of financial obligations. Such instruments carry low credit risk.</t>
  </si>
  <si>
    <t>https://www.crisil.com/mnt/winshare/Ratings/RatingList/RatingDocs/TATA_Sky_Limited_October_17_2017_RR.html</t>
  </si>
  <si>
    <t>2018-05-07 11:19:13.194Z</t>
  </si>
  <si>
    <t>2018-05-07 11:25:12.166Z</t>
  </si>
  <si>
    <t>401.12 Crore</t>
  </si>
  <si>
    <t>rating_doc/crisil_ManjushreeTechnopackLimited_August 24, 2021_RR_276767.html</t>
  </si>
  <si>
    <t>https://scraping-common-docs.s3.ap-south-1.amazonaws.com/rating_doc/crisil_ManjushreeTechnopackLimited_August 24, 2021_RR_276767.html</t>
  </si>
  <si>
    <t>Long Term Loan</t>
  </si>
  <si>
    <t>CRISIL AA-</t>
  </si>
  <si>
    <t>AA-</t>
  </si>
  <si>
    <t>https://www.crisil.com/mnt/winshare/Ratings/RatingList/RatingDocs/ManjushreeTechnopackLimited_August 24, 2021_RR_276767.html</t>
  </si>
  <si>
    <t>2021-12-01 13:27:44.912Z</t>
  </si>
  <si>
    <t>401.88 Crore</t>
  </si>
  <si>
    <t>Proposed Term Loan</t>
  </si>
  <si>
    <t>30-Jun-2021</t>
  </si>
  <si>
    <t>rating_doc/crisil_ManjushreeTechnopackLimited_June 30, 2021_RR_273514.html</t>
  </si>
  <si>
    <t>https://scraping-common-docs.s3.ap-south-1.amazonaws.com/rating_doc/crisil_ManjushreeTechnopackLimited_June 30, 2021_RR_273514.html</t>
  </si>
  <si>
    <t>https://www.crisil.com/mnt/winshare/Ratings/RatingList/RatingDocs/ManjushreeTechnopackLimited_June 30, 2021_RR_273514.html</t>
  </si>
  <si>
    <t>2021-08-18 04:05:26.483Z</t>
  </si>
  <si>
    <t>3 Crore</t>
  </si>
  <si>
    <t>340 Crore</t>
  </si>
  <si>
    <t>Cash Credit</t>
  </si>
  <si>
    <t>25 Crore</t>
  </si>
  <si>
    <t>04-Mar-2020</t>
  </si>
  <si>
    <t>rating_doc/crisil_Manjushree_Technopack_Limited_March_04_2020_RR.html</t>
  </si>
  <si>
    <t>https://scraping-common-docs.s3.ap-south-1.amazonaws.com/rating_doc/crisil_Manjushree_Technopack_Limited_March_04_2020_RR.html</t>
  </si>
  <si>
    <t>CRISIL A1</t>
  </si>
  <si>
    <t>A1</t>
  </si>
  <si>
    <t>https://www.crisil.com/mnt/winshare/Ratings/RatingList/RatingDocs/Manjushree_Technopack_Limited_March_04_2020_RR.html</t>
  </si>
  <si>
    <t>2021-06-18 17:04:39.644Z</t>
  </si>
  <si>
    <t>40 Crore</t>
  </si>
  <si>
    <t>Proposed Cash Credit Limit</t>
  </si>
  <si>
    <t>2021-04-08 11:34:25.444Z</t>
  </si>
  <si>
    <t>218 Crore</t>
  </si>
  <si>
    <t>167 Crore</t>
  </si>
  <si>
    <t>260 Crore</t>
  </si>
  <si>
    <t>Foreign Exchange Forward</t>
  </si>
  <si>
    <t>26-Dec-2018</t>
  </si>
  <si>
    <t>https://www.crisil.com/mnt/winshare/Ratings/RatingList/RatingDocs/Manjushree_Technopack_Limited_December_26_2018_RR.html</t>
  </si>
  <si>
    <t>2020-03-02 06:21:06.296Z</t>
  </si>
  <si>
    <t>2020-03-02 06:21:06.297Z</t>
  </si>
  <si>
    <t>23-Nov-2018</t>
  </si>
  <si>
    <t>https://www.crisil.com/mnt/winshare/Ratings/RatingList/RatingDocs/Manjushree_Technopack_Limited_November_23_2018_RR.html</t>
  </si>
  <si>
    <t>2018-12-11 13:44:16.306Z</t>
  </si>
  <si>
    <t>https://www.crisil.com/mnt/winshare/Ratings/RatingList/RatingDocs/Manjushree_Technopack_Limited_September_03_2018_RR.html</t>
  </si>
  <si>
    <t>2018-11-19 06:27:13.559Z</t>
  </si>
  <si>
    <t>19-Jun-2017</t>
  </si>
  <si>
    <t>https://www.crisil.com/mnt/winshare/Ratings/RatingList/RatingDocs/Manjushree_Technopack_Limited_June_19_2017_RR.html</t>
  </si>
  <si>
    <t>2018-08-09 14:11:07.284Z</t>
  </si>
  <si>
    <t>Packaging - Metal, plastic and Glass</t>
  </si>
  <si>
    <t>2021-09-07 05:41:56.056Z</t>
  </si>
  <si>
    <t>2021-11-15 23:39:52.660Z</t>
  </si>
  <si>
    <t>2021-10-07 02:29:14.344Z</t>
  </si>
  <si>
    <t>18-May-2016</t>
  </si>
  <si>
    <t>rating_doc/crisil_Ecom_Express_Private_Limited_May_18_2016_RR.html</t>
  </si>
  <si>
    <t>https://scraping-common-docs.s3.ap-south-1.amazonaws.com/rating_doc/crisil_Ecom_Express_Private_Limited_May_18_2016_RR.html</t>
  </si>
  <si>
    <t>https://www.crisil.com/mnt/winshare/Ratings/RatingList/RatingDocs/Ecom_Express_Private_Limited_May_18_2016_RR.html</t>
  </si>
  <si>
    <t>2021-04-08 11:07:05.087Z</t>
  </si>
  <si>
    <t>Term Loan</t>
  </si>
  <si>
    <t>CARE</t>
  </si>
  <si>
    <t>0.00</t>
  </si>
  <si>
    <t>15-Nov-2021</t>
  </si>
  <si>
    <t>rating_doc/care_05102021065052_Allcargo_Logistics_Limited.pdf</t>
  </si>
  <si>
    <t>https://scraping-common-docs.s3.ap-south-1.amazonaws.com/rating_doc/care_05102021065052_Allcargo_Logistics_Limited.pdf</t>
  </si>
  <si>
    <t>Withdrawn</t>
  </si>
  <si>
    <t>WITHDRAWN</t>
  </si>
  <si>
    <t>https://www.careratings.com/upload/CompanyFiles/PR/05102021065052_Allcargo_Logistics_Limited.pdf</t>
  </si>
  <si>
    <t>Corporates</t>
  </si>
  <si>
    <t>2021-11-15 18:27:47.547Z</t>
  </si>
  <si>
    <t>rating_doc/icra_104804.pdf</t>
  </si>
  <si>
    <t>https://scraping-common-docs.s3.ap-south-1.amazonaws.com/rating_doc/icra_104804.pdf</t>
  </si>
  <si>
    <t>https://www.icra.in/Rationale/ShowRationaleReport/?Id=104804</t>
  </si>
  <si>
    <t>Port support services</t>
  </si>
  <si>
    <t>2021-08-10 16:41:02.670Z</t>
  </si>
  <si>
    <t>2500.00</t>
  </si>
  <si>
    <t>11-Jan-2021</t>
  </si>
  <si>
    <t>Commercial Paper (Standalone)</t>
  </si>
  <si>
    <t>CARE A1+</t>
  </si>
  <si>
    <t>2022-01-11 07:51:22.756Z</t>
  </si>
  <si>
    <t>28-Dec-2020</t>
  </si>
  <si>
    <t>Air/Shipping Freight &amp; Logistics</t>
  </si>
  <si>
    <t>rating_doc/crisil_Allcargo_Logistics_Limited_December_28_2020_RR.html</t>
  </si>
  <si>
    <t>https://scraping-common-docs.s3.ap-south-1.amazonaws.com/rating_doc/crisil_Allcargo_Logistics_Limited_December_28_2020_RR.html</t>
  </si>
  <si>
    <t>https://www.crisil.com/mnt/winshare/Ratings/RatingList/RatingDocs/Allcargo_Logistics_Limited_December_28_2020_RR.html</t>
  </si>
  <si>
    <t>2021-04-08 09:21:43.825Z</t>
  </si>
  <si>
    <t>2021-04-08 10:48:09.159Z</t>
  </si>
  <si>
    <t>28 Crore</t>
  </si>
  <si>
    <t>Standby Letter of Credit</t>
  </si>
  <si>
    <t>2021-09-07 11:24:21.653Z</t>
  </si>
  <si>
    <t>104 Crore</t>
  </si>
  <si>
    <t>2021-11-15 08:19:14.521Z</t>
  </si>
  <si>
    <t>576 Crore</t>
  </si>
  <si>
    <t>2021-10-05 13:02:56.700Z</t>
  </si>
  <si>
    <t>2021-08-13 19:40:30.526Z</t>
  </si>
  <si>
    <t>175 Crore</t>
  </si>
  <si>
    <t>2021-09-06 10:47:47.291Z</t>
  </si>
  <si>
    <t>222 Crore</t>
  </si>
  <si>
    <t>71 Crore</t>
  </si>
  <si>
    <t>4000.00</t>
  </si>
  <si>
    <t>rating_doc/care_Allcargo_Logistics_Limited_10_07_2020.pdf</t>
  </si>
  <si>
    <t>https://scraping-common-docs.s3.ap-south-1.amazonaws.com/rating_doc/care_Allcargo_Logistics_Limited_10_07_2020.pdf</t>
  </si>
  <si>
    <t>CARE AA; NEGATIVE</t>
  </si>
  <si>
    <t>https://www.careratings.com/upload/CompanyFiles/PR/Allcargo Logistics Limited-10-07-2020.pdf</t>
  </si>
  <si>
    <t>2020-12-04 21:25:35.683Z</t>
  </si>
  <si>
    <t>2021-02-01 03:37:15.353Z</t>
  </si>
  <si>
    <t>rating_doc/icra_97852.pdf</t>
  </si>
  <si>
    <t>https://scraping-common-docs.s3.ap-south-1.amazonaws.com/rating_doc/icra_97852.pdf</t>
  </si>
  <si>
    <t>https://www.icra.in/Rationale/ShowRationaleReport/?Id=97852</t>
  </si>
  <si>
    <t>2021-07-06 13:51:32.671Z</t>
  </si>
  <si>
    <t>Proposed Non-Convertible DebentureProgramme</t>
  </si>
  <si>
    <t>125.00</t>
  </si>
  <si>
    <t>[ICRA]AA</t>
  </si>
  <si>
    <t>11-Sep-2020</t>
  </si>
  <si>
    <t>rating_doc/care_Allcargo_Logistics_Limited_09_11_2020.pdf</t>
  </si>
  <si>
    <t>https://scraping-common-docs.s3.ap-south-1.amazonaws.com/rating_doc/care_Allcargo_Logistics_Limited_09_11_2020.pdf</t>
  </si>
  <si>
    <t>https://www.careratings.com/upload/CompanyFiles/PR/Allcargo Logistics Limited-09-11-2020.pdf</t>
  </si>
  <si>
    <t>2020-10-04 21:10:35.707Z</t>
  </si>
  <si>
    <t>Commercial Paper</t>
  </si>
  <si>
    <t>Air/Shipping Freight \u0026 Logistics</t>
  </si>
  <si>
    <t>rating_doc/crisil_Allcargo_Logistics_Limited_September_03_2020_RR.html</t>
  </si>
  <si>
    <t>https://scraping-common-docs.s3.ap-south-1.amazonaws.com/rating_doc/crisil_Allcargo_Logistics_Limited_September_03_2020_RR.html</t>
  </si>
  <si>
    <t>https://www.crisil.com/mnt/winshare/Ratings/RatingList/RatingDocs/Allcargo_Logistics_Limited_September_03_2020_RR.html</t>
  </si>
  <si>
    <t>2020-12-07 11:51:29.954Z</t>
  </si>
  <si>
    <t>2020-12-07 11:52:11.472Z</t>
  </si>
  <si>
    <t>rating_doc/care_Allcargo_Logistics_Limited_08_04_2020.pdf</t>
  </si>
  <si>
    <t>https://scraping-common-docs.s3.ap-south-1.amazonaws.com/rating_doc/care_Allcargo_Logistics_Limited_08_04_2020.pdf</t>
  </si>
  <si>
    <t>https://www.careratings.com/upload/CompanyFiles/PR/Allcargo Logistics Limited-08-04-2020.pdf</t>
  </si>
  <si>
    <t>2020-09-04 21:30:43.980Z</t>
  </si>
  <si>
    <t>21-Jul-2020</t>
  </si>
  <si>
    <t>rating_doc/crisil_Allcargo_Logistics_Limited_July_21_2020_RR.html</t>
  </si>
  <si>
    <t>https://scraping-common-docs.s3.ap-south-1.amazonaws.com/rating_doc/crisil_Allcargo_Logistics_Limited_July_21_2020_RR.html</t>
  </si>
  <si>
    <t>https://www.crisil.com/mnt/winshare/Ratings/RatingList/RatingDocs/Allcargo_Logistics_Limited_July_21_2020_RR.html</t>
  </si>
  <si>
    <t>2020-08-12 07:54:57.260Z</t>
  </si>
  <si>
    <t>2020-08-12 08:07:01.489Z</t>
  </si>
  <si>
    <t>rating_doc/icra_95494.pdf</t>
  </si>
  <si>
    <t>https://scraping-common-docs.s3.ap-south-1.amazonaws.com/rating_doc/icra_95494.pdf</t>
  </si>
  <si>
    <t>https://www.icra.in/Rationale/ShowRationaleReport/?Id=95494</t>
  </si>
  <si>
    <t>Miscellaneous</t>
  </si>
  <si>
    <t>2020-09-04 20:27:24.144Z</t>
  </si>
  <si>
    <t>rating_doc/crisil_Allcargo_Logistics_Limited_April_16_2020_RR.html</t>
  </si>
  <si>
    <t>https://scraping-common-docs.s3.ap-south-1.amazonaws.com/rating_doc/crisil_Allcargo_Logistics_Limited_April_16_2020_RR.html</t>
  </si>
  <si>
    <t>https://www.crisil.com/mnt/winshare/Ratings/RatingList/RatingDocs/Allcargo_Logistics_Limited_April_16_2020_RR.html</t>
  </si>
  <si>
    <t>2020-07-04 22:21:01.759Z</t>
  </si>
  <si>
    <t>2020-07-04 22:24:33.336Z</t>
  </si>
  <si>
    <t>02-Jan-2020</t>
  </si>
  <si>
    <t>[ICRA]AA&amp;</t>
  </si>
  <si>
    <t>https://www.icra.in/Rationale/ShowRationaleReport/?Id=91322</t>
  </si>
  <si>
    <t>2020-04-30 19:07:00.301Z</t>
  </si>
  <si>
    <t>18-Dec-2019</t>
  </si>
  <si>
    <t>https://www.crisil.com/mnt/winshare/Ratings/RatingList/RatingDocs/Allcargo_Logistics_Limited_December_18_2019_RR.html</t>
  </si>
  <si>
    <t>2020-04-03 13:18:27.543Z</t>
  </si>
  <si>
    <t>2020-04-03 13:19:00.087Z</t>
  </si>
  <si>
    <t>13-Dec-2019</t>
  </si>
  <si>
    <t>CARE AA (UNDER CREDIT WATCH WITH DEVELOPING IMPLICATIONS)</t>
  </si>
  <si>
    <t>https://www.careratings.com/upload/CompanyFiles/PR/Allcargo Logistics Limited-12-13-2019.pdf</t>
  </si>
  <si>
    <t>2020-06-18 10:57:26.459Z</t>
  </si>
  <si>
    <t>rating_doc/care_Allcargo_Logistics_Limited_12_13_2019.pdf</t>
  </si>
  <si>
    <t>https://scraping-common-docs.s3.ap-south-1.amazonaws.com/rating_doc/care_Allcargo_Logistics_Limited_12_13_2019.pdf</t>
  </si>
  <si>
    <t>2020-07-05 07:00:46.628Z</t>
  </si>
  <si>
    <t>CARE AA; STABLE</t>
  </si>
  <si>
    <t>https://www.careratings.com/upload/CompanyFiles/PR/Allcargo Logistics Limited-09-27-2019.pdf</t>
  </si>
  <si>
    <t>2019-11-30 19:06:37.104Z</t>
  </si>
  <si>
    <t>https://www.icra.in/Rationale/ShowRationaleReport/?Id=80978</t>
  </si>
  <si>
    <t>2019-12-31 19:52:47.627Z</t>
  </si>
  <si>
    <t>28-Dec-2018</t>
  </si>
  <si>
    <t>https://www.crisil.com/mnt/winshare/Ratings/RatingList/RatingDocs/Allcargo_Logistics_Limited_December_28_2018_RR.html</t>
  </si>
  <si>
    <t>2019-12-09 06:53:43.600Z</t>
  </si>
  <si>
    <t>2019-12-09 06:54:49.194Z</t>
  </si>
  <si>
    <t>2000</t>
  </si>
  <si>
    <t>https://www.careratings.com/upload/CompanyFiles/PR/Allcargo Logistics Ltd.-10-08-2018.pdf</t>
  </si>
  <si>
    <t>Corporate Debt Instrument</t>
  </si>
  <si>
    <t>2018-12-11 13:57:11.120Z</t>
  </si>
  <si>
    <t>2500</t>
  </si>
  <si>
    <t>https://www.icra.in/Rationale/ShowRationaleReport/?Id=70379</t>
  </si>
  <si>
    <t>2019-05-03 06:25:19.651Z</t>
  </si>
  <si>
    <t>https://www.crisil.com/mnt/winshare/Ratings/RatingList/RatingDocs/Allcargo_Logistics_Limited_December_29_2017_RR.html</t>
  </si>
  <si>
    <t>2018-12-11 13:41:15.349Z</t>
  </si>
  <si>
    <t>Proposed Standby Line of Credit</t>
  </si>
  <si>
    <t>2018-12-11 13:41:07.143Z</t>
  </si>
  <si>
    <t>Proposed Buyer Credit Limit</t>
  </si>
  <si>
    <t>1500</t>
  </si>
  <si>
    <t>06-Dec-2017</t>
  </si>
  <si>
    <t>CARE AA</t>
  </si>
  <si>
    <t>https://www.careratings.com/upload/CompanyFiles/PR/Allcargo Logistics Ltd.-12-06-2017.pdf</t>
  </si>
  <si>
    <t>2018-10-15 10:13:05.271Z</t>
  </si>
  <si>
    <t>10-Apr-2017</t>
  </si>
  <si>
    <t>https://www.icra.in/Rationale/ShowRationaleReport/?Id=34656</t>
  </si>
  <si>
    <t>2018-05-07 11:42:09.397Z</t>
  </si>
  <si>
    <t>500</t>
  </si>
  <si>
    <t>09-Dec-2016</t>
  </si>
  <si>
    <t>https://www.careratings.com/upload/CompanyFiles/PR/ALLCARGO LOGISTICS LIMITED-12-09-2016.pdf</t>
  </si>
  <si>
    <t>2018-04-05 10:49:24.840Z</t>
  </si>
  <si>
    <t>2021-11-08 14:16:53.102Z</t>
  </si>
  <si>
    <t>05-Oct-2020</t>
  </si>
  <si>
    <t>rating_doc/care_Ajanta_Pharma_Limited_10_05_2020.pdf</t>
  </si>
  <si>
    <t>https://scraping-common-docs.s3.ap-south-1.amazonaws.com/rating_doc/care_Ajanta_Pharma_Limited_10_05_2020.pdf</t>
  </si>
  <si>
    <t>https://www.careratings.com/upload/CompanyFiles/PR/Ajanta Pharma Limited-10-05-2020.pdf</t>
  </si>
  <si>
    <t>2021-02-01 03:36:57.848Z</t>
  </si>
  <si>
    <t>LT/ST</t>
  </si>
  <si>
    <t>550.00</t>
  </si>
  <si>
    <t>CARE AA; STABLE / CARE A1+</t>
  </si>
  <si>
    <t>AA / A1+</t>
  </si>
  <si>
    <t>2020-12-04 19:00:51.432Z</t>
  </si>
  <si>
    <t>25-Sep-2019</t>
  </si>
  <si>
    <t>rating_doc/care_Ajanta_Pharma_Limited_09_25_2019.pdf</t>
  </si>
  <si>
    <t>https://scraping-common-docs.s3.ap-south-1.amazonaws.com/rating_doc/care_Ajanta_Pharma_Limited_09_25_2019.pdf</t>
  </si>
  <si>
    <t>https://www.careratings.com/upload/CompanyFiles/PR/Ajanta Pharma Limited-09-25-2019.pdf</t>
  </si>
  <si>
    <t>2020-09-04 21:35:27.904Z</t>
  </si>
  <si>
    <t>EPC/PSC</t>
  </si>
  <si>
    <t>425.00</t>
  </si>
  <si>
    <t>BG/LC</t>
  </si>
  <si>
    <t>450.00</t>
  </si>
  <si>
    <t>750.00</t>
  </si>
  <si>
    <t>03-Oct-2018</t>
  </si>
  <si>
    <t>https://www.careratings.com/upload/CompanyFiles/PR/Ajanta Pharma Limited-10-03-2018.pdf</t>
  </si>
  <si>
    <t>None</t>
  </si>
  <si>
    <t>2019-08-31 22:15:33.656Z</t>
  </si>
  <si>
    <t>Rating Withdrawn</t>
  </si>
  <si>
    <t>Bank Line of Credit</t>
  </si>
  <si>
    <t>2019-01-08 12:24:21.019Z</t>
  </si>
  <si>
    <t>Bank Facilities</t>
  </si>
  <si>
    <t>1200</t>
  </si>
  <si>
    <t>CARE AA; STABLE/CARE A1+</t>
  </si>
  <si>
    <t>https://www.careratings.com/upload/CompanyFiles/PR/Ajanta Pharma Limited-12-04-2017.pdf</t>
  </si>
  <si>
    <t>2018-09-18 08:58:12.816Z</t>
  </si>
  <si>
    <t>rating_doc/icra_106752.pdf</t>
  </si>
  <si>
    <t>https://scraping-common-docs.s3.ap-south-1.amazonaws.com/rating_doc/icra_106752.pdf</t>
  </si>
  <si>
    <t>https://www.icra.in/Rationale/ShowRationaleReport/?Id=106752</t>
  </si>
  <si>
    <t>PetroChemicals and Polymers</t>
  </si>
  <si>
    <t>2021-11-08 23:27:07.528Z</t>
  </si>
  <si>
    <t>INDIA</t>
  </si>
  <si>
    <t>Long Term Issuer Rating</t>
  </si>
  <si>
    <t>rating_doc/india_56170_56170.html</t>
  </si>
  <si>
    <t>https://scraping-common-docs.s3.ap-south-1.amazonaws.com/rating_doc/india_56170_56170.html</t>
  </si>
  <si>
    <t>IND AA-</t>
  </si>
  <si>
    <t>https://www.indiaratings.co.in/PressRelease?pressReleaseID=56170</t>
  </si>
  <si>
    <t>2021-11-15 09:57:20.588Z</t>
  </si>
  <si>
    <t>37630</t>
  </si>
  <si>
    <t>INR</t>
  </si>
  <si>
    <t>2021-10-06 12:15:17.128Z</t>
  </si>
  <si>
    <t>rating_doc/icra_101418.pdf</t>
  </si>
  <si>
    <t>https://scraping-common-docs.s3.ap-south-1.amazonaws.com/rating_doc/icra_101418.pdf</t>
  </si>
  <si>
    <t>https://www.icra.in/Rationale/ShowRationaleReport/?Id=101418</t>
  </si>
  <si>
    <t>2021-08-11 01:30:13.892Z</t>
  </si>
  <si>
    <t>rating_doc/icra_97657.pdf</t>
  </si>
  <si>
    <t>https://scraping-common-docs.s3.ap-south-1.amazonaws.com/rating_doc/icra_97657.pdf</t>
  </si>
  <si>
    <t>[ICRA]A+</t>
  </si>
  <si>
    <t>https://www.icra.in/Rationale/ShowRationaleReport/?Id=97657</t>
  </si>
  <si>
    <t>2021-02-26 03:36:25.001Z</t>
  </si>
  <si>
    <t>Non Convertible Debenture</t>
  </si>
  <si>
    <t>5000</t>
  </si>
  <si>
    <t>rating_doc/india_52195_52195.html</t>
  </si>
  <si>
    <t>https://scraping-common-docs.s3.ap-south-1.amazonaws.com/rating_doc/india_52195_52195.html</t>
  </si>
  <si>
    <t>PROVISIONAL IND AA-</t>
  </si>
  <si>
    <t>https://www.indiaratings.co.in/PressRelease?pressReleaseID=52195</t>
  </si>
  <si>
    <t>2021-09-06 13:54:34.296Z</t>
  </si>
  <si>
    <t>Fund Based Working Capital Limit</t>
  </si>
  <si>
    <t>IND AA-/IND A1+</t>
  </si>
  <si>
    <t>AA-/ A1+</t>
  </si>
  <si>
    <t>Term loan</t>
  </si>
  <si>
    <t>30500</t>
  </si>
  <si>
    <t>Non-Fund Based Working Capital Limit</t>
  </si>
  <si>
    <t>20000</t>
  </si>
  <si>
    <t>570</t>
  </si>
  <si>
    <t>USD</t>
  </si>
  <si>
    <t>10000</t>
  </si>
  <si>
    <t>Downgraded</t>
  </si>
  <si>
    <t>29-Jun-2020</t>
  </si>
  <si>
    <t>rating_doc/india_41442_India_Ratings_Downgrades_Haldia_Petrochemicals_to_%E2%80%98IND_AA_%E2%80%99%3B_Outlook_Negative%3B_Off_RWN.html</t>
  </si>
  <si>
    <t>https://scraping-common-docs.s3.ap-south-1.amazonaws.com/rating_doc/india_41442_India_Ratings_Downgrades_Haldia_Petrochemicals_to_%E2%80%98IND_AA_%E2%80%99%3B_Outlook_Negative%3B_Off_RWN.html</t>
  </si>
  <si>
    <t>https://www.indiaratings.co.in/PressRelease?pressReleaseID=41442&amp;title=India-Ratings-Downgrades-Haldia-Petrochemicals-to-%E2%80%98IND-AA-%E2%80%99%3B-Outlook-Negative%3B-Off-RWN</t>
  </si>
  <si>
    <t>2020-08-11 17:51:52.562Z</t>
  </si>
  <si>
    <t>Affirmed</t>
  </si>
  <si>
    <t>Rating Watch Off</t>
  </si>
  <si>
    <t>IND A1+</t>
  </si>
  <si>
    <t>3000</t>
  </si>
  <si>
    <t>520</t>
  </si>
  <si>
    <t>New Rating</t>
  </si>
  <si>
    <t>24-Jun-2020</t>
  </si>
  <si>
    <t>rating_doc/icra_95801.pdf</t>
  </si>
  <si>
    <t>https://scraping-common-docs.s3.ap-south-1.amazonaws.com/rating_doc/icra_95801.pdf</t>
  </si>
  <si>
    <t>[ICRA]AA-</t>
  </si>
  <si>
    <t>https://www.icra.in/Rationale/ShowRationaleReport/?Id=95801</t>
  </si>
  <si>
    <t>2020-08-12 22:37:29.625Z</t>
  </si>
  <si>
    <t>23-Apr-2020</t>
  </si>
  <si>
    <t>[ICRA]AA@</t>
  </si>
  <si>
    <t>https://www.icra.in/Rationale/ShowRationaleReport/?Id=94271</t>
  </si>
  <si>
    <t>2020-06-12 13:47:08.905Z</t>
  </si>
  <si>
    <t>[ICRA]A1+@</t>
  </si>
  <si>
    <t>https://www.icra.in/Rationale/ShowRationaleReport/?Id=90798</t>
  </si>
  <si>
    <t>2020-03-31 23:19:31.216Z</t>
  </si>
  <si>
    <t>Rating Watch On</t>
  </si>
  <si>
    <t>02-Dec-2019</t>
  </si>
  <si>
    <t>Rating Watch Negative</t>
  </si>
  <si>
    <t>PROVISIONAL IND AA</t>
  </si>
  <si>
    <t>https://www.indiaratings.co.in/PressRelease?pressReleaseID=39332&amp;title=India-Ratings-Places-Haldia-Petrochemicals-on-RWN</t>
  </si>
  <si>
    <t>2020-06-12 11:12:27.736Z</t>
  </si>
  <si>
    <t>IND AA</t>
  </si>
  <si>
    <t>5670</t>
  </si>
  <si>
    <t>16-Sep-2019</t>
  </si>
  <si>
    <t>https://www.icra.in/Rationale/ShowRationaleReport/?Id=88392</t>
  </si>
  <si>
    <t>2019-11-30 23:13:18.891Z</t>
  </si>
  <si>
    <t>12-Apr-2019</t>
  </si>
  <si>
    <t>https://www.icra.in/Rationale/ShowRationaleReport/?Id=79560</t>
  </si>
  <si>
    <t>2019-09-07 23:49:05.992Z</t>
  </si>
  <si>
    <t>Expected Rating</t>
  </si>
  <si>
    <t>22-Nov-2018</t>
  </si>
  <si>
    <t>https://www.indiaratings.co.in/PressRelease?pressReleaseID=34893&amp;title=India-Ratings-Assigns-Haldia-Petrochemicals%E2%80%99-Proposed-NCDs-Provisional-%E2%80%98IND-AA%E2%80%99%2FStable</t>
  </si>
  <si>
    <t>2019-10-31 20:43:20.081Z</t>
  </si>
  <si>
    <t>3500</t>
  </si>
  <si>
    <t>9500</t>
  </si>
  <si>
    <t>Upgraded</t>
  </si>
  <si>
    <t>14500</t>
  </si>
  <si>
    <t>https://www.indiaratings.co.in/PressRelease?pressReleaseID=34273&amp;title=India-Ratings-Upgrades-Haldia-Petrochemicals-to-%E2%80%98IND-AA%E2%80%99%2FStable</t>
  </si>
  <si>
    <t>2018-11-19 06:37:08.563Z</t>
  </si>
  <si>
    <t>https://www.icra.in/Rationale/ShowRationaleReport/?Id=72948</t>
  </si>
  <si>
    <t>2019-04-25 07:18:24.423Z</t>
  </si>
  <si>
    <t>23-Feb-2018</t>
  </si>
  <si>
    <t>https://www.icra.in/Rationale/ShowRationaleReport/?Id=67620</t>
  </si>
  <si>
    <t>2018-08-09 14:24:16.523Z</t>
  </si>
  <si>
    <t>https://www.indiaratings.co.in/PressRelease?pressReleaseID=30659&amp;title=India-Ratings-Upgrades-Haldia-Petrochemicals-to-%E2%80%98IND-AA-%E2%80%99%2FStable</t>
  </si>
  <si>
    <t>2018-09-18 08:58:06.690Z</t>
  </si>
  <si>
    <t>2310</t>
  </si>
  <si>
    <t>2021-04-05 17:15:34.975Z</t>
  </si>
  <si>
    <t>Maha Active Engineers India Pvt. Ltd.</t>
  </si>
  <si>
    <t>BRICKWORK</t>
  </si>
  <si>
    <t>7.10 Crore</t>
  </si>
  <si>
    <t>16-Aug-2021</t>
  </si>
  <si>
    <t>brickwork_ViewRatingRationaleINC_id_26062.pdf</t>
  </si>
  <si>
    <t>https://scraping-common-docs.s3.ap-south-1.amazonaws.com/rating_doc/brickwork_ViewRatingRationaleINC_id_26062.pdf</t>
  </si>
  <si>
    <t>BWR BB -</t>
  </si>
  <si>
    <t>BB-</t>
  </si>
  <si>
    <t>Issuers with this rating are considered to offer moderate risk of default.</t>
  </si>
  <si>
    <t>http://www.brickworkratings.com/http://bcrisp.in///BLRHTML/HTMLDocument/ViewRatingRationaleINC?id=26062</t>
  </si>
  <si>
    <t>2021-11-08 19:14:50.209Z</t>
  </si>
  <si>
    <t>22.90 Crore</t>
  </si>
  <si>
    <t>bank loan</t>
  </si>
  <si>
    <t>BWR A4</t>
  </si>
  <si>
    <t>A4</t>
  </si>
  <si>
    <t>Instruments with this rating are considered to have minimal degree of safety regarding timely payment of financial obligations. Such instruments carry very high credit risk and are susceptible to default.</t>
  </si>
  <si>
    <t>2022-01-11 11:13:58.444Z</t>
  </si>
  <si>
    <t>13-May-2020</t>
  </si>
  <si>
    <t>brickwork_ViewRatingRationaleInitial_id_6505.pdf</t>
  </si>
  <si>
    <t>https://scraping-common-docs.s3.ap-south-1.amazonaws.com/rating_doc/brickwork_ViewRatingRationaleInitial_id_6505.pdf</t>
  </si>
  <si>
    <t>BWR BB</t>
  </si>
  <si>
    <t>BB</t>
  </si>
  <si>
    <t>http://www.brickworkratings.com/http://bcrisp.in///MCG/HTMLDocument/ViewRatingRationaleInitial?id=6505</t>
  </si>
  <si>
    <t>2021-08-11 00:34:59.297Z</t>
  </si>
  <si>
    <t>Long Term 7.10 Crore</t>
  </si>
  <si>
    <t>2021-01-04 20:16:35.413Z</t>
  </si>
  <si>
    <t>2021-01-04 23:52:34.351Z</t>
  </si>
  <si>
    <t>Short Term 22.90 Crore</t>
  </si>
  <si>
    <t>BWR A4 +</t>
  </si>
  <si>
    <t>A4+</t>
  </si>
  <si>
    <t>2021-08-11 21:56:07.176Z</t>
  </si>
  <si>
    <t>Pragati Automation Private Limited</t>
  </si>
  <si>
    <t>08-Sep-2021</t>
  </si>
  <si>
    <t>rating_doc/crisil_PragatiAutomationPrivateLimited_September 08, 2021_RR_277696.html</t>
  </si>
  <si>
    <t>https://scraping-common-docs.s3.ap-south-1.amazonaws.com/rating_doc/crisil_PragatiAutomationPrivateLimited_September 08, 2021_RR_277696.html</t>
  </si>
  <si>
    <t>CRISIL BBB</t>
  </si>
  <si>
    <t>BBB</t>
  </si>
  <si>
    <t>Instruments with this rating are considered to have moderate degree of safety regarding timely servicing of financial obligations. Such instruments carry moderate credit risk.</t>
  </si>
  <si>
    <t>https://www.crisil.com/mnt/winshare/Ratings/RatingList/RatingDocs/PragatiAutomationPrivateLimited_September 08, 2021_RR_277696.html</t>
  </si>
  <si>
    <t>2021-10-19 10:18:33.676Z</t>
  </si>
  <si>
    <t>30 Crore</t>
  </si>
  <si>
    <t>15-Feb-2021</t>
  </si>
  <si>
    <t>rating_doc/crisil_PragatiAutomationPrivateLimited_February 15, 2021_RR_264069.html</t>
  </si>
  <si>
    <t>https://scraping-common-docs.s3.ap-south-1.amazonaws.com/rating_doc/crisil_PragatiAutomationPrivateLimited_February 15, 2021_RR_264069.html</t>
  </si>
  <si>
    <t>https://www.crisil.com/mnt/winshare/Ratings/RatingList/RatingDocs/PragatiAutomationPrivateLimited_February 15, 2021_RR_264069.html</t>
  </si>
  <si>
    <t>2021-08-18 17:29:28.938Z</t>
  </si>
  <si>
    <t>0.25 Crore</t>
  </si>
  <si>
    <t>CRISIL A3+</t>
  </si>
  <si>
    <t>A3+</t>
  </si>
  <si>
    <t>Instruments with this rating are considered to have moderate degree of safety regarding timely payment of financial obligations. Such instruments carry higher credit risk as compared to instruments rated in the two higher categories.</t>
  </si>
  <si>
    <t>55.25 Crore</t>
  </si>
  <si>
    <t>Proposed Working Capital Facility</t>
  </si>
  <si>
    <t>2021-04-08 11:50:50.672Z</t>
  </si>
  <si>
    <t>1 Crore</t>
  </si>
  <si>
    <t>rating_doc/crisil_Pragati_Automation_Private_Limited_June_10_2020_RR.html</t>
  </si>
  <si>
    <t>https://scraping-common-docs.s3.ap-south-1.amazonaws.com/rating_doc/crisil_Pragati_Automation_Private_Limited_June_10_2020_RR.html</t>
  </si>
  <si>
    <t>CRISIL BBB-</t>
  </si>
  <si>
    <t>BBB-</t>
  </si>
  <si>
    <t>https://www.crisil.com/mnt/winshare/Ratings/RatingList/RatingDocs/Pragati_Automation_Private_Limited_June_10_2020_RR.html</t>
  </si>
  <si>
    <t>2020-12-07 11:53:29.288Z</t>
  </si>
  <si>
    <t>CRISIL A3</t>
  </si>
  <si>
    <t>A3</t>
  </si>
  <si>
    <t>Industrial Machinery and consumables</t>
  </si>
  <si>
    <t>2020-12-07 11:51:47.355Z</t>
  </si>
  <si>
    <t>CRISIL A4+</t>
  </si>
  <si>
    <t>https://www.crisil.com/mnt/winshare/Ratings/RatingList/RatingDocs/Pragati_Automation_Private_Limited_December_26_2019_RR.html</t>
  </si>
  <si>
    <t>2020-06-01 05:52:25.392Z</t>
  </si>
  <si>
    <t>CRISIL BB+</t>
  </si>
  <si>
    <t>BB+</t>
  </si>
  <si>
    <t>Instruments with this rating are considered to have moderate risk of default regarding timely servicing of financial obligations.</t>
  </si>
  <si>
    <t>2020-06-01 05:46:43.679Z</t>
  </si>
  <si>
    <t>https://www.crisil.com/mnt/winshare/Ratings/RatingList/RatingDocs/Pragati_Automation_Private_Limited_March_12_2019_RR.html</t>
  </si>
  <si>
    <t>2019-11-03 04:19:11.138Z</t>
  </si>
  <si>
    <t>https://www.crisil.com/mnt/winshare/Ratings/RatingList/RatingDocs/Pragati_Automation_Private_Limited_October_31_2018_RR.html</t>
  </si>
  <si>
    <t>2019-03-09 08:53:20.422Z</t>
  </si>
  <si>
    <t>https://www.crisil.com/mnt/winshare/Ratings/RatingList/RatingDocs/Pragati_Automation_Private_Limited_December_06_2017_RR.html</t>
  </si>
  <si>
    <t>2018-10-15 10:05:18.141Z</t>
  </si>
  <si>
    <t>2021-08-12 09:53:51.412Z</t>
  </si>
  <si>
    <t>2021-10-07 08:16:53.751Z</t>
  </si>
  <si>
    <t>2021-11-16 03:56:23.329Z</t>
  </si>
  <si>
    <t>2021-04-08 09:22:16.945Z</t>
  </si>
  <si>
    <t>Man Industries India Limited</t>
  </si>
  <si>
    <t>34 Crore</t>
  </si>
  <si>
    <t>rating_doc/crisil_ManIndustriesIndiaLimited_August 11, 2021_RR_276305.html</t>
  </si>
  <si>
    <t>https://scraping-common-docs.s3.ap-south-1.amazonaws.com/rating_doc/crisil_ManIndustriesIndiaLimited_August 11, 2021_RR_276305.html</t>
  </si>
  <si>
    <t>CRISIL A</t>
  </si>
  <si>
    <t>A</t>
  </si>
  <si>
    <t>https://www.crisil.com/mnt/winshare/Ratings/RatingList/RatingDocs/ManIndustriesIndiaLimited_August 11, 2021_RR_276305.html</t>
  </si>
  <si>
    <t>2021-12-01 13:07:48.175Z</t>
  </si>
  <si>
    <t>165 Crore</t>
  </si>
  <si>
    <t>699 Crore</t>
  </si>
  <si>
    <t>125 Crore</t>
  </si>
  <si>
    <t>2021-08-18 03:33:34.671Z</t>
  </si>
  <si>
    <t>1157 Crore</t>
  </si>
  <si>
    <t>Letter of credit &amp; Bank Guarantee</t>
  </si>
  <si>
    <t>12-Nov-2020</t>
  </si>
  <si>
    <t>rating_doc/crisil_Man_Industries_India_Limited_November_12_2020_RR.html</t>
  </si>
  <si>
    <t>https://scraping-common-docs.s3.ap-south-1.amazonaws.com/rating_doc/crisil_Man_Industries_India_Limited_November_12_2020_RR.html</t>
  </si>
  <si>
    <t>CRISIL A-</t>
  </si>
  <si>
    <t>A-</t>
  </si>
  <si>
    <t>https://www.crisil.com/mnt/winshare/Ratings/RatingList/RatingDocs/Man_Industries_India_Limited_November_12_2020_RR.html</t>
  </si>
  <si>
    <t>2021-07-13 17:36:11.131Z</t>
  </si>
  <si>
    <t>Pipe and Pipe Fittings</t>
  </si>
  <si>
    <t>2021-07-08 04:45:57.886Z</t>
  </si>
  <si>
    <t>CRISIL A2+</t>
  </si>
  <si>
    <t>A2+</t>
  </si>
  <si>
    <t>Instruments with this rating are considered to have strong degree of safety regarding timely payment of financial obligations. Such instruments carry low credit risk.</t>
  </si>
  <si>
    <t>2021-04-08 11:34:03.402Z</t>
  </si>
  <si>
    <t>2021-04-08 09:22:08.798Z</t>
  </si>
  <si>
    <t>99 Crore</t>
  </si>
  <si>
    <t>rating_doc/crisil_Man_Industries_India_Limited_March_03_2020_RR.html</t>
  </si>
  <si>
    <t>https://scraping-common-docs.s3.ap-south-1.amazonaws.com/rating_doc/crisil_Man_Industries_India_Limited_March_03_2020_RR.html</t>
  </si>
  <si>
    <t>https://www.crisil.com/mnt/winshare/Ratings/RatingList/RatingDocs/Man_Industries_India_Limited_March_03_2020_RR.html</t>
  </si>
  <si>
    <t>2020-10-05 05:59:51.156Z</t>
  </si>
  <si>
    <t>2020-10-05 05:55:45.332Z</t>
  </si>
  <si>
    <t>External Commercial Borrowings</t>
  </si>
  <si>
    <t>21-Jan-2019</t>
  </si>
  <si>
    <t>https://www.crisil.com/mnt/winshare/Ratings/RatingList/RatingDocs/Man_Industries_India_Limited_January_21_2019_RR.html</t>
  </si>
  <si>
    <t>2020-03-02 06:21:05.643Z</t>
  </si>
  <si>
    <t>2020-03-02 06:19:14.069Z</t>
  </si>
  <si>
    <t>https://www.crisil.com/mnt/winshare/Ratings/RatingList/RatingDocs/Man_Industries_India_Limited_December_10_2018_RR.html</t>
  </si>
  <si>
    <t>2019-01-08 12:18:28.261Z</t>
  </si>
  <si>
    <t>CRISIL A2</t>
  </si>
  <si>
    <t>A2</t>
  </si>
  <si>
    <t>https://www.crisil.com/mnt/winshare/Ratings/RatingList/RatingDocs/Man_Industries_India_Limited_August_01_2018_RR.html</t>
  </si>
  <si>
    <t>2018-12-11 13:44:15.884Z</t>
  </si>
  <si>
    <t>CRISIL BBB+</t>
  </si>
  <si>
    <t>BBB+</t>
  </si>
  <si>
    <t>https://www.crisil.com/mnt/winshare/Ratings/RatingList/RatingDocs/Man_Industries_India_Limited_November_14_2017_RR.html</t>
  </si>
  <si>
    <t>2018-06-05 08:19:12.008Z</t>
  </si>
  <si>
    <t>2021-09-07 05:29:02.481Z</t>
  </si>
  <si>
    <t>2021-10-07 02:16:29.143Z</t>
  </si>
  <si>
    <t>rating_doc/icra_104981.pdf</t>
  </si>
  <si>
    <t>https://scraping-common-docs.s3.ap-south-1.amazonaws.com/rating_doc/icra_104981.pdf</t>
  </si>
  <si>
    <t>https://www.icra.in/Rationale/ShowRationaleReport/?Id=104981</t>
  </si>
  <si>
    <t>2021-08-10 17:54:53.885Z</t>
  </si>
  <si>
    <t>Long Term / Short Term - Fund based/Non Fund Based</t>
  </si>
  <si>
    <t>540.00</t>
  </si>
  <si>
    <t>26-May-2020</t>
  </si>
  <si>
    <t>rating_doc/crisil_Ashirvad_Pipes_Private_Limited_May_26_2020_RR.html</t>
  </si>
  <si>
    <t>https://scraping-common-docs.s3.ap-south-1.amazonaws.com/rating_doc/crisil_Ashirvad_Pipes_Private_Limited_May_26_2020_RR.html</t>
  </si>
  <si>
    <t>https://www.crisil.com/mnt/winshare/Ratings/RatingList/RatingDocs/Ashirvad_Pipes_Private_Limited_May_26_2020_RR.html</t>
  </si>
  <si>
    <t>2021-04-08 10:52:36.502Z</t>
  </si>
  <si>
    <t>600 Crore</t>
  </si>
  <si>
    <t>2021-08-14 09:01:20.107Z</t>
  </si>
  <si>
    <t>https://www.crisil.com/mnt/winshare/Ratings/RatingList/RatingDocs/Ashirvad_Pipes_Private_Limited_October_31_2019_RR.html</t>
  </si>
  <si>
    <t>2020-05-06 05:06:40.697Z</t>
  </si>
  <si>
    <t>16-Jul-2018</t>
  </si>
  <si>
    <t>https://www.crisil.com/mnt/winshare/Ratings/RatingList/RatingDocs/Ashirvad_Pipes_Private_Limited_July_16_2018_RR.html</t>
  </si>
  <si>
    <t>2019-10-07 08:14:02.155Z</t>
  </si>
  <si>
    <t>19-Jan-2018</t>
  </si>
  <si>
    <t>https://www.crisil.com/mnt/winshare/Ratings/RatingList/RatingDocs/Ashirvad_Pipes_Private_Limited_January_19_2018_RR.html</t>
  </si>
  <si>
    <t>2018-06-05 08:16:14.823Z</t>
  </si>
  <si>
    <t>rating_doc/crisil_AshirvadPipesPrivateLimited_August 23, 2021_RR_275415.html</t>
  </si>
  <si>
    <t>https://scraping-common-docs.s3.ap-south-1.amazonaws.com/rating_doc/crisil_AshirvadPipesPrivateLimited_August 23, 2021_RR_275415.html</t>
  </si>
  <si>
    <t>https://www.crisil.com/mnt/winshare/Ratings/RatingList/RatingDocs/AshirvadPipesPrivateLimited_August 23, 2021_RR_275415.html</t>
  </si>
  <si>
    <t>2021-10-06 08:47:58.846Z</t>
  </si>
  <si>
    <t>Thermax Onsite Energy Solutions Limited</t>
  </si>
  <si>
    <t>10 Crore</t>
  </si>
  <si>
    <t>11-Jun-2021</t>
  </si>
  <si>
    <t>rating_doc/crisil_ThermaxOnsiteEnergySolutionsLimited_June 11, 2021_RR_272891.html</t>
  </si>
  <si>
    <t>https://scraping-common-docs.s3.ap-south-1.amazonaws.com/rating_doc/crisil_ThermaxOnsiteEnergySolutionsLimited_June 11, 2021_RR_272891.html</t>
  </si>
  <si>
    <t>https://www.crisil.com/mnt/winshare/Ratings/RatingList/RatingDocs/ThermaxOnsiteEnergySolutionsLimited_June 11, 2021_RR_272891.html</t>
  </si>
  <si>
    <t>2021-07-16 05:59:52.341Z</t>
  </si>
  <si>
    <t>90 Crore</t>
  </si>
  <si>
    <t>2021-10-21 22:58:04.184Z</t>
  </si>
  <si>
    <t>06-Apr-2021</t>
  </si>
  <si>
    <t>rating_doc/crisil_ThermaxOnsiteEnergySolutionsLimited_April 06, 2021_RR_267060.html</t>
  </si>
  <si>
    <t>https://scraping-common-docs.s3.ap-south-1.amazonaws.com/rating_doc/crisil_ThermaxOnsiteEnergySolutionsLimited_April 06, 2021_RR_267060.html</t>
  </si>
  <si>
    <t>https://www.crisil.com/mnt/winshare/Ratings/RatingList/RatingDocs/ThermaxOnsiteEnergySolutionsLimited_April 06, 2021_RR_267060.html</t>
  </si>
  <si>
    <t>2021-04-08 12:25:44.510Z</t>
  </si>
  <si>
    <t>2021-06-03 17:14:16.696Z</t>
  </si>
  <si>
    <t>Long Term Unallocated facilities</t>
  </si>
  <si>
    <t>100.00</t>
  </si>
  <si>
    <t>29-Jan-2021</t>
  </si>
  <si>
    <t>rating_doc/icra_101034.pdf</t>
  </si>
  <si>
    <t>https://scraping-common-docs.s3.ap-south-1.amazonaws.com/rating_doc/icra_101034.pdf</t>
  </si>
  <si>
    <t>https://www.icra.in/Rationale/ShowRationaleReport/?Id=101034</t>
  </si>
  <si>
    <t>2021-08-11 22:51:45.565Z</t>
  </si>
  <si>
    <t>rating_doc/crisil_Thermax_Onsite_Energy_Solutions_Limited_May_14_2020_RR.html</t>
  </si>
  <si>
    <t>https://scraping-common-docs.s3.ap-south-1.amazonaws.com/rating_doc/crisil_Thermax_Onsite_Energy_Solutions_Limited_May_14_2020_RR.html</t>
  </si>
  <si>
    <t>https://www.crisil.com/mnt/winshare/Ratings/RatingList/RatingDocs/Thermax_Onsite_Energy_Solutions_Limited_May_14_2020_RR.html</t>
  </si>
  <si>
    <t>2020-12-07 11:54:10.849Z</t>
  </si>
  <si>
    <t>2021-03-11 10:09:32.268Z</t>
  </si>
  <si>
    <t>rating_doc/icra_89265.pdf</t>
  </si>
  <si>
    <t>https://scraping-common-docs.s3.ap-south-1.amazonaws.com/rating_doc/icra_89265.pdf</t>
  </si>
  <si>
    <t>https://www.icra.in/Rationale/ShowRationaleReport/?Id=89265</t>
  </si>
  <si>
    <t>2020-10-07 19:22:46.095Z</t>
  </si>
  <si>
    <t>2021-04-05 19:01:57.325Z</t>
  </si>
  <si>
    <t>Engineering &amp; Capital Goods</t>
  </si>
  <si>
    <t>2021-08-12 22:52:39.460Z</t>
  </si>
  <si>
    <t>23-Jul-2021</t>
  </si>
  <si>
    <t>rating_doc/icra_104865.pdf</t>
  </si>
  <si>
    <t>https://scraping-common-docs.s3.ap-south-1.amazonaws.com/rating_doc/icra_104865.pdf</t>
  </si>
  <si>
    <t>https://www.icra.in/Rationale/ShowRationaleReport/?Id=104865</t>
  </si>
  <si>
    <t>2021-11-09 00:49:11.684Z</t>
  </si>
  <si>
    <t>rating_doc/icra_97756.pdf</t>
  </si>
  <si>
    <t>https://scraping-common-docs.s3.ap-south-1.amazonaws.com/rating_doc/icra_97756.pdf</t>
  </si>
  <si>
    <t>https://www.icra.in/Rationale/ShowRationaleReport/?Id=97756</t>
  </si>
  <si>
    <t>2021-07-07 03:02:22.663Z</t>
  </si>
  <si>
    <t>Long-term/ Short-term, Unallocated Limits</t>
  </si>
  <si>
    <t>60.00</t>
  </si>
  <si>
    <t>[ICRA]A1</t>
  </si>
  <si>
    <t>2021-07-07 03:02:22.637Z</t>
  </si>
  <si>
    <t>30-Aug-2019</t>
  </si>
  <si>
    <t>rating_doc/icra_88123.pdf</t>
  </si>
  <si>
    <t>https://scraping-common-docs.s3.ap-south-1.amazonaws.com/rating_doc/icra_88123.pdf</t>
  </si>
  <si>
    <t>[ICRA]A</t>
  </si>
  <si>
    <t>https://www.icra.in/Rationale/ShowRationaleReport/?Id=88123</t>
  </si>
  <si>
    <t>2020-09-05 10:38:00.221Z</t>
  </si>
  <si>
    <t>31-Jan-2019</t>
  </si>
  <si>
    <t>https://www.icra.in/Rationale/ShowRationaleReport/?Id=77169</t>
  </si>
  <si>
    <t>2019-08-01 14:12:38.867Z</t>
  </si>
  <si>
    <t>21-Nov-2018</t>
  </si>
  <si>
    <t>https://www.icra.in/Rationale/ShowRationaleReport/?Id=75116</t>
  </si>
  <si>
    <t>2019-01-08 12:31:32.703Z</t>
  </si>
  <si>
    <t>12-Sep-2018</t>
  </si>
  <si>
    <t>https://www.icra.in/Rationale/ShowRationaleReport/?Id=73160</t>
  </si>
  <si>
    <t>2018-11-19 06:41:16.366Z</t>
  </si>
  <si>
    <t>https://www.icra.in/Rationale/ShowRationaleReport/?Id=72958</t>
  </si>
  <si>
    <t>2018-09-18 09:10:20.368Z</t>
  </si>
  <si>
    <t>04-Apr-2018</t>
  </si>
  <si>
    <t>https://www.icra.in/Rationale/ShowRationaleReport/?Id=68954</t>
  </si>
  <si>
    <t>2018-08-09 14:25:07.387Z</t>
  </si>
  <si>
    <t>https://www.icra.in/Rationale/ShowRationaleReport/?Id=65012</t>
  </si>
  <si>
    <t>2018-04-05 10:44:20.209Z</t>
  </si>
  <si>
    <t>2021-04-05 17:15:54.361Z</t>
  </si>
  <si>
    <t>Allcargo Logistics Park Private Limited</t>
  </si>
  <si>
    <t>rating_doc/care_05102021064515_Allcargo_Logistics_Park_Private_Limited.pdf</t>
  </si>
  <si>
    <t>https://scraping-common-docs.s3.ap-south-1.amazonaws.com/rating_doc/care_05102021064515_Allcargo_Logistics_Park_Private_Limited.pdf</t>
  </si>
  <si>
    <t>https://www.careratings.com/upload/CompanyFiles/PR/05102021064515_Allcargo_Logistics_Park_Private_Limited.pdf</t>
  </si>
  <si>
    <t>2021-11-15 18:27:51.749Z</t>
  </si>
  <si>
    <t>2022-01-11 07:51:38.582Z</t>
  </si>
  <si>
    <t>rating_doc/care_Allcargo_Logistics_Park_Private_Limited_10_07_2020.pdf</t>
  </si>
  <si>
    <t>https://scraping-common-docs.s3.ap-south-1.amazonaws.com/rating_doc/care_Allcargo_Logistics_Park_Private_Limited_10_07_2020.pdf</t>
  </si>
  <si>
    <t>Bank Guarantees</t>
  </si>
  <si>
    <t>https://www.careratings.com/upload/CompanyFiles/PR/Allcargo Logistics Park Private Limited-10-07-2020.pdf</t>
  </si>
  <si>
    <t>2021-02-01 03:37:00.283Z</t>
  </si>
  <si>
    <t>Un Supported Rating (LT/ST)</t>
  </si>
  <si>
    <t>CARE BBB / CARE A3+</t>
  </si>
  <si>
    <t>BBB / A3+</t>
  </si>
  <si>
    <t>50.00</t>
  </si>
  <si>
    <t>CE</t>
  </si>
  <si>
    <t>CARE AA (CE); NEGATIVE / CARE A1+ (CE)</t>
  </si>
  <si>
    <t>2020-12-04 19:25:27.255Z</t>
  </si>
  <si>
    <t>11-Aug-2020</t>
  </si>
  <si>
    <t>rating_doc/care_Allcargo_Logistics_Park_Private_Limited_08_11_2020.pdf</t>
  </si>
  <si>
    <t>https://scraping-common-docs.s3.ap-south-1.amazonaws.com/rating_doc/care_Allcargo_Logistics_Park_Private_Limited_08_11_2020.pdf</t>
  </si>
  <si>
    <t>https://www.careratings.com/upload/CompanyFiles/PR/Allcargo Logistics Park Private Limited-08-11-2020.pdf</t>
  </si>
  <si>
    <t>2020-10-04 19:00:39.000Z</t>
  </si>
  <si>
    <t>CARE BBB; STABLE / CARE A3+</t>
  </si>
  <si>
    <t>https://www.careratings.com/upload/CompanyFiles/PR/Allcargo Logistics Park Private Limited-09-27-2019.pdf</t>
  </si>
  <si>
    <t>2020-06-18 10:57:26.328Z</t>
  </si>
  <si>
    <t>rating_doc/care_Allcargo_Logistics_Park_Private_Limited_09_27_2019.pdf</t>
  </si>
  <si>
    <t>https://scraping-common-docs.s3.ap-south-1.amazonaws.com/rating_doc/care_Allcargo_Logistics_Park_Private_Limited_09_27_2019.pdf</t>
  </si>
  <si>
    <t>2020-07-05 07:06:38.354Z</t>
  </si>
  <si>
    <t>CARE AA (CE); STABLE / CARE A1+ (CE)</t>
  </si>
  <si>
    <t>172.3</t>
  </si>
  <si>
    <t>SO</t>
  </si>
  <si>
    <t>CARE AA (SO); STABLE/ CARE A1+(SO)</t>
  </si>
  <si>
    <t>https://www.careratings.com/upload/CompanyFiles/PR/Allcargo Logistics Park Private Limited \u2013 ICD Dadri-10-08-2018.pdf</t>
  </si>
  <si>
    <t>2019-01-08 12:26:14.431Z</t>
  </si>
  <si>
    <t>38.50</t>
  </si>
  <si>
    <t>rating_doc/care_Arvind_Envisol_Limited_09_29_2020.pdf</t>
  </si>
  <si>
    <t>https://scraping-common-docs.s3.ap-south-1.amazonaws.com/rating_doc/care_Arvind_Envisol_Limited_09_29_2020.pdf</t>
  </si>
  <si>
    <t>CARE A1+ (CE)</t>
  </si>
  <si>
    <t>https://www.careratings.com/upload/CompanyFiles/PR/Arvind Envisol Limited-09-29-2020.pdf</t>
  </si>
  <si>
    <t>2020-12-04 19:45:34.721Z</t>
  </si>
  <si>
    <t>CARE BBB+ / CARE A2</t>
  </si>
  <si>
    <t>BBB+ / A2</t>
  </si>
  <si>
    <t>41.00</t>
  </si>
  <si>
    <t>CARE AA- (CE); NEGATIVE</t>
  </si>
  <si>
    <t>2021-02-01 03:37:02.901Z</t>
  </si>
  <si>
    <t>1250.00</t>
  </si>
  <si>
    <t>CARE AA- (CE); NEGATIVE / CARE A1+ (CE)</t>
  </si>
  <si>
    <t>AA- / A1+</t>
  </si>
  <si>
    <t>02-Jun-2020</t>
  </si>
  <si>
    <t>rating_doc/care_Arvind_Envisol_Limited_06_02_2020.pdf</t>
  </si>
  <si>
    <t>https://scraping-common-docs.s3.ap-south-1.amazonaws.com/rating_doc/care_Arvind_Envisol_Limited_06_02_2020.pdf</t>
  </si>
  <si>
    <t>https://www.careratings.com/upload/CompanyFiles/PR/Arvind Envisol Limited-06-02-2020.pdf</t>
  </si>
  <si>
    <t>2020-09-04 21:35:36.578Z</t>
  </si>
  <si>
    <t>700.00</t>
  </si>
  <si>
    <t>950.00</t>
  </si>
  <si>
    <t>20-Sep-2019</t>
  </si>
  <si>
    <t>https://www.careratings.com/upload/CompanyFiles/PR/Arvind Envisol Limited-09-20-2019.pdf</t>
  </si>
  <si>
    <t>2020-04-30 20:30:39.117Z</t>
  </si>
  <si>
    <t>CARE AA- (CE); STABLE</t>
  </si>
  <si>
    <t>CARE AA- (CE); STABLE / CARE A1+ (CE)</t>
  </si>
  <si>
    <t>1100.00</t>
  </si>
  <si>
    <t>06-Dec-2018</t>
  </si>
  <si>
    <t>CARE A1+ (SO)</t>
  </si>
  <si>
    <t>https://www.careratings.com/upload/CompanyFiles/PR/Arvind Envisol Limited-12-06-2018.pdf</t>
  </si>
  <si>
    <t>2019-08-31 21:54:27.828Z</t>
  </si>
  <si>
    <t>1350.00</t>
  </si>
  <si>
    <t>CARE AA (SO); STABLE</t>
  </si>
  <si>
    <t>250.00</t>
  </si>
  <si>
    <t>CARE AA (SO); STABLE / CARE A1+ (SO)</t>
  </si>
  <si>
    <t>Kalyani Technoforge Limited</t>
  </si>
  <si>
    <t>30-Dec-2020</t>
  </si>
  <si>
    <t>rating_doc/india_53406_53406.html</t>
  </si>
  <si>
    <t>https://scraping-common-docs.s3.ap-south-1.amazonaws.com/rating_doc/india_53406_53406.html</t>
  </si>
  <si>
    <t>IND A</t>
  </si>
  <si>
    <t>https://www.indiaratings.co.in/PressRelease?pressReleaseID=53406</t>
  </si>
  <si>
    <t>2021-09-06 14:57:36.539Z</t>
  </si>
  <si>
    <t>5900</t>
  </si>
  <si>
    <t>Positive/Rating Watch Off</t>
  </si>
  <si>
    <t>IND A/IND A1</t>
  </si>
  <si>
    <t>A/ A1</t>
  </si>
  <si>
    <t>2021-10-06 13:18:20.162Z</t>
  </si>
  <si>
    <t>3849</t>
  </si>
  <si>
    <t>750</t>
  </si>
  <si>
    <t>IND A1</t>
  </si>
  <si>
    <t>04-May-2020</t>
  </si>
  <si>
    <t>rating_doc/india_40899_India_Ratings_Places_Kalyani_Technoforge_on_RWN.html</t>
  </si>
  <si>
    <t>https://scraping-common-docs.s3.ap-south-1.amazonaws.com/rating_doc/india_40899_India_Ratings_Places_Kalyani_Technoforge_on_RWN.html</t>
  </si>
  <si>
    <t>https://www.indiaratings.co.in/PressRelease?pressReleaseID=40899&amp;title=India-Ratings-Places-Kalyani-Technoforge-on-RWN</t>
  </si>
  <si>
    <t>2021-02-01 03:58:37.818Z</t>
  </si>
  <si>
    <t>Rating Watch Negative/Rating Watch Negative</t>
  </si>
  <si>
    <t>11-Feb-2020</t>
  </si>
  <si>
    <t>https://www.indiaratings.co.in/PressRelease?pressReleaseID=40042&amp;title=India-Ratings-Affirms-Kalyani-Technoforge-at-%E2%80%98IND-A%E2%80%99%2FPositive%3B-Rates-Additional-Bank-Facilities</t>
  </si>
  <si>
    <t>2020-03-31 21:57:49.321Z</t>
  </si>
  <si>
    <t>800</t>
  </si>
  <si>
    <t>16-May-2019</t>
  </si>
  <si>
    <t>https://www.indiaratings.co.in/PressRelease?pressReleaseID=37031&amp;title=India-Ratings-Upgrades-Kalyani-Technoforge-to-%E2%80%98IND-A%E2%80%99%2FPositive%3B-Limits-Enhanced</t>
  </si>
  <si>
    <t>2020-02-01 00:37:37.199Z</t>
  </si>
  <si>
    <t>4050</t>
  </si>
  <si>
    <t>4220</t>
  </si>
  <si>
    <t>1250</t>
  </si>
  <si>
    <t>24-Dec-2018</t>
  </si>
  <si>
    <t>IND A-</t>
  </si>
  <si>
    <t>https://www.indiaratings.co.in/PressRelease?pressReleaseID=35327&amp;title=India-Ratings-Assigns-Kalyani-Technoforge%E2%80%99s-Additional-Bank-Facilities-%E2%80%98IND-A-%E2%80%99%3B-Outlook-Stable</t>
  </si>
  <si>
    <t>2019-05-03 06:26:18.455Z</t>
  </si>
  <si>
    <t>1165</t>
  </si>
  <si>
    <t>3335</t>
  </si>
  <si>
    <t>250</t>
  </si>
  <si>
    <t>IND A2+</t>
  </si>
  <si>
    <t>29-Aug-2018</t>
  </si>
  <si>
    <t>rating_doc/crisil_Kalyani_Technoforge_Limited_August_29_2018_RR.html</t>
  </si>
  <si>
    <t>https://scraping-common-docs.s3.ap-south-1.amazonaws.com/rating_doc/crisil_Kalyani_Technoforge_Limited_August_29_2018_RR.html</t>
  </si>
  <si>
    <t>https://www.crisil.com/mnt/winshare/Ratings/RatingList/RatingDocs/Kalyani_Technoforge_Limited_August_29_2018_RR.html</t>
  </si>
  <si>
    <t>2021-04-08 11:24:47.708Z</t>
  </si>
  <si>
    <t>Rupee Term Loan</t>
  </si>
  <si>
    <t>Letter of Credit Bill Discounting</t>
  </si>
  <si>
    <t>Working Capital Facility</t>
  </si>
  <si>
    <t>11-Jul-2018</t>
  </si>
  <si>
    <t>https://www.indiaratings.co.in/PressRelease?pressReleaseID=33074&amp;title=India-Ratings-Assigns-Kalyani-Technoforge%E2%80%99s-Additional-Bank-Facilities-%E2%80%98IND-A-%E2%80%99%2FStable</t>
  </si>
  <si>
    <t>2018-12-11 13:53:14.055Z</t>
  </si>
  <si>
    <t>31-May-2018</t>
  </si>
  <si>
    <t>https://www.crisil.com/mnt/winshare/Ratings/RatingList/RatingDocs/Kalyani_Technoforge_Limited_May_31_2018_RR.html</t>
  </si>
  <si>
    <t>2018-08-09 14:09:13.352Z</t>
  </si>
  <si>
    <t>04-May-2018</t>
  </si>
  <si>
    <t>https://www.indiaratings.co.in/PressRelease?pressReleaseID=31863&amp;title=India-Ratings-Assigns-Kalyani-Technoforge-%E2%80%98IND-A-%E2%80%99%3B-Outlook-Stable</t>
  </si>
  <si>
    <t>2018-07-05 08:00:03.619Z</t>
  </si>
  <si>
    <t>PROVISIONAL IND A2+</t>
  </si>
  <si>
    <t>24-Feb-2017</t>
  </si>
  <si>
    <t>https://www.crisil.com/mnt/winshare/Ratings/RatingList/RatingDocs/Kalyani_Technoforge_Limited_February_24_2017_RR.html</t>
  </si>
  <si>
    <t>2018-05-07 11:22:08.917Z</t>
  </si>
  <si>
    <t>31-Aug-2016</t>
  </si>
  <si>
    <t>rating_doc/icra_29099.pdf</t>
  </si>
  <si>
    <t>https://scraping-common-docs.s3.ap-south-1.amazonaws.com/rating_doc/icra_29099.pdf</t>
  </si>
  <si>
    <t>RATING SUSPENDED</t>
  </si>
  <si>
    <t>https://www.icra.in/Rationale/ShowRationaleReport/?Id=29099</t>
  </si>
  <si>
    <t>Auto Ancillaries</t>
  </si>
  <si>
    <t>2021-11-09 02:36:57.200Z</t>
  </si>
  <si>
    <t>2021-04-05 17:33:26.038Z</t>
  </si>
  <si>
    <t>11-Jan-2022</t>
  </si>
  <si>
    <t>rating_doc/care_07012022061102_Arvind_Limited.pdf</t>
  </si>
  <si>
    <t>https://scraping-common-docs.s3.ap-south-1.amazonaws.com/rating_doc/care_07012022061102_Arvind_Limited.pdf</t>
  </si>
  <si>
    <t>https://www.careratings.com/upload/CompanyFiles/PR/07012022061102_Arvind_Limited.pdf</t>
  </si>
  <si>
    <t>2022-01-11 09:18:57.303Z</t>
  </si>
  <si>
    <t>rating_doc/care_07092021065007_Arvind_Limited.pdf</t>
  </si>
  <si>
    <t>https://scraping-common-docs.s3.ap-south-1.amazonaws.com/rating_doc/care_07092021065007_Arvind_Limited.pdf</t>
  </si>
  <si>
    <t>PC/Bill Discounting</t>
  </si>
  <si>
    <t>https://www.careratings.com/upload/CompanyFiles/PR/07092021065007_Arvind_Limited.pdf</t>
  </si>
  <si>
    <t>2021-11-15 16:18:54.096Z</t>
  </si>
  <si>
    <t>6410.10</t>
  </si>
  <si>
    <t>2022-01-11 07:27:20.628Z</t>
  </si>
  <si>
    <t>3500.00</t>
  </si>
  <si>
    <t>rating_doc/care_Arvind_Limited_09_29_2020.pdf</t>
  </si>
  <si>
    <t>https://scraping-common-docs.s3.ap-south-1.amazonaws.com/rating_doc/care_Arvind_Limited_09_29_2020.pdf</t>
  </si>
  <si>
    <t>CARE AA-; NEGATIVE</t>
  </si>
  <si>
    <t>https://www.careratings.com/upload/CompanyFiles/PR/Arvind Limited-09-29-2020.pdf</t>
  </si>
  <si>
    <t>2021-02-01 03:37:03.822Z</t>
  </si>
  <si>
    <t>CC/PC/Bill Discounting</t>
  </si>
  <si>
    <t>13680.00</t>
  </si>
  <si>
    <t>CARE AA-; NEGATIVE / CARE A1+</t>
  </si>
  <si>
    <t>2020-12-04 19:50:40.953Z</t>
  </si>
  <si>
    <t>12421.50</t>
  </si>
  <si>
    <t>1000.00</t>
  </si>
  <si>
    <t>Commercial Paper (Carved out)</t>
  </si>
  <si>
    <t>7110.10</t>
  </si>
  <si>
    <t>25-May-2020</t>
  </si>
  <si>
    <t>rating_doc/care_Arvind_Limited_05_25_2020.pdf</t>
  </si>
  <si>
    <t>https://scraping-common-docs.s3.ap-south-1.amazonaws.com/rating_doc/care_Arvind_Limited_05_25_2020.pdf</t>
  </si>
  <si>
    <t>https://www.careratings.com/upload/CompanyFiles/PR/Arvind Limited-05-25-2020.pdf</t>
  </si>
  <si>
    <t>2020-09-04 21:40:16.629Z</t>
  </si>
  <si>
    <t>12171.50</t>
  </si>
  <si>
    <t>rating_doc/icra_89614.pdf</t>
  </si>
  <si>
    <t>https://scraping-common-docs.s3.ap-south-1.amazonaws.com/rating_doc/icra_89614.pdf</t>
  </si>
  <si>
    <t>https://www.icra.in/Rationale/ShowRationaleReport/?Id=89614</t>
  </si>
  <si>
    <t>Textiles</t>
  </si>
  <si>
    <t>2021-08-10 17:52:36.783Z</t>
  </si>
  <si>
    <t>2021-11-08 15:25:41.766Z</t>
  </si>
  <si>
    <t>CARE AA-; STABLE / CARE A1+</t>
  </si>
  <si>
    <t>https://www.careratings.com/upload/CompanyFiles/PR/Arvind Limited-09-20-2019.pdf</t>
  </si>
  <si>
    <t>2020-04-30 20:33:32.549Z</t>
  </si>
  <si>
    <t>1500.00</t>
  </si>
  <si>
    <t>2000.00</t>
  </si>
  <si>
    <t>CARE AA-; STABLE</t>
  </si>
  <si>
    <t>12700.30</t>
  </si>
  <si>
    <t>23-Aug-2019</t>
  </si>
  <si>
    <t>https://www.icra.in/Rationale/ShowRationaleReport/?Id=87739</t>
  </si>
  <si>
    <t>2019-10-07 15:26:00.279Z</t>
  </si>
  <si>
    <t>12230.00</t>
  </si>
  <si>
    <t>03-Dec-2018</t>
  </si>
  <si>
    <t>https://www.careratings.com/upload/CompanyFiles/PR/Arvind Limited-12-03-2018.pdf</t>
  </si>
  <si>
    <t>2019-08-31 21:54:35.956Z</t>
  </si>
  <si>
    <t>6000.00</t>
  </si>
  <si>
    <t>8320.00</t>
  </si>
  <si>
    <t>7000</t>
  </si>
  <si>
    <t>2018-12-11 13:53:16.015Z</t>
  </si>
  <si>
    <t>900.00</t>
  </si>
  <si>
    <t>6510.10</t>
  </si>
  <si>
    <t>22964</t>
  </si>
  <si>
    <t>CARE AA; STABLE /CARE A1+</t>
  </si>
  <si>
    <t>https://www.icra.in/Rationale/ShowRationaleReport/?Id=75430</t>
  </si>
  <si>
    <t>2019-08-01 09:28:54.068Z</t>
  </si>
  <si>
    <t>https://www.careratings.com/upload/CompanyFiles/PR/Arvind Limited-07-03-2018.pdf</t>
  </si>
  <si>
    <t>2018-11-19 06:34:12.829Z</t>
  </si>
  <si>
    <t>ARVIND LTD.</t>
  </si>
  <si>
    <t>2018-10-15 10:12:14.682Z</t>
  </si>
  <si>
    <t>15-Nov-2017</t>
  </si>
  <si>
    <t>https://www.careratings.com/upload/CompanyFiles/PR/Arvind Limited-11-15-2017.pdf</t>
  </si>
  <si>
    <t>2018-07-05 07:56:10.934Z</t>
  </si>
  <si>
    <t>https://www.icra.in/Rationale/ShowRationaleReport/?Id=63027</t>
  </si>
  <si>
    <t>2018-11-19 06:39:10.650Z</t>
  </si>
  <si>
    <t>2021-04-05 16:30:42.662Z</t>
  </si>
  <si>
    <t>225.00</t>
  </si>
  <si>
    <t>rating_doc/care_16072021064336_Dentcare_Dental_Lab_Private_Limited.pdf</t>
  </si>
  <si>
    <t>https://scraping-common-docs.s3.ap-south-1.amazonaws.com/rating_doc/care_16072021064336_Dentcare_Dental_Lab_Private_Limited.pdf</t>
  </si>
  <si>
    <t>CARE BB</t>
  </si>
  <si>
    <t>https://www.careratings.com/upload/CompanyFiles/PR/16072021064336_Dentcare_Dental_Lab_Private_Limited.pdf</t>
  </si>
  <si>
    <t>2021-11-15 16:03:25.859Z</t>
  </si>
  <si>
    <t>250.30</t>
  </si>
  <si>
    <t>15 Crore</t>
  </si>
  <si>
    <t>25-May-2021</t>
  </si>
  <si>
    <t>rating_doc/crisil_DentcareDentalLabPrivateLimited_May 25, 2021_RR_270720.html</t>
  </si>
  <si>
    <t>https://scraping-common-docs.s3.ap-south-1.amazonaws.com/rating_doc/crisil_DentcareDentalLabPrivateLimited_May 25, 2021_RR_270720.html</t>
  </si>
  <si>
    <t>CRISIL B (ISSUER NOT COOPERATING)</t>
  </si>
  <si>
    <t>B</t>
  </si>
  <si>
    <t>https://www.crisil.com/mnt/winshare/Ratings/RatingList/RatingDocs/DentcareDentalLabPrivateLimited_May 25, 2021_RR_270720.html</t>
  </si>
  <si>
    <t>2021-09-08 03:24:50.616Z</t>
  </si>
  <si>
    <t>2022-01-11 07:21:32.249Z</t>
  </si>
  <si>
    <t>200.00</t>
  </si>
  <si>
    <t>15-Jul-2020</t>
  </si>
  <si>
    <t>rating_doc/care_Dentcare_Dental_Lab_Private_Limited_07_15_2020.pdf</t>
  </si>
  <si>
    <t>https://scraping-common-docs.s3.ap-south-1.amazonaws.com/rating_doc/care_Dentcare_Dental_Lab_Private_Limited_07_15_2020.pdf</t>
  </si>
  <si>
    <t>CARE BB+; STABLE</t>
  </si>
  <si>
    <t>https://www.careratings.com/upload/CompanyFiles/PR/Dentcare Dental Lab Private Limited-07-15-2020.pdf</t>
  </si>
  <si>
    <t>2021-02-01 03:37:14.328Z</t>
  </si>
  <si>
    <t>2020-12-04 21:20:11.823Z</t>
  </si>
  <si>
    <t>276.80</t>
  </si>
  <si>
    <t>27-Feb-2020</t>
  </si>
  <si>
    <t>rating_doc/crisil_Dentcare_Dental_Lab_Private_Limited_February_27_2020_RR.html</t>
  </si>
  <si>
    <t>https://scraping-common-docs.s3.ap-south-1.amazonaws.com/rating_doc/crisil_Dentcare_Dental_Lab_Private_Limited_February_27_2020_RR.html</t>
  </si>
  <si>
    <t>CRISIL BB+ (ISSUER NOT COOPERATING)</t>
  </si>
  <si>
    <t>https://www.crisil.com/mnt/winshare/Ratings/RatingList/RatingDocs/Dentcare_Dental_Lab_Private_Limited_February_27_2020_RR.html</t>
  </si>
  <si>
    <t>2021-03-10 09:56:30.709Z</t>
  </si>
  <si>
    <t>2021-04-08 11:03:42.488Z</t>
  </si>
  <si>
    <t>315.00</t>
  </si>
  <si>
    <t>rating_doc/care_Dentcare_Dental_Lab_Private_Limited_12_20_2019.pdf</t>
  </si>
  <si>
    <t>https://scraping-common-docs.s3.ap-south-1.amazonaws.com/rating_doc/care_Dentcare_Dental_Lab_Private_Limited_12_20_2019.pdf</t>
  </si>
  <si>
    <t>CARE BB; STABLE; ISSUER NOT COOPERATING*</t>
  </si>
  <si>
    <t>https://www.careratings.com/upload/CompanyFiles/PR/Dentcare Dental Lab Private Limited-12-20-2019.pdf</t>
  </si>
  <si>
    <t>2020-07-05 06:57:59.231Z</t>
  </si>
  <si>
    <t>169.00</t>
  </si>
  <si>
    <t>2020-06-18 10:12:42.924Z</t>
  </si>
  <si>
    <t>https://www.crisil.com/mnt/winshare/Ratings/RatingList/RatingDocs/Dentcare_Dental_Lab_Private_Limited_November_30_2018_RR.html</t>
  </si>
  <si>
    <t>2020-02-04 06:41:07.973Z</t>
  </si>
  <si>
    <t>https://www.crisil.com/mnt/winshare/Ratings/RatingList/RatingDocs/Dentcare_Dental_Lab_Private_Limited_October_31_2018_RR.html</t>
  </si>
  <si>
    <t>2018-11-19 06:25:18.817Z</t>
  </si>
  <si>
    <t>10-May-2018</t>
  </si>
  <si>
    <t>https://www.crisil.com/mnt/winshare/Ratings/RatingList/RatingDocs/Dentcare_Dental_Lab_Private_Limited_May_10_2018_RR.html</t>
  </si>
  <si>
    <t>2018-10-15 10:02:13.556Z</t>
  </si>
  <si>
    <t>28-Nov-2017</t>
  </si>
  <si>
    <t>CRISIL B</t>
  </si>
  <si>
    <t>Instruments with this rating are considered to have high risk of default regarding timely servicing of financial obligations.</t>
  </si>
  <si>
    <t>https://www.crisil.com/mnt/winshare/Ratings/RatingList/RatingDocs/Dentcare_Dental_Lab_Private_Limited_November_28_2017_RR.html</t>
  </si>
  <si>
    <t>2018-05-07 11:20:13.057Z</t>
  </si>
  <si>
    <t>Slab: Rs. 1.5 Cr. to 5 Cr.</t>
  </si>
  <si>
    <t xml:space="preserve">Slab: Rs. 25 Cr. to 100 Cr. </t>
  </si>
  <si>
    <t>profile</t>
  </si>
  <si>
    <t>alternate address</t>
  </si>
  <si>
    <t>registered address</t>
  </si>
  <si>
    <t xml:space="preserve"> Rs. 500 Cr. and above</t>
  </si>
  <si>
    <t xml:space="preserve"> Rs. 5 Cr. to 25 Cr.</t>
  </si>
  <si>
    <t xml:space="preserve"> Rs. 100 Cr. to 500 Cr.</t>
  </si>
  <si>
    <t xml:space="preserve"> Rs. 25 Cr. to 100 Cr. </t>
  </si>
  <si>
    <t>Above Rs. 50 lakhs</t>
  </si>
  <si>
    <t>Up to Rs. 2.5 lakhs</t>
  </si>
  <si>
    <t>authorisedCapital (Lakhs INR)</t>
  </si>
  <si>
    <t>paidUpCapital (Lakhs INR)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</si>
</sst>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4" x14ac:knownFonts="1">
    <font>
      <sz val="11"/>
      <color theme="1"/>
      <name val="Calibri"/>
      <family val="2"/>
      <scheme val="minor"/>
    </font>
    <font>
      <b/>
      <sz val="11"/>
      <name val="Calibri"/>
      <family val="2"/>
    </font>
    <font>
      <sz val="10"/>
      <color rgb="FF000000"/>
      <name val="Tahoma"/>
      <family val="2"/>
    </font>
    <font>
      <b/>
      <sz val="10"/>
      <color rgb="FF000000"/>
      <name val="Tahoma"/>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64" fontId="0" fillId="0" borderId="0" xfId="0" applyNumberFormat="1"/>
  </cellXfs>
  <cellStyles count="1">
    <cellStyle name="Normal" xfId="0" builtinId="0"/>
  </cellStyles>
  <dxfs count="12">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C16465-3DD1-A54D-9820-73D81FAE7DEF}" name="Profile" displayName="Profile" ref="A1:W24" totalsRowShown="0" headerRowDxfId="11" headerRowBorderDxfId="10" tableBorderDxfId="9">
  <autoFilter ref="A1:W24" xr:uid="{BDC16465-3DD1-A54D-9820-73D81FAE7DEF}"/>
  <tableColumns count="23">
    <tableColumn id="1" xr3:uid="{570DEB83-C5D9-D74C-8F75-EB63C8D2416D}" name="inputId"/>
    <tableColumn id="2" xr3:uid="{29F13132-9444-B74F-8DFF-F87853D5FC76}" name="entityId"/>
    <tableColumn id="3" xr3:uid="{4ECF5E05-6239-054A-9678-DD538B687883}" name="name"/>
    <tableColumn id="4" xr3:uid="{A0306D8D-4704-A34F-BA65-6817F59BEAA0}" name="pans"/>
    <tableColumn id="5" xr3:uid="{7B6952F3-ECD9-3C4B-B22E-C75B4A9D8A85}" name="contact"/>
    <tableColumn id="6" xr3:uid="{D54EB252-B712-674A-AEB0-73C6FE91E39A}" name="email"/>
    <tableColumn id="7" xr3:uid="{238E17E9-7151-464F-93A9-01D7A897FDE6}" name="emailDomain"/>
    <tableColumn id="8" xr3:uid="{343693ED-9363-384B-9410-9C2017BED812}" name="dateOfIncorporation"/>
    <tableColumn id="9" xr3:uid="{D5902892-36E0-2D4C-AAF5-E710BCF59D38}" name="registeredAddress"/>
    <tableColumn id="10" xr3:uid="{72C63590-F350-1D45-ACA9-91BF304A3D63}" name="tradeName"/>
    <tableColumn id="11" xr3:uid="{3477D5B2-21AB-BD49-9DF6-9766C078F780}" name="industry"/>
    <tableColumn id="12" xr3:uid="{51F35133-DF9D-4F41-B551-CE0BD1896A2D}" name="subIndustry"/>
    <tableColumn id="13" xr3:uid="{94438A29-2163-4C49-9DB0-B15A63CC5389}" name="activityGroup"/>
    <tableColumn id="14" xr3:uid="{0F518C3C-A4A0-924C-B476-1780E4D4B593}" name="activityClass"/>
    <tableColumn id="15" xr3:uid="{80337606-2202-E445-A062-1FACE8B5854F}" name="activitySubClass"/>
    <tableColumn id="16" xr3:uid="{22CEC5FB-D1E2-F542-ABD0-9571CF4A746C}" name="entityClass"/>
    <tableColumn id="17" xr3:uid="{F90FD326-4C35-BB4C-99AA-4D557F4424B9}" name="city"/>
    <tableColumn id="18" xr3:uid="{397C48D2-9742-EE49-B975-6EFD40905571}" name="state"/>
    <tableColumn id="19" xr3:uid="{7D101D94-A4A4-784E-BABE-9852FDC65DCE}" name="pin"/>
    <tableColumn id="20" xr3:uid="{903DED8E-FC7D-7249-BD2C-91BF21C289B0}" name="type"/>
    <tableColumn id="21" xr3:uid="{07E39757-068D-644E-A8A1-B43C18DF74FC}" name="addressSource"/>
    <tableColumn id="22" xr3:uid="{D457CFA4-24EE-9A41-BA36-D8016E20136E}" name="dateOfVatRegistration"/>
    <tableColumn id="23" xr3:uid="{94E3FB40-EF68-A848-8A99-E75113A8182E}" name="constitutionOfBusines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B37BEA-9C16-D048-B8FF-11CC97710C73}" name="Mcas" displayName="Mcas" ref="A1:AP23" totalsRowShown="0" headerRowDxfId="8" headerRowBorderDxfId="7" tableBorderDxfId="6">
  <autoFilter ref="A1:AP23" xr:uid="{E5B37BEA-9C16-D048-B8FF-11CC97710C73}"/>
  <tableColumns count="42">
    <tableColumn id="1" xr3:uid="{A62524F2-9034-CA40-B370-3EB375CB5522}" name="entityId"/>
    <tableColumn id="2" xr3:uid="{374E1756-18DE-4D4E-88BD-8891159661F0}" name="kid"/>
    <tableColumn id="3" xr3:uid="{55BF56CA-F259-2A4A-AFDF-EFE703B054E5}" name="name"/>
    <tableColumn id="4" xr3:uid="{ED66158E-D39F-DE4D-8D02-A3E2225A1638}" name="pans"/>
    <tableColumn id="5" xr3:uid="{8637ABB1-4EFF-FD4F-A237-2DB5EE581F58}" name="email"/>
    <tableColumn id="6" xr3:uid="{B8029CBB-B1BF-6F4D-BEBA-862D076823E3}" name="emailDomain"/>
    <tableColumn id="7" xr3:uid="{37EBAEF0-280C-DF4C-B292-784F7303E451}" name="status"/>
    <tableColumn id="8" xr3:uid="{19795DBC-EA4A-9A43-BFE8-DD45A65AF039}" name="dateOfIncorporation"/>
    <tableColumn id="9" xr3:uid="{71BD2E69-0C78-9744-8C77-9FEEA29AA7AD}" name="class"/>
    <tableColumn id="10" xr3:uid="{F752A932-8FD5-2947-B379-1E8F557442E4}" name="listingStatus"/>
    <tableColumn id="11" xr3:uid="{C06FE999-3760-CE44-A142-46BD43214C0F}" name="registeredAddress"/>
    <tableColumn id="12" xr3:uid="{FB47BD0F-8E57-4240-91B8-E7DCC148F9D7}" name="authorisedCapital"/>
    <tableColumn id="13" xr3:uid="{0B465CDF-2DB2-8644-BE37-D9B572645A03}" name="paidUpCapital"/>
    <tableColumn id="14" xr3:uid="{DF4A5878-749E-104C-B1BF-E39FF1831EDE}" name="dateOfLastAgm"/>
    <tableColumn id="15" xr3:uid="{8367D6DA-8D87-B04E-B019-42530E9FF4D3}" name="dateOfBalanceSheet"/>
    <tableColumn id="16" xr3:uid="{BDD9BE23-6714-B74B-B83D-EC33842D5595}" name="activeCompliance"/>
    <tableColumn id="17" xr3:uid="{3E371719-C827-764B-8A3F-A87F9DED2FED}" name="activityClass_"/>
    <tableColumn id="18" xr3:uid="{5FA7653A-42BC-0D42-93BC-85643F3299B1}" name="activityGroup_"/>
    <tableColumn id="19" xr3:uid="{B54209DA-1319-1147-925E-983E9E852959}" name="activitySubClass_"/>
    <tableColumn id="20" xr3:uid="{00DB60D5-A115-D64C-AD6C-F8F6003F4607}" name="alternateAddress"/>
    <tableColumn id="21" xr3:uid="{0D1E4DEE-F972-AF46-A732-48633FFB5390}" name="category"/>
    <tableColumn id="22" xr3:uid="{F87ACE95-257A-534F-AE4D-C5B113EDC50D}" name="countryOfIncorporation"/>
    <tableColumn id="23" xr3:uid="{60D6A0A6-4CE7-1440-9601-8A097612E71D}" name="dateOfAnnualReturnFiled"/>
    <tableColumn id="24" xr3:uid="{9DD917CB-2D47-2E45-9E12-0430C5232F26}" name="dateOfStatementOfAccountsAndSolvencyFiled"/>
    <tableColumn id="25" xr3:uid="{C6CF2A1B-50C4-4947-85BE-2B533B7A2849}" name="descriptionOfMainDivision"/>
    <tableColumn id="26" xr3:uid="{C36F3ABD-AAD8-1445-8081-2FA4C756DE3E}" name="foreignCompanyWithShareCapital"/>
    <tableColumn id="27" xr3:uid="{336DE1FE-1368-E34F-9A22-B5B2A4757549}" name="industry_"/>
    <tableColumn id="28" xr3:uid="{E7BD3055-B51E-0E4A-9AFF-0B69F39C2327}" name="mainDivisonOfBusinessActivity"/>
    <tableColumn id="29" xr3:uid="{4048C492-6D8B-7648-A5AF-D2F48F7FEAF3}" name="numberOfAuthorisedRepresentatives"/>
    <tableColumn id="30" xr3:uid="{AA3A51D0-A675-134E-8FC1-F3834C89C925}" name="numberOfDesignatedPartners"/>
    <tableColumn id="31" xr3:uid="{6816339C-BA00-1D40-A9C1-AE602692EE8C}" name="numberOfMembers"/>
    <tableColumn id="32" xr3:uid="{BF3BCDBE-207A-EE41-88F5-551F72EDFF07}" name="numberOfPartners"/>
    <tableColumn id="33" xr3:uid="{A15A83AD-178B-6342-AE15-F445736BAC40}" name="officeDetails"/>
    <tableColumn id="34" xr3:uid="{7CEDBEF5-9763-FE41-BFBA-12FBAD91B207}" name="registrationNumber"/>
    <tableColumn id="35" xr3:uid="{16D0D1F9-41FA-074C-A06B-F750C83E5CFF}" name="rocCode"/>
    <tableColumn id="36" xr3:uid="{474E31FB-C337-8145-836A-DF3814282008}" name="sourceUri"/>
    <tableColumn id="37" xr3:uid="{0E867BD1-C262-3643-BC39-ADFF37DD720C}" name="subIndustry_"/>
    <tableColumn id="38" xr3:uid="{5A75E98C-020B-1849-A1EF-0A6365D414AC}" name="subcategory"/>
    <tableColumn id="39" xr3:uid="{48D51D31-F7EF-4249-AC3C-A936DAED28DF}" name="totalObligationOfContribution"/>
    <tableColumn id="40" xr3:uid="{A8F59B3C-0A9E-DA4F-96E5-8D575C967CFC}" name="type_"/>
    <tableColumn id="41" xr3:uid="{926003AF-F38D-704B-A66B-5CDB987A156F}" name="typeOfOffice"/>
    <tableColumn id="42" xr3:uid="{0F5A726F-01C3-9E44-8B8B-C1453A6A917C}" name="timestamp"/>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68CE86-2633-A644-BEC4-58B9CBDF5CB4}" name="Gsts" displayName="Gsts" ref="A1:AM409" totalsRowShown="0" headerRowDxfId="5" headerRowBorderDxfId="4" tableBorderDxfId="3">
  <autoFilter ref="A1:AM409" xr:uid="{F068CE86-2633-A644-BEC4-58B9CBDF5CB4}"/>
  <tableColumns count="39">
    <tableColumn id="1" xr3:uid="{B85C69F5-FF32-F94F-B36A-50A71650B055}" name="inputId"/>
    <tableColumn id="2" xr3:uid="{B8C3F8EE-795B-6D42-89BA-E455703E4300}" name="entityId"/>
    <tableColumn id="3" xr3:uid="{E47867EE-B789-4049-8932-F7D21AE26089}" name="entityName"/>
    <tableColumn id="4" xr3:uid="{E82CFAB0-BEFE-1F4A-84AC-9CF5B99AA3BB}" name="kid"/>
    <tableColumn id="5" xr3:uid="{4856462C-669B-7241-A823-15467946DC87}" name="gstin"/>
    <tableColumn id="6" xr3:uid="{905B45F8-D34C-7042-A5F1-0F00C9C40778}" name="legalName"/>
    <tableColumn id="7" xr3:uid="{E1F80612-9C3D-474C-A6AB-46BCF9F0D32D}" name="pan"/>
    <tableColumn id="8" xr3:uid="{7AD18C8D-8F0D-F44B-BACB-AB06279142E1}" name="tin"/>
    <tableColumn id="9" xr3:uid="{138E32B5-FC0A-CF43-97F5-58876BA239D5}" name="contact"/>
    <tableColumn id="10" xr3:uid="{66C7B71F-91A2-A643-996A-53622DAF6F11}" name="email"/>
    <tableColumn id="11" xr3:uid="{7C0639DB-9628-3B45-9EBD-04F000E19D4E}" name="emailDomain"/>
    <tableColumn id="12" xr3:uid="{95840BD6-9CBE-614F-918E-362BF7716EC8}" name="status"/>
    <tableColumn id="13" xr3:uid="{ABEB90FF-0FE3-0743-B01C-F79B87C9EC5F}" name="dateOfRegistration"/>
    <tableColumn id="14" xr3:uid="{9B95240A-243B-DA4B-802B-DE472871EFF0}" name="aadhaarAuthenticated"/>
    <tableColumn id="15" xr3:uid="{3DF23994-B9F5-FD41-BB03-14C063A381E3}" name="address"/>
    <tableColumn id="16" xr3:uid="{CEF07B41-B2A7-3D43-9295-2B6B93EA0D76}" name="aggregateTurnover"/>
    <tableColumn id="17" xr3:uid="{BD80871C-45DA-EF42-8386-D988592113E2}" name="compdetl"/>
    <tableColumn id="18" xr3:uid="{8A7CA010-AA41-8241-AAD1-D08E66A87C8E}" name="constitutionOfBusiness"/>
    <tableColumn id="19" xr3:uid="{54EF10E3-B208-354D-9DE0-79A60BFF9959}" name="dateOfAadharAuthentication"/>
    <tableColumn id="20" xr3:uid="{D86FBD17-843D-4048-9552-F9828122D402}" name="dateOfRegistrationCancellation"/>
    <tableColumn id="21" xr3:uid="{E539E935-E0D2-5040-B1EF-D936CAC57F4D}" name="dateOfVatRegistration"/>
    <tableColumn id="22" xr3:uid="{14C3650D-B289-4B4E-8A44-0AC261ACCF97}" name="dealerType"/>
    <tableColumn id="23" xr3:uid="{A98FAA94-EFAC-F944-AFAA-E3E600ACD648}" name="ekycVerified"/>
    <tableColumn id="24" xr3:uid="{EF56E667-5C26-FF43-82F3-A438D50D26BB}" name="goodsDetails"/>
    <tableColumn id="25" xr3:uid="{97E871F2-574F-744A-9404-3A39676D1F4F}" name="grossTotalIncomes"/>
    <tableColumn id="26" xr3:uid="{8D6200CC-0AEA-D747-8F42-D212F703B7CB}" name="isFieldVisitConducted"/>
    <tableColumn id="27" xr3:uid="{10EDE6FA-00AD-0C43-AED9-94D2A9B5D86F}" name="isRecordUpdated"/>
    <tableColumn id="28" xr3:uid="{CBDA5CE1-A761-634C-BDB9-48515C07F996}" name="mandatedEinvoice"/>
    <tableColumn id="29" xr3:uid="{1F19906C-E1EC-6D46-A8F9-90CA477E7759}" name="natureOfBusiness"/>
    <tableColumn id="30" xr3:uid="{338DAA14-F250-7D49-86C7-8EAA42AD927F}" name="natureOfTrade"/>
    <tableColumn id="31" xr3:uid="{3B362777-5FBE-484C-BD30-1E062B470653}" name="ntcrbs"/>
    <tableColumn id="32" xr3:uid="{7B6C2C64-0787-B443-BC22-55688873E3AB}" name="servicesDetails"/>
    <tableColumn id="33" xr3:uid="{92130194-0973-0441-96CE-35BAB5EE96CF}" name="signatories"/>
    <tableColumn id="34" xr3:uid="{70033EB3-7392-6349-8E36-C01F821BA20B}" name="signatoriesContact"/>
    <tableColumn id="35" xr3:uid="{0AB36EAA-7D37-CD4E-9ADC-C06674113FAA}" name="sourceUri"/>
    <tableColumn id="36" xr3:uid="{BB88401F-2E41-4042-B752-32516BE9B8D8}" name="state_"/>
    <tableColumn id="37" xr3:uid="{F0E4A6C1-4A2D-6C43-B7F4-0F4B32EBBBD4}" name="taxPaymentsInCash"/>
    <tableColumn id="38" xr3:uid="{5D3C4F7E-EBF8-5F48-A421-2FD9BB864543}" name="tradeName"/>
    <tableColumn id="39" xr3:uid="{709DDAB7-F9E4-F04F-8EA9-DE96C752047F}" name="timestamp"/>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7F6236-7ED6-BA4A-B4BE-1662654100DB}" name="CreditRating" displayName="CreditRating" ref="A1:AN580" totalsRowShown="0" headerRowDxfId="2" headerRowBorderDxfId="1" tableBorderDxfId="0">
  <autoFilter ref="A1:AN580" xr:uid="{00000000-0001-0000-1700-000000000000}">
    <filterColumn colId="2">
      <filters>
        <filter val="MANJUSHREE TECHNOPACK LIMITED"/>
      </filters>
    </filterColumn>
  </autoFilter>
  <tableColumns count="40">
    <tableColumn id="1" xr3:uid="{D48A7BC6-52F9-0147-974B-E91881DEED60}" name="inputId"/>
    <tableColumn id="2" xr3:uid="{BCD74FC9-2C1E-0F43-AEE1-54132374E2E0}" name="entityId"/>
    <tableColumn id="3" xr3:uid="{60A03786-6169-EB4E-A301-BC17D9E71844}" name="entityName"/>
    <tableColumn id="4" xr3:uid="{8630ECD6-6764-104E-A81C-00672AB3B563}" name="kid"/>
    <tableColumn id="5" xr3:uid="{CAD26A45-3FFC-5446-9DF5-7327DE18A191}" name="name"/>
    <tableColumn id="6" xr3:uid="{6D9A4213-AF66-E146-A10F-4009DFDF4C91}" name="ratingAgency"/>
    <tableColumn id="7" xr3:uid="{E6CF3456-EC76-064A-9566-AE1F5E2AACD6}" name="instrument"/>
    <tableColumn id="8" xr3:uid="{36993F96-910F-FC4A-845F-E5046EE98C53}" name="amount"/>
    <tableColumn id="9" xr3:uid="{07BF46F1-D0BC-2D4E-AD5E-31FDC14C43CA}" name="absoluteAmount_"/>
    <tableColumn id="10" xr3:uid="{6C6F540D-C7B2-0B4F-BC7C-C583338D7AF8}" name="action"/>
    <tableColumn id="11" xr3:uid="{D2F00CF8-DCD9-064F-ABEE-A49BD3C07342}" name="address"/>
    <tableColumn id="12" xr3:uid="{2F5F3B17-CEE1-CB42-8B63-AC3FEFE66E31}" name="category"/>
    <tableColumn id="13" xr3:uid="{E8152E86-C7A0-604B-8668-8E9D1558F9A9}" name="currencyType"/>
    <tableColumn id="14" xr3:uid="{A67D06E4-F1B5-824B-A5B7-AB1F11729FB4}" name="dateOfIssuance"/>
    <tableColumn id="15" xr3:uid="{A18EB518-14D4-314C-B3CB-30C3B6AAF660}" name="entityLocation"/>
    <tableColumn id="16" xr3:uid="{A3D957DA-6C1E-8248-8B95-AC4C8910552A}" name="entityType"/>
    <tableColumn id="17" xr3:uid="{BF144329-F896-FE45-BE69-23D25B48B23E}" name="industry"/>
    <tableColumn id="18" xr3:uid="{C4A2A512-CCA0-7D4D-9705-DABFBCF4086C}" name="instrument_"/>
    <tableColumn id="19" xr3:uid="{1F4F6327-1B25-CC42-A0F5-8238C82CBF0E}" name="instrumentType_"/>
    <tableColumn id="20" xr3:uid="{C5A287F7-3E54-0441-B03F-0BF0F9C79D70}" name="internalRelativeUri"/>
    <tableColumn id="21" xr3:uid="{B4D31DE0-31BE-004A-A292-4413E263AE82}" name="internalUri"/>
    <tableColumn id="22" xr3:uid="{680131C0-DE20-5A4C-BAA2-798259503FD7}" name="isCreditRatingOutlookPositive"/>
    <tableColumn id="23" xr3:uid="{0790CBFC-E17E-8940-995B-C6E716A5005E}" name="isCreditRatingOutlookStable"/>
    <tableColumn id="24" xr3:uid="{7D314BCB-09C6-364D-B40F-97516014CCEA}" name="isCreditRatingReaffirmed"/>
    <tableColumn id="25" xr3:uid="{538216B2-75BF-4C4D-8BFE-9FEB2F095A7E}" name="isCreditRatingUpgraded"/>
    <tableColumn id="26" xr3:uid="{8A987EC4-7C86-8141-AF9E-4C8FB4AB4B4D}" name="isCreditWatchWithPositiveImplication"/>
    <tableColumn id="27" xr3:uid="{40206FFD-A217-6D45-8A18-A575954FE139}" name="lastUpdated"/>
    <tableColumn id="28" xr3:uid="{01B18EC1-5D70-8849-9D2E-964B9813E8D1}" name="outlook"/>
    <tableColumn id="29" xr3:uid="{9D5753B4-E295-544B-918F-C54FAAC11528}" name="product"/>
    <tableColumn id="30" xr3:uid="{5CEB18A5-7C83-E040-B3BD-9187A0F53CF9}" name="promoter"/>
    <tableColumn id="31" xr3:uid="{7AD9AD86-41D9-254F-A346-4A526C9151EA}" name="rating"/>
    <tableColumn id="32" xr3:uid="{C000F8AE-63B0-1D43-BB3E-8A97D15E50B9}" name="rating_"/>
    <tableColumn id="33" xr3:uid="{825246C4-A746-A14B-A061-1781F9DF86CD}" name="ratingDescription"/>
    <tableColumn id="34" xr3:uid="{83B56370-9B5A-FB4A-BBF8-3AD605B88D03}" name="ratingRationale"/>
    <tableColumn id="35" xr3:uid="{3BC5DB79-BD9A-954C-8808-5B6BFF340BD4}" name="ratingTerm"/>
    <tableColumn id="36" xr3:uid="{119E5BA2-DD84-9A45-8C58-4F7EF3928C81}" name="registrationNumber"/>
    <tableColumn id="37" xr3:uid="{8095B474-153F-FE44-8A0E-5ACB226E0DCC}" name="segmentType"/>
    <tableColumn id="38" xr3:uid="{A81A92C0-ACD5-7A4E-95A6-7A703D1FADE9}" name="sourceUri"/>
    <tableColumn id="39" xr3:uid="{6BF19C18-D5C8-D44E-A4AE-7682161A3291}" name="subsegmentType"/>
    <tableColumn id="40" xr3:uid="{EEF596C2-9C1E-7245-896E-E95BE6DFF655}" name="timestamp"/>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AEC5-B293-8346-8975-47251DB2F48D}">
  <dimension ref="A1:AH25"/>
  <sheetViews>
    <sheetView tabSelected="1" workbookViewId="0">
      <selection activeCell="L30" sqref="L30"/>
    </sheetView>
  </sheetViews>
  <sheetFormatPr baseColWidth="10" defaultRowHeight="15" x14ac:dyDescent="0.2"/>
  <cols>
    <col min="24" max="25" width="16.6640625" bestFit="1" customWidth="1"/>
    <col min="28" max="28" width="10.33203125" customWidth="1"/>
    <col min="31" max="31" width="17.83203125" customWidth="1"/>
    <col min="33" max="33" width="14.6640625" customWidth="1"/>
  </cols>
  <sheetData>
    <row r="1" spans="1:34" x14ac:dyDescent="0.2">
      <c r="A1" t="s">
        <v>0</v>
      </c>
      <c r="B1" t="s">
        <v>1</v>
      </c>
      <c r="C1" t="s">
        <v>3</v>
      </c>
      <c r="D1" t="s">
        <v>2</v>
      </c>
      <c r="E1" t="s">
        <v>9</v>
      </c>
      <c r="F1" t="s">
        <v>4</v>
      </c>
      <c r="G1" t="s">
        <v>5</v>
      </c>
      <c r="H1" t="s">
        <v>6</v>
      </c>
      <c r="I1" t="s">
        <v>4136</v>
      </c>
      <c r="J1" t="s">
        <v>4135</v>
      </c>
      <c r="K1" t="s">
        <v>16</v>
      </c>
      <c r="L1" t="s">
        <v>17</v>
      </c>
      <c r="M1" t="s">
        <v>18</v>
      </c>
      <c r="N1" t="s">
        <v>10</v>
      </c>
      <c r="O1" t="s">
        <v>11</v>
      </c>
      <c r="P1" t="s">
        <v>14</v>
      </c>
      <c r="Q1" t="s">
        <v>7</v>
      </c>
      <c r="R1" t="s">
        <v>22</v>
      </c>
      <c r="S1" t="s">
        <v>332</v>
      </c>
      <c r="T1" t="s">
        <v>459</v>
      </c>
      <c r="U1" t="s">
        <v>460</v>
      </c>
      <c r="V1" t="s">
        <v>435</v>
      </c>
      <c r="W1" t="s">
        <v>436</v>
      </c>
      <c r="X1" t="s">
        <v>4143</v>
      </c>
      <c r="Y1" t="s">
        <v>4144</v>
      </c>
      <c r="Z1" t="s">
        <v>439</v>
      </c>
      <c r="AA1" t="s">
        <v>440</v>
      </c>
      <c r="AB1" t="s">
        <v>446</v>
      </c>
      <c r="AC1" t="s">
        <v>332</v>
      </c>
      <c r="AD1" t="s">
        <v>567</v>
      </c>
      <c r="AE1" t="s">
        <v>569</v>
      </c>
      <c r="AF1" t="s">
        <v>574</v>
      </c>
      <c r="AG1" t="s">
        <v>576</v>
      </c>
      <c r="AH1" t="s">
        <v>580</v>
      </c>
    </row>
    <row r="2" spans="1:34" x14ac:dyDescent="0.2">
      <c r="D2" t="s">
        <v>4134</v>
      </c>
      <c r="E2" t="s">
        <v>4134</v>
      </c>
      <c r="F2" t="s">
        <v>4134</v>
      </c>
      <c r="G2" t="s">
        <v>4134</v>
      </c>
      <c r="H2" t="s">
        <v>4134</v>
      </c>
      <c r="I2" t="s">
        <v>4134</v>
      </c>
      <c r="J2" t="s">
        <v>39</v>
      </c>
      <c r="K2" t="s">
        <v>4134</v>
      </c>
      <c r="L2" t="s">
        <v>4134</v>
      </c>
      <c r="M2" t="s">
        <v>4134</v>
      </c>
      <c r="N2" t="s">
        <v>4134</v>
      </c>
      <c r="O2" t="s">
        <v>4134</v>
      </c>
      <c r="P2" t="s">
        <v>4134</v>
      </c>
      <c r="Q2" t="s">
        <v>39</v>
      </c>
      <c r="R2" t="s">
        <v>285</v>
      </c>
      <c r="S2" t="s">
        <v>39</v>
      </c>
      <c r="T2" t="s">
        <v>39</v>
      </c>
      <c r="U2" t="s">
        <v>39</v>
      </c>
      <c r="V2" t="s">
        <v>39</v>
      </c>
      <c r="W2" t="s">
        <v>39</v>
      </c>
      <c r="X2" t="s">
        <v>39</v>
      </c>
      <c r="Y2" t="s">
        <v>39</v>
      </c>
      <c r="Z2" t="s">
        <v>39</v>
      </c>
      <c r="AA2" t="s">
        <v>39</v>
      </c>
      <c r="AB2" t="s">
        <v>39</v>
      </c>
      <c r="AC2" t="s">
        <v>285</v>
      </c>
      <c r="AD2" t="s">
        <v>285</v>
      </c>
      <c r="AE2" t="s">
        <v>285</v>
      </c>
      <c r="AF2" t="s">
        <v>285</v>
      </c>
      <c r="AG2" t="s">
        <v>285</v>
      </c>
      <c r="AH2" t="s">
        <v>285</v>
      </c>
    </row>
    <row r="3" spans="1:34" x14ac:dyDescent="0.2">
      <c r="A3" t="s">
        <v>23</v>
      </c>
      <c r="B3" t="s">
        <v>24</v>
      </c>
      <c r="C3" t="s">
        <v>23</v>
      </c>
      <c r="D3" t="s">
        <v>25</v>
      </c>
      <c r="E3" t="s">
        <v>25</v>
      </c>
      <c r="F3" t="s">
        <v>26</v>
      </c>
      <c r="G3" t="s">
        <v>27</v>
      </c>
      <c r="H3" t="s">
        <v>28</v>
      </c>
      <c r="I3" t="s">
        <v>30</v>
      </c>
      <c r="J3" t="s">
        <v>473</v>
      </c>
      <c r="K3" t="s">
        <v>35</v>
      </c>
      <c r="L3" t="s">
        <v>36</v>
      </c>
      <c r="M3" t="s">
        <v>37</v>
      </c>
      <c r="N3" t="s">
        <v>31</v>
      </c>
      <c r="O3" t="s">
        <v>32</v>
      </c>
      <c r="P3" t="s">
        <v>33</v>
      </c>
      <c r="Q3" t="s">
        <v>29</v>
      </c>
      <c r="R3" t="s">
        <v>41</v>
      </c>
      <c r="S3" t="s">
        <v>469</v>
      </c>
      <c r="T3" t="s">
        <v>475</v>
      </c>
      <c r="U3" t="s">
        <v>476</v>
      </c>
      <c r="V3" t="s">
        <v>34</v>
      </c>
      <c r="W3" t="s">
        <v>470</v>
      </c>
      <c r="X3" s="3">
        <v>20000</v>
      </c>
      <c r="Y3" s="3">
        <v>9083.9373200000009</v>
      </c>
      <c r="Z3" t="s">
        <v>471</v>
      </c>
      <c r="AA3" t="s">
        <v>344</v>
      </c>
      <c r="AB3" t="s">
        <v>474</v>
      </c>
      <c r="AC3" t="s">
        <v>589</v>
      </c>
      <c r="AD3" t="s">
        <v>346</v>
      </c>
      <c r="AE3" t="s">
        <v>4137</v>
      </c>
      <c r="AF3" t="s">
        <v>590</v>
      </c>
      <c r="AG3" t="s">
        <v>4141</v>
      </c>
      <c r="AH3" t="s">
        <v>1968</v>
      </c>
    </row>
    <row r="4" spans="1:34" x14ac:dyDescent="0.2">
      <c r="A4" t="s">
        <v>42</v>
      </c>
      <c r="B4" t="s">
        <v>43</v>
      </c>
      <c r="C4" t="s">
        <v>42</v>
      </c>
      <c r="D4" t="s">
        <v>44</v>
      </c>
      <c r="E4" t="s">
        <v>44</v>
      </c>
      <c r="F4" t="s">
        <v>45</v>
      </c>
      <c r="G4" t="s">
        <v>46</v>
      </c>
      <c r="H4" t="s">
        <v>47</v>
      </c>
      <c r="I4" t="s">
        <v>49</v>
      </c>
      <c r="J4" t="s">
        <v>482</v>
      </c>
      <c r="K4" t="s">
        <v>35</v>
      </c>
      <c r="L4" t="s">
        <v>36</v>
      </c>
      <c r="M4" t="s">
        <v>53</v>
      </c>
      <c r="N4" t="s">
        <v>50</v>
      </c>
      <c r="O4" t="s">
        <v>51</v>
      </c>
      <c r="P4" t="s">
        <v>52</v>
      </c>
      <c r="Q4" t="s">
        <v>48</v>
      </c>
      <c r="R4" t="s">
        <v>41</v>
      </c>
      <c r="S4" t="s">
        <v>469</v>
      </c>
      <c r="T4" t="s">
        <v>483</v>
      </c>
      <c r="U4" t="s">
        <v>476</v>
      </c>
      <c r="V4" t="s">
        <v>34</v>
      </c>
      <c r="W4" t="s">
        <v>470</v>
      </c>
      <c r="X4" s="3">
        <v>2745</v>
      </c>
      <c r="Y4" s="3">
        <v>1752.55836</v>
      </c>
      <c r="Z4" t="s">
        <v>481</v>
      </c>
      <c r="AA4" t="s">
        <v>344</v>
      </c>
      <c r="AB4" t="s">
        <v>474</v>
      </c>
      <c r="AC4" t="s">
        <v>469</v>
      </c>
      <c r="AD4" t="s">
        <v>346</v>
      </c>
      <c r="AE4" t="s">
        <v>4137</v>
      </c>
      <c r="AF4" t="s">
        <v>590</v>
      </c>
      <c r="AG4" t="s">
        <v>4141</v>
      </c>
      <c r="AH4" t="s">
        <v>1968</v>
      </c>
    </row>
    <row r="5" spans="1:34" x14ac:dyDescent="0.2">
      <c r="A5" t="s">
        <v>55</v>
      </c>
      <c r="B5" t="s">
        <v>56</v>
      </c>
      <c r="C5" t="s">
        <v>55</v>
      </c>
      <c r="D5" t="s">
        <v>57</v>
      </c>
      <c r="E5" t="s">
        <v>63</v>
      </c>
      <c r="F5" t="s">
        <v>58</v>
      </c>
      <c r="G5" t="s">
        <v>59</v>
      </c>
      <c r="H5" t="s">
        <v>60</v>
      </c>
      <c r="I5" t="s">
        <v>62</v>
      </c>
      <c r="J5" t="s">
        <v>560</v>
      </c>
      <c r="K5" t="s">
        <v>35</v>
      </c>
      <c r="L5" t="s">
        <v>36</v>
      </c>
      <c r="M5" t="s">
        <v>68</v>
      </c>
      <c r="N5" t="s">
        <v>64</v>
      </c>
      <c r="O5" t="s">
        <v>65</v>
      </c>
      <c r="P5" t="s">
        <v>67</v>
      </c>
      <c r="Q5" t="s">
        <v>61</v>
      </c>
      <c r="R5" t="s">
        <v>115</v>
      </c>
      <c r="S5" t="s">
        <v>469</v>
      </c>
      <c r="T5" t="s">
        <v>488</v>
      </c>
      <c r="U5" t="s">
        <v>476</v>
      </c>
      <c r="V5" t="s">
        <v>34</v>
      </c>
      <c r="W5" t="s">
        <v>486</v>
      </c>
      <c r="X5" s="3">
        <v>200000</v>
      </c>
      <c r="Y5" s="3">
        <v>140776.9877</v>
      </c>
      <c r="Z5" t="s">
        <v>487</v>
      </c>
      <c r="AA5" t="s">
        <v>344</v>
      </c>
      <c r="AB5" t="s">
        <v>474</v>
      </c>
      <c r="AC5" t="s">
        <v>469</v>
      </c>
      <c r="AD5" t="s">
        <v>346</v>
      </c>
      <c r="AE5" t="s">
        <v>4137</v>
      </c>
      <c r="AF5" t="s">
        <v>590</v>
      </c>
      <c r="AG5" t="s">
        <v>4142</v>
      </c>
      <c r="AH5" t="s">
        <v>2908</v>
      </c>
    </row>
    <row r="6" spans="1:34" x14ac:dyDescent="0.2">
      <c r="A6" t="s">
        <v>70</v>
      </c>
      <c r="B6" t="s">
        <v>71</v>
      </c>
      <c r="C6" t="s">
        <v>70</v>
      </c>
      <c r="D6" t="s">
        <v>72</v>
      </c>
      <c r="E6" t="s">
        <v>72</v>
      </c>
      <c r="F6" t="s">
        <v>73</v>
      </c>
      <c r="G6" t="s">
        <v>74</v>
      </c>
      <c r="H6" t="s">
        <v>75</v>
      </c>
      <c r="I6" t="s">
        <v>77</v>
      </c>
      <c r="J6" t="s">
        <v>560</v>
      </c>
      <c r="K6" t="s">
        <v>82</v>
      </c>
      <c r="L6" t="s">
        <v>83</v>
      </c>
      <c r="M6" t="s">
        <v>84</v>
      </c>
      <c r="N6" t="s">
        <v>78</v>
      </c>
      <c r="O6" t="s">
        <v>79</v>
      </c>
      <c r="P6" t="s">
        <v>81</v>
      </c>
      <c r="Q6" t="s">
        <v>76</v>
      </c>
      <c r="R6" t="s">
        <v>41</v>
      </c>
      <c r="S6" t="s">
        <v>469</v>
      </c>
      <c r="T6" t="s">
        <v>491</v>
      </c>
      <c r="U6" t="s">
        <v>492</v>
      </c>
      <c r="V6" t="s">
        <v>34</v>
      </c>
      <c r="W6" t="s">
        <v>486</v>
      </c>
      <c r="X6" s="3">
        <v>1500</v>
      </c>
      <c r="Y6" s="3">
        <v>1354.77</v>
      </c>
      <c r="Z6" t="s">
        <v>403</v>
      </c>
      <c r="AA6" t="s">
        <v>344</v>
      </c>
      <c r="AB6" t="s">
        <v>474</v>
      </c>
      <c r="AC6" t="s">
        <v>469</v>
      </c>
      <c r="AD6" t="s">
        <v>346</v>
      </c>
      <c r="AE6" t="s">
        <v>4137</v>
      </c>
      <c r="AF6" t="s">
        <v>590</v>
      </c>
      <c r="AG6" t="s">
        <v>4141</v>
      </c>
      <c r="AH6" t="s">
        <v>1968</v>
      </c>
    </row>
    <row r="7" spans="1:34" x14ac:dyDescent="0.2">
      <c r="A7" t="s">
        <v>85</v>
      </c>
      <c r="B7" t="s">
        <v>86</v>
      </c>
      <c r="C7" t="s">
        <v>85</v>
      </c>
      <c r="D7" t="s">
        <v>87</v>
      </c>
      <c r="E7" t="s">
        <v>87</v>
      </c>
      <c r="F7" t="s">
        <v>88</v>
      </c>
      <c r="G7" t="s">
        <v>89</v>
      </c>
      <c r="H7" t="s">
        <v>90</v>
      </c>
      <c r="I7" t="s">
        <v>92</v>
      </c>
      <c r="K7" t="s">
        <v>95</v>
      </c>
      <c r="L7" t="s">
        <v>95</v>
      </c>
      <c r="M7" t="s">
        <v>96</v>
      </c>
      <c r="N7" t="s">
        <v>93</v>
      </c>
      <c r="O7" t="s">
        <v>94</v>
      </c>
      <c r="P7" t="s">
        <v>94</v>
      </c>
      <c r="Q7" t="s">
        <v>91</v>
      </c>
      <c r="R7" t="s">
        <v>41</v>
      </c>
      <c r="S7" t="s">
        <v>469</v>
      </c>
      <c r="T7" t="s">
        <v>497</v>
      </c>
      <c r="U7" t="s">
        <v>498</v>
      </c>
      <c r="V7" t="s">
        <v>34</v>
      </c>
      <c r="W7" t="s">
        <v>486</v>
      </c>
      <c r="X7" s="3">
        <v>3950</v>
      </c>
      <c r="Y7" s="3">
        <v>1786.6978999999999</v>
      </c>
      <c r="Z7" t="s">
        <v>397</v>
      </c>
      <c r="AA7" t="s">
        <v>495</v>
      </c>
      <c r="AB7" t="s">
        <v>474</v>
      </c>
      <c r="AC7" t="s">
        <v>469</v>
      </c>
      <c r="AD7" t="s">
        <v>346</v>
      </c>
      <c r="AE7" t="s">
        <v>4137</v>
      </c>
      <c r="AF7" t="s">
        <v>590</v>
      </c>
      <c r="AG7" t="s">
        <v>4142</v>
      </c>
      <c r="AH7" t="s">
        <v>900</v>
      </c>
    </row>
    <row r="8" spans="1:34" x14ac:dyDescent="0.2">
      <c r="A8" t="s">
        <v>98</v>
      </c>
      <c r="B8" t="s">
        <v>99</v>
      </c>
      <c r="C8" t="s">
        <v>98</v>
      </c>
      <c r="D8" t="s">
        <v>100</v>
      </c>
      <c r="E8" t="s">
        <v>106</v>
      </c>
      <c r="F8" t="s">
        <v>101</v>
      </c>
      <c r="G8" t="s">
        <v>102</v>
      </c>
      <c r="H8" t="s">
        <v>103</v>
      </c>
      <c r="I8" t="s">
        <v>105</v>
      </c>
      <c r="K8" t="s">
        <v>111</v>
      </c>
      <c r="L8" t="s">
        <v>112</v>
      </c>
      <c r="M8" t="s">
        <v>113</v>
      </c>
      <c r="N8" t="s">
        <v>107</v>
      </c>
      <c r="O8" t="s">
        <v>108</v>
      </c>
      <c r="P8" t="s">
        <v>109</v>
      </c>
      <c r="Q8" t="s">
        <v>104</v>
      </c>
      <c r="R8" t="s">
        <v>41</v>
      </c>
      <c r="S8" t="s">
        <v>469</v>
      </c>
      <c r="T8" t="s">
        <v>502</v>
      </c>
      <c r="U8" t="s">
        <v>503</v>
      </c>
      <c r="V8" t="s">
        <v>110</v>
      </c>
      <c r="W8" t="s">
        <v>486</v>
      </c>
      <c r="X8" s="3">
        <v>3500</v>
      </c>
      <c r="Y8" s="3">
        <v>3415.7381</v>
      </c>
      <c r="Z8" t="s">
        <v>402</v>
      </c>
      <c r="AA8" t="s">
        <v>344</v>
      </c>
      <c r="AB8" t="s">
        <v>474</v>
      </c>
      <c r="AC8" t="s">
        <v>469</v>
      </c>
      <c r="AD8" t="s">
        <v>346</v>
      </c>
      <c r="AE8" t="s">
        <v>4137</v>
      </c>
      <c r="AF8" t="s">
        <v>590</v>
      </c>
      <c r="AG8" t="s">
        <v>4141</v>
      </c>
      <c r="AH8" t="s">
        <v>900</v>
      </c>
    </row>
    <row r="9" spans="1:34" x14ac:dyDescent="0.2">
      <c r="A9" t="s">
        <v>116</v>
      </c>
      <c r="B9" t="s">
        <v>117</v>
      </c>
      <c r="C9" t="s">
        <v>116</v>
      </c>
      <c r="D9" t="s">
        <v>118</v>
      </c>
      <c r="E9" t="s">
        <v>118</v>
      </c>
      <c r="F9" t="s">
        <v>119</v>
      </c>
      <c r="G9" t="s">
        <v>120</v>
      </c>
      <c r="H9" t="s">
        <v>121</v>
      </c>
      <c r="I9" t="s">
        <v>123</v>
      </c>
      <c r="J9" t="s">
        <v>473</v>
      </c>
      <c r="K9" t="s">
        <v>35</v>
      </c>
      <c r="L9" t="s">
        <v>36</v>
      </c>
      <c r="M9" t="s">
        <v>68</v>
      </c>
      <c r="N9" t="s">
        <v>93</v>
      </c>
      <c r="O9" t="s">
        <v>94</v>
      </c>
      <c r="P9" t="s">
        <v>124</v>
      </c>
      <c r="Q9" t="s">
        <v>122</v>
      </c>
      <c r="R9" t="s">
        <v>41</v>
      </c>
      <c r="S9" t="s">
        <v>469</v>
      </c>
      <c r="T9" t="s">
        <v>506</v>
      </c>
      <c r="U9" t="s">
        <v>476</v>
      </c>
      <c r="V9" t="s">
        <v>34</v>
      </c>
      <c r="W9" t="s">
        <v>470</v>
      </c>
      <c r="X9" s="3">
        <v>6050</v>
      </c>
      <c r="Y9" s="3">
        <v>4913.9104799999996</v>
      </c>
      <c r="Z9" t="s">
        <v>427</v>
      </c>
      <c r="AA9" t="s">
        <v>344</v>
      </c>
      <c r="AB9" t="s">
        <v>474</v>
      </c>
      <c r="AC9" t="s">
        <v>469</v>
      </c>
      <c r="AD9" t="s">
        <v>346</v>
      </c>
      <c r="AE9" t="s">
        <v>4137</v>
      </c>
      <c r="AF9" t="s">
        <v>590</v>
      </c>
      <c r="AG9" t="s">
        <v>4141</v>
      </c>
      <c r="AH9" t="s">
        <v>900</v>
      </c>
    </row>
    <row r="10" spans="1:34" x14ac:dyDescent="0.2">
      <c r="A10" t="s">
        <v>126</v>
      </c>
      <c r="B10" t="s">
        <v>127</v>
      </c>
      <c r="C10" t="s">
        <v>126</v>
      </c>
      <c r="D10" t="s">
        <v>128</v>
      </c>
      <c r="E10" t="s">
        <v>128</v>
      </c>
      <c r="F10" t="s">
        <v>129</v>
      </c>
      <c r="G10" t="s">
        <v>130</v>
      </c>
      <c r="H10" t="s">
        <v>131</v>
      </c>
      <c r="I10" t="s">
        <v>133</v>
      </c>
      <c r="J10" t="s">
        <v>473</v>
      </c>
      <c r="K10" t="s">
        <v>35</v>
      </c>
      <c r="L10" t="s">
        <v>36</v>
      </c>
      <c r="M10" t="s">
        <v>137</v>
      </c>
      <c r="N10" t="s">
        <v>31</v>
      </c>
      <c r="O10" t="s">
        <v>32</v>
      </c>
      <c r="P10" t="s">
        <v>135</v>
      </c>
      <c r="Q10" t="s">
        <v>132</v>
      </c>
      <c r="R10" t="s">
        <v>41</v>
      </c>
      <c r="S10" t="s">
        <v>469</v>
      </c>
      <c r="T10" t="s">
        <v>510</v>
      </c>
      <c r="U10" t="s">
        <v>476</v>
      </c>
      <c r="V10" t="s">
        <v>34</v>
      </c>
      <c r="W10" t="s">
        <v>470</v>
      </c>
      <c r="X10" s="3">
        <v>3000</v>
      </c>
      <c r="Y10" s="3">
        <v>1730.7154</v>
      </c>
      <c r="Z10" t="s">
        <v>509</v>
      </c>
      <c r="AA10" t="s">
        <v>344</v>
      </c>
      <c r="AB10" t="s">
        <v>474</v>
      </c>
      <c r="AC10" t="s">
        <v>922</v>
      </c>
      <c r="AD10" t="s">
        <v>346</v>
      </c>
      <c r="AE10" t="s">
        <v>4137</v>
      </c>
      <c r="AF10" t="s">
        <v>590</v>
      </c>
      <c r="AG10" t="s">
        <v>4141</v>
      </c>
      <c r="AH10" t="s">
        <v>1968</v>
      </c>
    </row>
    <row r="11" spans="1:34" x14ac:dyDescent="0.2">
      <c r="A11" t="s">
        <v>139</v>
      </c>
      <c r="B11" t="s">
        <v>140</v>
      </c>
      <c r="C11" t="s">
        <v>139</v>
      </c>
      <c r="D11" t="s">
        <v>141</v>
      </c>
      <c r="E11" t="s">
        <v>141</v>
      </c>
      <c r="F11" t="s">
        <v>142</v>
      </c>
      <c r="G11" t="s">
        <v>143</v>
      </c>
      <c r="H11" t="s">
        <v>144</v>
      </c>
      <c r="I11" t="s">
        <v>146</v>
      </c>
      <c r="J11" t="s">
        <v>482</v>
      </c>
      <c r="K11" t="s">
        <v>147</v>
      </c>
      <c r="L11" t="s">
        <v>148</v>
      </c>
      <c r="M11" t="s">
        <v>149</v>
      </c>
      <c r="N11" t="s">
        <v>31</v>
      </c>
      <c r="O11" t="s">
        <v>32</v>
      </c>
      <c r="P11" t="s">
        <v>33</v>
      </c>
      <c r="Q11" t="s">
        <v>145</v>
      </c>
      <c r="R11" t="s">
        <v>115</v>
      </c>
      <c r="S11" t="s">
        <v>469</v>
      </c>
      <c r="T11" t="s">
        <v>513</v>
      </c>
      <c r="U11" t="s">
        <v>514</v>
      </c>
      <c r="V11" t="s">
        <v>34</v>
      </c>
      <c r="W11" t="s">
        <v>486</v>
      </c>
      <c r="X11" s="3">
        <v>620000</v>
      </c>
      <c r="Y11" s="3">
        <v>195902.035</v>
      </c>
      <c r="Z11" t="s">
        <v>403</v>
      </c>
      <c r="AA11" t="s">
        <v>344</v>
      </c>
      <c r="AB11" t="s">
        <v>474</v>
      </c>
      <c r="AC11" t="s">
        <v>469</v>
      </c>
      <c r="AD11" t="s">
        <v>346</v>
      </c>
      <c r="AE11" t="s">
        <v>4137</v>
      </c>
      <c r="AF11" t="s">
        <v>590</v>
      </c>
      <c r="AG11" t="s">
        <v>4141</v>
      </c>
      <c r="AH11" t="s">
        <v>2908</v>
      </c>
    </row>
    <row r="12" spans="1:34" x14ac:dyDescent="0.2">
      <c r="A12" t="s">
        <v>150</v>
      </c>
      <c r="B12" t="s">
        <v>151</v>
      </c>
      <c r="C12" t="s">
        <v>150</v>
      </c>
      <c r="D12" t="s">
        <v>152</v>
      </c>
      <c r="E12" t="s">
        <v>158</v>
      </c>
      <c r="F12" t="s">
        <v>153</v>
      </c>
      <c r="G12" t="s">
        <v>154</v>
      </c>
      <c r="H12" t="s">
        <v>155</v>
      </c>
      <c r="I12" t="s">
        <v>157</v>
      </c>
      <c r="K12" t="s">
        <v>162</v>
      </c>
      <c r="L12" t="s">
        <v>36</v>
      </c>
      <c r="M12" t="s">
        <v>163</v>
      </c>
      <c r="N12" t="s">
        <v>159</v>
      </c>
      <c r="O12" t="s">
        <v>159</v>
      </c>
      <c r="P12" t="s">
        <v>161</v>
      </c>
      <c r="Q12" t="s">
        <v>156</v>
      </c>
      <c r="R12" t="s">
        <v>41</v>
      </c>
      <c r="S12" t="s">
        <v>469</v>
      </c>
      <c r="T12" t="s">
        <v>518</v>
      </c>
      <c r="U12" t="s">
        <v>476</v>
      </c>
      <c r="V12" t="s">
        <v>110</v>
      </c>
      <c r="W12" t="s">
        <v>486</v>
      </c>
      <c r="X12" s="3">
        <v>1000</v>
      </c>
      <c r="Y12" s="3">
        <v>841.00699999999995</v>
      </c>
      <c r="Z12" t="s">
        <v>402</v>
      </c>
      <c r="AA12" t="s">
        <v>344</v>
      </c>
      <c r="AB12" t="s">
        <v>474</v>
      </c>
      <c r="AC12" t="s">
        <v>469</v>
      </c>
      <c r="AD12" t="s">
        <v>346</v>
      </c>
      <c r="AE12" t="s">
        <v>4138</v>
      </c>
      <c r="AF12" t="s">
        <v>590</v>
      </c>
      <c r="AG12" t="s">
        <v>4141</v>
      </c>
      <c r="AH12" t="s">
        <v>900</v>
      </c>
    </row>
    <row r="13" spans="1:34" x14ac:dyDescent="0.2">
      <c r="A13" t="s">
        <v>164</v>
      </c>
      <c r="B13" t="s">
        <v>165</v>
      </c>
      <c r="C13" t="s">
        <v>164</v>
      </c>
      <c r="D13" t="s">
        <v>166</v>
      </c>
      <c r="E13" t="s">
        <v>172</v>
      </c>
      <c r="F13" t="s">
        <v>167</v>
      </c>
      <c r="G13" t="s">
        <v>168</v>
      </c>
      <c r="H13" t="s">
        <v>169</v>
      </c>
      <c r="I13" t="s">
        <v>171</v>
      </c>
      <c r="K13" t="s">
        <v>82</v>
      </c>
      <c r="L13" t="s">
        <v>83</v>
      </c>
      <c r="M13" t="s">
        <v>177</v>
      </c>
      <c r="N13" t="s">
        <v>31</v>
      </c>
      <c r="O13" t="s">
        <v>173</v>
      </c>
      <c r="P13" t="s">
        <v>176</v>
      </c>
      <c r="Q13" t="s">
        <v>170</v>
      </c>
      <c r="R13" t="s">
        <v>41</v>
      </c>
      <c r="S13" t="s">
        <v>469</v>
      </c>
      <c r="T13" t="s">
        <v>522</v>
      </c>
      <c r="U13" t="s">
        <v>492</v>
      </c>
      <c r="V13" t="s">
        <v>110</v>
      </c>
      <c r="W13" t="s">
        <v>486</v>
      </c>
      <c r="X13" s="3">
        <v>1000</v>
      </c>
      <c r="Y13" s="3">
        <v>992.85699999999997</v>
      </c>
      <c r="Z13" t="s">
        <v>365</v>
      </c>
      <c r="AA13" t="s">
        <v>344</v>
      </c>
      <c r="AB13" t="s">
        <v>474</v>
      </c>
      <c r="AC13" t="s">
        <v>469</v>
      </c>
      <c r="AD13" t="s">
        <v>346</v>
      </c>
      <c r="AE13" t="s">
        <v>4139</v>
      </c>
      <c r="AF13" t="s">
        <v>590</v>
      </c>
      <c r="AG13" t="s">
        <v>4141</v>
      </c>
      <c r="AH13" t="s">
        <v>900</v>
      </c>
    </row>
    <row r="14" spans="1:34" x14ac:dyDescent="0.2">
      <c r="A14" t="s">
        <v>178</v>
      </c>
      <c r="B14" t="s">
        <v>179</v>
      </c>
      <c r="C14" t="s">
        <v>178</v>
      </c>
      <c r="D14" t="s">
        <v>180</v>
      </c>
      <c r="E14" t="s">
        <v>186</v>
      </c>
      <c r="F14" t="s">
        <v>181</v>
      </c>
      <c r="G14" t="s">
        <v>182</v>
      </c>
      <c r="H14" t="s">
        <v>183</v>
      </c>
      <c r="I14" t="s">
        <v>185</v>
      </c>
      <c r="J14" t="s">
        <v>482</v>
      </c>
      <c r="K14" t="s">
        <v>35</v>
      </c>
      <c r="L14" t="s">
        <v>36</v>
      </c>
      <c r="M14" t="s">
        <v>188</v>
      </c>
      <c r="N14" t="s">
        <v>187</v>
      </c>
      <c r="O14" t="s">
        <v>187</v>
      </c>
      <c r="Q14" t="s">
        <v>184</v>
      </c>
      <c r="R14" t="s">
        <v>41</v>
      </c>
      <c r="S14" t="s">
        <v>469</v>
      </c>
      <c r="T14" t="s">
        <v>525</v>
      </c>
      <c r="U14" t="s">
        <v>476</v>
      </c>
      <c r="V14" t="s">
        <v>34</v>
      </c>
      <c r="W14" t="s">
        <v>470</v>
      </c>
      <c r="X14" s="3">
        <v>4000</v>
      </c>
      <c r="Y14" s="3">
        <v>2855.1527500000002</v>
      </c>
      <c r="Z14" t="s">
        <v>427</v>
      </c>
      <c r="AA14" t="s">
        <v>344</v>
      </c>
      <c r="AB14" t="s">
        <v>474</v>
      </c>
      <c r="AC14" t="s">
        <v>771</v>
      </c>
      <c r="AD14" t="s">
        <v>346</v>
      </c>
      <c r="AE14" t="s">
        <v>4137</v>
      </c>
      <c r="AF14" t="s">
        <v>590</v>
      </c>
      <c r="AG14" t="s">
        <v>4141</v>
      </c>
      <c r="AH14" t="s">
        <v>1968</v>
      </c>
    </row>
    <row r="15" spans="1:34" x14ac:dyDescent="0.2">
      <c r="A15" t="s">
        <v>190</v>
      </c>
      <c r="B15" t="s">
        <v>191</v>
      </c>
      <c r="C15" t="s">
        <v>190</v>
      </c>
      <c r="D15" t="s">
        <v>192</v>
      </c>
      <c r="E15" t="s">
        <v>198</v>
      </c>
      <c r="F15" t="s">
        <v>193</v>
      </c>
      <c r="G15" t="s">
        <v>194</v>
      </c>
      <c r="H15" t="s">
        <v>195</v>
      </c>
      <c r="I15" t="s">
        <v>197</v>
      </c>
      <c r="J15" t="s">
        <v>560</v>
      </c>
      <c r="K15" t="s">
        <v>82</v>
      </c>
      <c r="L15" t="s">
        <v>83</v>
      </c>
      <c r="M15" t="s">
        <v>202</v>
      </c>
      <c r="N15" t="s">
        <v>199</v>
      </c>
      <c r="O15" t="s">
        <v>199</v>
      </c>
      <c r="P15" t="s">
        <v>201</v>
      </c>
      <c r="Q15" t="s">
        <v>196</v>
      </c>
      <c r="R15" t="s">
        <v>115</v>
      </c>
      <c r="S15" t="s">
        <v>469</v>
      </c>
      <c r="T15" t="s">
        <v>529</v>
      </c>
      <c r="U15" t="s">
        <v>492</v>
      </c>
      <c r="V15" t="s">
        <v>110</v>
      </c>
      <c r="W15" t="s">
        <v>486</v>
      </c>
      <c r="X15" s="3">
        <v>500</v>
      </c>
      <c r="Y15" s="3">
        <v>441</v>
      </c>
      <c r="Z15" t="s">
        <v>528</v>
      </c>
      <c r="AA15" t="s">
        <v>344</v>
      </c>
      <c r="AB15" t="s">
        <v>474</v>
      </c>
      <c r="AC15" t="s">
        <v>469</v>
      </c>
      <c r="AD15" t="s">
        <v>346</v>
      </c>
      <c r="AE15" t="s">
        <v>4137</v>
      </c>
      <c r="AF15" t="s">
        <v>590</v>
      </c>
      <c r="AG15" t="s">
        <v>4141</v>
      </c>
      <c r="AH15" t="s">
        <v>2207</v>
      </c>
    </row>
    <row r="16" spans="1:34" x14ac:dyDescent="0.2">
      <c r="A16" t="s">
        <v>203</v>
      </c>
      <c r="B16" t="s">
        <v>204</v>
      </c>
      <c r="C16" t="s">
        <v>203</v>
      </c>
      <c r="D16" t="s">
        <v>205</v>
      </c>
      <c r="E16" t="s">
        <v>211</v>
      </c>
      <c r="F16" t="s">
        <v>206</v>
      </c>
      <c r="G16" t="s">
        <v>207</v>
      </c>
      <c r="H16" t="s">
        <v>208</v>
      </c>
      <c r="I16" t="s">
        <v>210</v>
      </c>
      <c r="K16" t="s">
        <v>216</v>
      </c>
      <c r="L16" t="s">
        <v>36</v>
      </c>
      <c r="M16" t="s">
        <v>217</v>
      </c>
      <c r="N16" t="s">
        <v>212</v>
      </c>
      <c r="O16" t="s">
        <v>213</v>
      </c>
      <c r="P16" t="s">
        <v>215</v>
      </c>
      <c r="Q16" t="s">
        <v>209</v>
      </c>
      <c r="R16" t="s">
        <v>41</v>
      </c>
      <c r="S16" t="s">
        <v>469</v>
      </c>
      <c r="T16" t="s">
        <v>532</v>
      </c>
      <c r="U16" t="s">
        <v>533</v>
      </c>
      <c r="V16" t="s">
        <v>34</v>
      </c>
      <c r="W16" t="s">
        <v>486</v>
      </c>
      <c r="X16" s="3">
        <v>10000</v>
      </c>
      <c r="Y16" s="3">
        <v>7228</v>
      </c>
      <c r="Z16" t="s">
        <v>381</v>
      </c>
      <c r="AA16" t="s">
        <v>344</v>
      </c>
      <c r="AB16" t="s">
        <v>474</v>
      </c>
      <c r="AC16" t="s">
        <v>469</v>
      </c>
      <c r="AD16" t="s">
        <v>346</v>
      </c>
      <c r="AE16" t="s">
        <v>4139</v>
      </c>
      <c r="AF16" t="s">
        <v>590</v>
      </c>
      <c r="AG16" t="s">
        <v>4141</v>
      </c>
      <c r="AH16" t="s">
        <v>900</v>
      </c>
    </row>
    <row r="17" spans="1:34" x14ac:dyDescent="0.2">
      <c r="A17" t="s">
        <v>219</v>
      </c>
      <c r="B17" t="s">
        <v>220</v>
      </c>
      <c r="C17" t="s">
        <v>219</v>
      </c>
      <c r="D17" t="s">
        <v>221</v>
      </c>
      <c r="E17" t="s">
        <v>221</v>
      </c>
      <c r="F17" t="s">
        <v>222</v>
      </c>
      <c r="G17" t="s">
        <v>223</v>
      </c>
      <c r="H17" t="s">
        <v>224</v>
      </c>
      <c r="I17" t="s">
        <v>226</v>
      </c>
      <c r="J17" t="s">
        <v>482</v>
      </c>
      <c r="K17" t="s">
        <v>35</v>
      </c>
      <c r="L17" t="s">
        <v>36</v>
      </c>
      <c r="M17" t="s">
        <v>68</v>
      </c>
      <c r="N17" t="s">
        <v>199</v>
      </c>
      <c r="O17" t="s">
        <v>199</v>
      </c>
      <c r="P17" t="s">
        <v>227</v>
      </c>
      <c r="Q17" t="s">
        <v>225</v>
      </c>
      <c r="R17" t="s">
        <v>41</v>
      </c>
      <c r="S17" t="s">
        <v>469</v>
      </c>
      <c r="T17" t="s">
        <v>536</v>
      </c>
      <c r="U17" t="s">
        <v>476</v>
      </c>
      <c r="V17" t="s">
        <v>34</v>
      </c>
      <c r="W17" t="s">
        <v>470</v>
      </c>
      <c r="X17" s="3">
        <v>2500</v>
      </c>
      <c r="Y17" s="3">
        <v>1843.0071</v>
      </c>
      <c r="Z17" t="s">
        <v>409</v>
      </c>
      <c r="AA17" t="s">
        <v>344</v>
      </c>
      <c r="AB17" t="s">
        <v>474</v>
      </c>
      <c r="AC17" t="s">
        <v>469</v>
      </c>
      <c r="AD17" t="s">
        <v>346</v>
      </c>
      <c r="AE17" t="s">
        <v>4137</v>
      </c>
      <c r="AF17" t="s">
        <v>590</v>
      </c>
      <c r="AG17" t="s">
        <v>4142</v>
      </c>
      <c r="AH17" t="s">
        <v>1968</v>
      </c>
    </row>
    <row r="18" spans="1:34" x14ac:dyDescent="0.2">
      <c r="A18" t="s">
        <v>229</v>
      </c>
      <c r="B18" t="s">
        <v>230</v>
      </c>
      <c r="C18" t="s">
        <v>229</v>
      </c>
      <c r="D18" t="s">
        <v>231</v>
      </c>
      <c r="E18" t="s">
        <v>231</v>
      </c>
      <c r="F18" t="s">
        <v>232</v>
      </c>
      <c r="G18" t="s">
        <v>120</v>
      </c>
      <c r="H18" t="s">
        <v>121</v>
      </c>
      <c r="I18" t="s">
        <v>234</v>
      </c>
      <c r="K18" t="s">
        <v>35</v>
      </c>
      <c r="L18" t="s">
        <v>36</v>
      </c>
      <c r="M18" t="s">
        <v>68</v>
      </c>
      <c r="N18" t="s">
        <v>93</v>
      </c>
      <c r="O18" t="s">
        <v>94</v>
      </c>
      <c r="P18" t="s">
        <v>236</v>
      </c>
      <c r="Q18" t="s">
        <v>233</v>
      </c>
      <c r="R18" t="s">
        <v>115</v>
      </c>
      <c r="S18" t="s">
        <v>469</v>
      </c>
      <c r="T18" t="s">
        <v>539</v>
      </c>
      <c r="U18" t="s">
        <v>476</v>
      </c>
      <c r="V18" t="s">
        <v>110</v>
      </c>
      <c r="W18" t="s">
        <v>486</v>
      </c>
      <c r="X18" s="3">
        <v>758.4</v>
      </c>
      <c r="Y18" s="3">
        <v>758.4</v>
      </c>
      <c r="Z18" t="s">
        <v>403</v>
      </c>
      <c r="AA18" t="s">
        <v>344</v>
      </c>
      <c r="AB18" t="s">
        <v>474</v>
      </c>
      <c r="AC18" t="s">
        <v>469</v>
      </c>
      <c r="AD18" t="s">
        <v>346</v>
      </c>
      <c r="AE18" t="s">
        <v>4140</v>
      </c>
      <c r="AF18" t="s">
        <v>590</v>
      </c>
      <c r="AG18" t="s">
        <v>4141</v>
      </c>
      <c r="AH18" t="s">
        <v>2908</v>
      </c>
    </row>
    <row r="19" spans="1:34" x14ac:dyDescent="0.2">
      <c r="A19" t="s">
        <v>237</v>
      </c>
      <c r="B19" t="s">
        <v>238</v>
      </c>
      <c r="C19" t="s">
        <v>237</v>
      </c>
      <c r="D19" t="s">
        <v>239</v>
      </c>
      <c r="E19" t="s">
        <v>239</v>
      </c>
      <c r="F19" t="s">
        <v>240</v>
      </c>
      <c r="G19" t="s">
        <v>241</v>
      </c>
      <c r="H19" t="s">
        <v>242</v>
      </c>
      <c r="I19" t="s">
        <v>244</v>
      </c>
      <c r="J19" t="s">
        <v>482</v>
      </c>
      <c r="K19" t="s">
        <v>245</v>
      </c>
      <c r="L19" t="s">
        <v>246</v>
      </c>
      <c r="M19" t="s">
        <v>247</v>
      </c>
      <c r="N19" t="s">
        <v>31</v>
      </c>
      <c r="O19" t="s">
        <v>173</v>
      </c>
      <c r="P19" t="s">
        <v>174</v>
      </c>
      <c r="Q19" t="s">
        <v>243</v>
      </c>
      <c r="R19" t="s">
        <v>41</v>
      </c>
      <c r="S19" t="s">
        <v>469</v>
      </c>
      <c r="T19" t="s">
        <v>542</v>
      </c>
      <c r="U19" t="s">
        <v>543</v>
      </c>
      <c r="V19" t="s">
        <v>34</v>
      </c>
      <c r="W19" t="s">
        <v>486</v>
      </c>
      <c r="X19" s="3">
        <v>200</v>
      </c>
      <c r="Y19" s="3">
        <v>21</v>
      </c>
      <c r="Z19" t="s">
        <v>402</v>
      </c>
      <c r="AA19" t="s">
        <v>344</v>
      </c>
      <c r="AB19" t="s">
        <v>474</v>
      </c>
      <c r="AC19" t="s">
        <v>589</v>
      </c>
      <c r="AD19" t="s">
        <v>346</v>
      </c>
      <c r="AE19" t="s">
        <v>4139</v>
      </c>
      <c r="AF19" t="s">
        <v>590</v>
      </c>
      <c r="AG19" t="s">
        <v>4141</v>
      </c>
      <c r="AH19" t="s">
        <v>2568</v>
      </c>
    </row>
    <row r="20" spans="1:34" x14ac:dyDescent="0.2">
      <c r="A20" t="s">
        <v>249</v>
      </c>
      <c r="B20" t="s">
        <v>250</v>
      </c>
      <c r="C20" t="s">
        <v>249</v>
      </c>
      <c r="D20" t="s">
        <v>251</v>
      </c>
      <c r="E20" t="s">
        <v>257</v>
      </c>
      <c r="F20" t="s">
        <v>252</v>
      </c>
      <c r="G20" t="s">
        <v>253</v>
      </c>
      <c r="H20" t="s">
        <v>254</v>
      </c>
      <c r="I20" t="s">
        <v>256</v>
      </c>
      <c r="J20" t="s">
        <v>482</v>
      </c>
      <c r="L20" t="s">
        <v>36</v>
      </c>
      <c r="M20" t="s">
        <v>260</v>
      </c>
      <c r="N20" t="s">
        <v>31</v>
      </c>
      <c r="O20" t="s">
        <v>173</v>
      </c>
      <c r="P20" t="s">
        <v>259</v>
      </c>
      <c r="Q20" t="s">
        <v>255</v>
      </c>
      <c r="R20" t="s">
        <v>41</v>
      </c>
      <c r="S20" t="s">
        <v>469</v>
      </c>
      <c r="T20" t="s">
        <v>546</v>
      </c>
      <c r="U20" t="s">
        <v>533</v>
      </c>
      <c r="V20" t="s">
        <v>34</v>
      </c>
      <c r="W20" t="s">
        <v>486</v>
      </c>
      <c r="X20" s="3">
        <v>16550</v>
      </c>
      <c r="Y20" s="3">
        <v>12493.0164</v>
      </c>
      <c r="Z20" t="s">
        <v>431</v>
      </c>
      <c r="AA20" t="s">
        <v>344</v>
      </c>
      <c r="AB20" t="s">
        <v>474</v>
      </c>
      <c r="AC20" t="s">
        <v>469</v>
      </c>
      <c r="AD20" t="s">
        <v>346</v>
      </c>
      <c r="AE20" t="s">
        <v>4137</v>
      </c>
      <c r="AF20" t="s">
        <v>590</v>
      </c>
      <c r="AG20" t="s">
        <v>4141</v>
      </c>
      <c r="AH20" t="s">
        <v>900</v>
      </c>
    </row>
    <row r="21" spans="1:34" x14ac:dyDescent="0.2">
      <c r="A21" t="s">
        <v>261</v>
      </c>
      <c r="B21" t="s">
        <v>262</v>
      </c>
      <c r="C21" t="s">
        <v>261</v>
      </c>
      <c r="D21" t="s">
        <v>263</v>
      </c>
      <c r="E21" t="s">
        <v>263</v>
      </c>
      <c r="F21" t="s">
        <v>264</v>
      </c>
      <c r="G21" t="s">
        <v>265</v>
      </c>
      <c r="H21" t="s">
        <v>266</v>
      </c>
      <c r="I21" t="s">
        <v>268</v>
      </c>
      <c r="J21" t="s">
        <v>482</v>
      </c>
      <c r="K21" t="s">
        <v>273</v>
      </c>
      <c r="L21" t="s">
        <v>274</v>
      </c>
      <c r="M21" t="s">
        <v>275</v>
      </c>
      <c r="N21" t="s">
        <v>31</v>
      </c>
      <c r="O21" t="s">
        <v>269</v>
      </c>
      <c r="P21" t="s">
        <v>272</v>
      </c>
      <c r="Q21" t="s">
        <v>267</v>
      </c>
      <c r="R21" t="s">
        <v>41</v>
      </c>
      <c r="S21" t="s">
        <v>469</v>
      </c>
      <c r="T21" t="s">
        <v>549</v>
      </c>
      <c r="U21" t="s">
        <v>550</v>
      </c>
      <c r="V21" t="s">
        <v>110</v>
      </c>
      <c r="W21" t="s">
        <v>486</v>
      </c>
      <c r="X21" s="3">
        <v>400</v>
      </c>
      <c r="Y21" s="3">
        <v>380</v>
      </c>
      <c r="Z21" t="s">
        <v>402</v>
      </c>
      <c r="AA21" t="s">
        <v>344</v>
      </c>
      <c r="AB21" t="s">
        <v>474</v>
      </c>
      <c r="AC21" t="s">
        <v>469</v>
      </c>
      <c r="AD21" t="s">
        <v>346</v>
      </c>
      <c r="AE21" t="s">
        <v>4140</v>
      </c>
      <c r="AF21" t="s">
        <v>1466</v>
      </c>
      <c r="AG21" t="s">
        <v>4141</v>
      </c>
      <c r="AH21" t="s">
        <v>900</v>
      </c>
    </row>
    <row r="22" spans="1:34" x14ac:dyDescent="0.2">
      <c r="A22" t="s">
        <v>277</v>
      </c>
      <c r="B22" t="s">
        <v>277</v>
      </c>
      <c r="C22" t="s">
        <v>277</v>
      </c>
      <c r="D22" t="s">
        <v>278</v>
      </c>
      <c r="E22" t="s">
        <v>278</v>
      </c>
      <c r="F22" t="s">
        <v>279</v>
      </c>
      <c r="G22" t="s">
        <v>280</v>
      </c>
      <c r="H22" t="s">
        <v>281</v>
      </c>
      <c r="I22" t="s">
        <v>283</v>
      </c>
      <c r="R22" t="s">
        <v>41</v>
      </c>
      <c r="X22" s="3"/>
      <c r="Y22" s="3"/>
      <c r="AC22" t="s">
        <v>469</v>
      </c>
      <c r="AD22" t="s">
        <v>346</v>
      </c>
      <c r="AE22" t="s">
        <v>4139</v>
      </c>
      <c r="AF22" t="s">
        <v>590</v>
      </c>
      <c r="AG22" t="s">
        <v>4141</v>
      </c>
      <c r="AH22" t="s">
        <v>3073</v>
      </c>
    </row>
    <row r="23" spans="1:34" x14ac:dyDescent="0.2">
      <c r="A23" t="s">
        <v>288</v>
      </c>
      <c r="B23" t="s">
        <v>289</v>
      </c>
      <c r="C23" t="s">
        <v>288</v>
      </c>
      <c r="D23" t="s">
        <v>290</v>
      </c>
      <c r="E23" t="s">
        <v>290</v>
      </c>
      <c r="F23" t="s">
        <v>291</v>
      </c>
      <c r="G23" t="s">
        <v>241</v>
      </c>
      <c r="H23" t="s">
        <v>242</v>
      </c>
      <c r="I23" t="s">
        <v>293</v>
      </c>
      <c r="K23" t="s">
        <v>245</v>
      </c>
      <c r="L23" t="s">
        <v>246</v>
      </c>
      <c r="M23" t="s">
        <v>247</v>
      </c>
      <c r="N23" t="s">
        <v>31</v>
      </c>
      <c r="O23" t="s">
        <v>294</v>
      </c>
      <c r="P23" t="s">
        <v>297</v>
      </c>
      <c r="Q23" t="s">
        <v>292</v>
      </c>
      <c r="R23" t="s">
        <v>41</v>
      </c>
      <c r="S23" t="s">
        <v>469</v>
      </c>
      <c r="T23" t="s">
        <v>554</v>
      </c>
      <c r="U23" t="s">
        <v>543</v>
      </c>
      <c r="V23" t="s">
        <v>34</v>
      </c>
      <c r="W23" t="s">
        <v>470</v>
      </c>
      <c r="X23" s="3">
        <v>67450</v>
      </c>
      <c r="Y23" s="3">
        <v>26058.581900000001</v>
      </c>
      <c r="Z23" t="s">
        <v>553</v>
      </c>
      <c r="AA23" t="s">
        <v>344</v>
      </c>
      <c r="AB23" t="s">
        <v>474</v>
      </c>
      <c r="AC23" t="s">
        <v>469</v>
      </c>
      <c r="AD23" t="s">
        <v>346</v>
      </c>
      <c r="AE23" t="s">
        <v>4137</v>
      </c>
      <c r="AF23" t="s">
        <v>590</v>
      </c>
      <c r="AG23" t="s">
        <v>4141</v>
      </c>
      <c r="AH23" t="s">
        <v>1968</v>
      </c>
    </row>
    <row r="24" spans="1:34" x14ac:dyDescent="0.2">
      <c r="A24" t="s">
        <v>298</v>
      </c>
      <c r="B24" t="s">
        <v>299</v>
      </c>
      <c r="C24" t="s">
        <v>298</v>
      </c>
      <c r="D24" t="s">
        <v>300</v>
      </c>
      <c r="E24" t="s">
        <v>306</v>
      </c>
      <c r="F24" t="s">
        <v>301</v>
      </c>
      <c r="G24" t="s">
        <v>302</v>
      </c>
      <c r="H24" t="s">
        <v>303</v>
      </c>
      <c r="I24" t="s">
        <v>305</v>
      </c>
      <c r="K24" t="s">
        <v>311</v>
      </c>
      <c r="L24" t="s">
        <v>274</v>
      </c>
      <c r="M24" t="s">
        <v>312</v>
      </c>
      <c r="N24" t="s">
        <v>31</v>
      </c>
      <c r="O24" t="s">
        <v>307</v>
      </c>
      <c r="P24" t="s">
        <v>310</v>
      </c>
      <c r="Q24" t="s">
        <v>304</v>
      </c>
      <c r="R24" t="s">
        <v>41</v>
      </c>
      <c r="S24" t="s">
        <v>469</v>
      </c>
      <c r="T24" t="s">
        <v>557</v>
      </c>
      <c r="U24" t="s">
        <v>550</v>
      </c>
      <c r="V24" t="s">
        <v>110</v>
      </c>
      <c r="W24" t="s">
        <v>486</v>
      </c>
      <c r="X24" s="3">
        <v>400</v>
      </c>
      <c r="Y24" s="3">
        <v>400</v>
      </c>
      <c r="Z24" t="s">
        <v>366</v>
      </c>
      <c r="AA24" t="s">
        <v>495</v>
      </c>
      <c r="AB24" t="s">
        <v>474</v>
      </c>
      <c r="AC24" t="s">
        <v>771</v>
      </c>
      <c r="AD24" t="s">
        <v>346</v>
      </c>
      <c r="AE24" t="s">
        <v>4140</v>
      </c>
      <c r="AF24" t="s">
        <v>590</v>
      </c>
      <c r="AG24" t="s">
        <v>4141</v>
      </c>
      <c r="AH24" t="s">
        <v>900</v>
      </c>
    </row>
    <row r="25" spans="1:34" x14ac:dyDescent="0.2">
      <c r="A25" t="s">
        <v>314</v>
      </c>
      <c r="B25" t="s">
        <v>315</v>
      </c>
      <c r="C25" t="s">
        <v>314</v>
      </c>
      <c r="D25" t="s">
        <v>316</v>
      </c>
      <c r="E25" t="s">
        <v>322</v>
      </c>
      <c r="F25" t="s">
        <v>317</v>
      </c>
      <c r="G25" t="s">
        <v>318</v>
      </c>
      <c r="H25" t="s">
        <v>319</v>
      </c>
      <c r="I25" t="s">
        <v>321</v>
      </c>
      <c r="J25" t="s">
        <v>560</v>
      </c>
      <c r="K25" t="s">
        <v>95</v>
      </c>
      <c r="L25" t="s">
        <v>95</v>
      </c>
      <c r="M25" t="s">
        <v>96</v>
      </c>
      <c r="N25" t="s">
        <v>93</v>
      </c>
      <c r="O25" t="s">
        <v>94</v>
      </c>
      <c r="P25" t="s">
        <v>323</v>
      </c>
      <c r="Q25" t="s">
        <v>320</v>
      </c>
      <c r="R25" t="s">
        <v>41</v>
      </c>
      <c r="S25" t="s">
        <v>469</v>
      </c>
      <c r="T25" t="s">
        <v>561</v>
      </c>
      <c r="U25" t="s">
        <v>498</v>
      </c>
      <c r="V25" t="s">
        <v>34</v>
      </c>
      <c r="W25" t="s">
        <v>486</v>
      </c>
      <c r="X25" s="3">
        <v>13425.3598</v>
      </c>
      <c r="Y25" s="3">
        <v>6421.0609999999997</v>
      </c>
      <c r="Z25" t="s">
        <v>427</v>
      </c>
      <c r="AA25" t="s">
        <v>344</v>
      </c>
      <c r="AB25" t="s">
        <v>474</v>
      </c>
      <c r="AC25" t="s">
        <v>589</v>
      </c>
      <c r="AD25" t="s">
        <v>346</v>
      </c>
      <c r="AE25" t="s">
        <v>4137</v>
      </c>
      <c r="AF25" t="s">
        <v>590</v>
      </c>
      <c r="AG25" t="s">
        <v>4142</v>
      </c>
      <c r="AH25" t="s">
        <v>3073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F38AC-64CA-4119-BF0C-D92A8C4486EC}">
  <sheetPr codeName="Sheet1"/>
  <dimension ref="A1:AH25"/>
  <sheetViews>
    <sheetView topLeftCell="M1" zoomScale="106" workbookViewId="0">
      <selection activeCell="F27" sqref="F27"/>
    </sheetView>
  </sheetViews>
  <sheetFormatPr baseColWidth="10" defaultColWidth="8.83203125" defaultRowHeight="15" x14ac:dyDescent="0.2"/>
  <cols>
    <col min="4" max="4" width="45.6640625" bestFit="1" customWidth="1"/>
    <col min="5" max="5" width="10.5" bestFit="1" customWidth="1"/>
    <col min="8" max="8" width="12.1640625" bestFit="1" customWidth="1"/>
    <col min="9" max="9" width="16.1640625" bestFit="1" customWidth="1"/>
    <col min="10" max="10" width="16.1640625" customWidth="1"/>
    <col min="11" max="11" width="17.33203125" bestFit="1" customWidth="1"/>
    <col min="12" max="12" width="16.1640625" customWidth="1"/>
    <col min="13" max="13" width="7.1640625" bestFit="1" customWidth="1"/>
    <col min="15" max="15" width="11" bestFit="1" customWidth="1"/>
    <col min="16" max="16" width="14.5" bestFit="1" customWidth="1"/>
    <col min="17" max="17" width="17.1640625" bestFit="1" customWidth="1"/>
    <col min="18" max="18" width="20.5" bestFit="1" customWidth="1"/>
    <col min="19" max="19" width="6.6640625" bestFit="1" customWidth="1"/>
    <col min="20" max="21" width="10.1640625" customWidth="1"/>
    <col min="23" max="23" width="11.1640625" bestFit="1" customWidth="1"/>
    <col min="24" max="24" width="15.83203125" bestFit="1" customWidth="1"/>
    <col min="25" max="25" width="12.83203125" bestFit="1" customWidth="1"/>
    <col min="26" max="26" width="14.1640625" bestFit="1" customWidth="1"/>
    <col min="27" max="27" width="18.33203125" bestFit="1" customWidth="1"/>
    <col min="28" max="28" width="22.1640625" customWidth="1"/>
    <col min="29" max="29" width="17.6640625" bestFit="1" customWidth="1"/>
    <col min="30" max="30" width="16.83203125" bestFit="1" customWidth="1"/>
    <col min="31" max="31" width="17.1640625" bestFit="1" customWidth="1"/>
    <col min="32" max="32" width="11.5" bestFit="1" customWidth="1"/>
    <col min="33" max="33" width="16.83203125" bestFit="1" customWidth="1"/>
    <col min="34" max="34" width="15.83203125" bestFit="1" customWidth="1"/>
  </cols>
  <sheetData>
    <row r="1" spans="1:34" x14ac:dyDescent="0.2">
      <c r="A1" s="1" t="s">
        <v>0</v>
      </c>
      <c r="B1" s="1" t="s">
        <v>1</v>
      </c>
      <c r="C1" s="1" t="s">
        <v>3</v>
      </c>
      <c r="D1" s="1" t="s">
        <v>2</v>
      </c>
      <c r="E1" s="1" t="s">
        <v>9</v>
      </c>
      <c r="F1" s="1" t="s">
        <v>4</v>
      </c>
      <c r="G1" s="1" t="s">
        <v>5</v>
      </c>
      <c r="H1" s="1" t="s">
        <v>6</v>
      </c>
      <c r="I1" s="1" t="s">
        <v>4136</v>
      </c>
      <c r="J1" s="1" t="s">
        <v>4135</v>
      </c>
      <c r="K1" s="1" t="s">
        <v>16</v>
      </c>
      <c r="L1" s="1" t="s">
        <v>17</v>
      </c>
      <c r="M1" s="1" t="s">
        <v>18</v>
      </c>
      <c r="N1" s="1" t="s">
        <v>10</v>
      </c>
      <c r="O1" s="1" t="s">
        <v>11</v>
      </c>
      <c r="P1" s="1" t="s">
        <v>14</v>
      </c>
      <c r="Q1" s="1" t="s">
        <v>7</v>
      </c>
      <c r="R1" s="1" t="s">
        <v>22</v>
      </c>
      <c r="S1" s="1" t="s">
        <v>332</v>
      </c>
      <c r="T1" s="1" t="s">
        <v>459</v>
      </c>
      <c r="U1" s="1" t="s">
        <v>460</v>
      </c>
      <c r="V1" s="1" t="s">
        <v>435</v>
      </c>
      <c r="W1" s="1" t="s">
        <v>436</v>
      </c>
      <c r="X1" s="1" t="s">
        <v>437</v>
      </c>
      <c r="Y1" s="1" t="s">
        <v>438</v>
      </c>
      <c r="Z1" s="1" t="s">
        <v>439</v>
      </c>
      <c r="AA1" s="1" t="s">
        <v>440</v>
      </c>
      <c r="AB1" s="1" t="s">
        <v>446</v>
      </c>
      <c r="AC1" s="1" t="s">
        <v>332</v>
      </c>
      <c r="AD1" s="1" t="s">
        <v>567</v>
      </c>
      <c r="AE1" s="1" t="s">
        <v>569</v>
      </c>
      <c r="AF1" s="1" t="s">
        <v>574</v>
      </c>
      <c r="AG1" s="1" t="s">
        <v>576</v>
      </c>
      <c r="AH1" s="1" t="s">
        <v>580</v>
      </c>
    </row>
    <row r="2" spans="1:34" x14ac:dyDescent="0.2">
      <c r="D2" t="s">
        <v>4134</v>
      </c>
      <c r="E2" t="s">
        <v>4134</v>
      </c>
      <c r="F2" t="s">
        <v>4134</v>
      </c>
      <c r="G2" t="s">
        <v>4134</v>
      </c>
      <c r="H2" t="s">
        <v>4134</v>
      </c>
      <c r="I2" t="s">
        <v>4134</v>
      </c>
      <c r="J2" t="s">
        <v>39</v>
      </c>
      <c r="K2" t="s">
        <v>4134</v>
      </c>
      <c r="L2" t="s">
        <v>4134</v>
      </c>
      <c r="M2" t="s">
        <v>4134</v>
      </c>
      <c r="N2" t="s">
        <v>4134</v>
      </c>
      <c r="O2" t="s">
        <v>4134</v>
      </c>
      <c r="P2" t="s">
        <v>4134</v>
      </c>
      <c r="Q2" t="s">
        <v>39</v>
      </c>
      <c r="R2" t="s">
        <v>285</v>
      </c>
      <c r="S2" t="s">
        <v>39</v>
      </c>
      <c r="T2" t="s">
        <v>39</v>
      </c>
      <c r="U2" t="s">
        <v>39</v>
      </c>
      <c r="V2" t="s">
        <v>39</v>
      </c>
      <c r="W2" t="s">
        <v>39</v>
      </c>
      <c r="X2" t="s">
        <v>39</v>
      </c>
      <c r="Y2" t="s">
        <v>39</v>
      </c>
      <c r="Z2" t="s">
        <v>39</v>
      </c>
      <c r="AA2" t="s">
        <v>39</v>
      </c>
      <c r="AB2" t="s">
        <v>39</v>
      </c>
      <c r="AC2" t="s">
        <v>285</v>
      </c>
      <c r="AD2" t="s">
        <v>285</v>
      </c>
      <c r="AE2" t="s">
        <v>285</v>
      </c>
      <c r="AF2" t="s">
        <v>285</v>
      </c>
      <c r="AG2" t="s">
        <v>285</v>
      </c>
      <c r="AH2" t="s">
        <v>285</v>
      </c>
    </row>
    <row r="3" spans="1:34" x14ac:dyDescent="0.2">
      <c r="A3" t="s">
        <v>23</v>
      </c>
      <c r="B3" t="s">
        <v>24</v>
      </c>
      <c r="C3" t="s">
        <v>23</v>
      </c>
      <c r="D3" t="str">
        <f>IFERROR(VLOOKUP(A3,Profile[],3,FALSE),"N/A")</f>
        <v>LUPIN LIMITED</v>
      </c>
      <c r="E3" t="str">
        <f>IFERROR(VLOOKUP(A3,Profile[],10,FALSE),"N/A")</f>
        <v>LUPIN LIMITED</v>
      </c>
      <c r="F3" t="str">
        <f>IFERROR(VLOOKUP(A3,Profile[],5,FALSE),"N/A")</f>
        <v>8146826654</v>
      </c>
      <c r="G3" t="str">
        <f>IFERROR(VLOOKUP(A3,Profile[],6,FALSE),"N/A")</f>
        <v>rajvardhansatam@lupin.com</v>
      </c>
      <c r="H3" t="str">
        <f>IFERROR(VLOOKUP(A3,Profile[],7,FALSE),"N/A")</f>
        <v>lupin.com</v>
      </c>
      <c r="I3" t="str">
        <f>IFERROR(VLOOKUP(A3,Profile[],9,FALSE),"N/A")</f>
        <v>Kalpataru Inspire, 3rd Floor, Off Western Express Highway, Santacruz (East) MUMBAI Mumbai City MH 400055 IN</v>
      </c>
      <c r="J3" t="str">
        <f>IFERROR(IF(VLOOKUP(B3,Mcas[],20,TRUE)=0,"N/A",VLOOKUP(B3,Mcas[],20,TRUE)),"N/A")</f>
        <v>Unit SB-1101&amp;1102, C&amp;D Wg, 11th Fl, Empire Towers, Cloud City Campus, Thane-Belapur Road, Airoli (E) Navi Mumbai 400708 MH IN</v>
      </c>
      <c r="K3" t="str">
        <f>IF(IFERROR(VLOOKUP(A3,Profile[],17,FALSE),"N/A")=0,"N/A",IFERROR(VLOOKUP(A3,Profile[],17,FALSE),"N/A"))</f>
        <v>Mumbai</v>
      </c>
      <c r="L3" t="str">
        <f>IF(IFERROR(VLOOKUP(A3,Profile[],18,FALSE),"N/A")=0,"N/A",IFERROR(VLOOKUP(A3,Profile[],18,FALSE),"N/A"))</f>
        <v>Maharashtra</v>
      </c>
      <c r="M3" t="str">
        <f>IF(IFERROR(VLOOKUP(A3,Profile[],19,FALSE),"N/A")=0,"N/A",IFERROR(VLOOKUP(A3,Profile[],19,FALSE),"N/A"))</f>
        <v>400055</v>
      </c>
      <c r="N3" t="str">
        <f>IF(IFERROR(VLOOKUP(A3,Profile[],11,FALSE),"N/A")=0,"N/A",IFERROR(VLOOKUP(A3,Profile[],11,FALSE),"N/A"))</f>
        <v>Manufacturing</v>
      </c>
      <c r="O3" t="str">
        <f>IF(IFERROR(VLOOKUP(A3,Profile[],12,FALSE),"N/A")=0,"N/A",IFERROR(VLOOKUP(A3,Profile[],12,FALSE),"N/A"))</f>
        <v>Manufacture of chemicals and chemical products</v>
      </c>
      <c r="P3" t="str">
        <f>IF(IFERROR(VLOOKUP(A3,Profile[],15,FALSE),"N/A")=0,"N/A",IFERROR(VLOOKUP(A3,Profile[],15,FALSE),"N/A"))</f>
        <v>Manufacture of basic chemicals</v>
      </c>
      <c r="Q3" t="str">
        <f>IF(IFERROR(VLOOKUP(B3,Mcas[],8,FALSE),"N/A")=0,"N/A",IFERROR(VLOOKUP(B3,Mcas[],8,FALSE),"N/A"))</f>
        <v>01-Mar-1983</v>
      </c>
      <c r="R3" t="str">
        <f>IF(IFERROR(VLOOKUP(A3,Gsts[],18,TRUE),"N/A")=0,"N/A",IFERROR(VLOOKUP(A3,Gsts[],18,TRUE),"N/A"))</f>
        <v>Public Limited Company</v>
      </c>
      <c r="S3" t="str">
        <f>IF(IFERROR(VLOOKUP(B3,Mcas[],7,FALSE),"N/A")=0,"N/A",IFERROR(VLOOKUP(B3,Mcas[],7,FALSE),"N/A"))</f>
        <v>ACTIVE</v>
      </c>
      <c r="T3" t="str">
        <f>IF(IFERROR(VLOOKUP(B3,Mcas[],34,FALSE),"N/A")=0,"N/A",IFERROR(VLOOKUP(B3,Mcas[],34,FALSE),"N/A"))</f>
        <v>029442</v>
      </c>
      <c r="U3" t="str">
        <f>IF(IFERROR(VLOOKUP(B3,Mcas[],35,FALSE),"N/A")=0,"N/A",IFERROR(VLOOKUP(B3,Mcas[],35,FALSE),"N/A"))</f>
        <v>RoC-Mumbai</v>
      </c>
      <c r="V3" t="str">
        <f>IF(IFERROR(VLOOKUP(B3,Mcas[],9,FALSE),"N/A")=0,"N/A",IFERROR(VLOOKUP(B3,Mcas[],9,FALSE),"N/A"))</f>
        <v>Public</v>
      </c>
      <c r="W3" t="str">
        <f>IF(IFERROR(VLOOKUP(B3,Mcas[],10,FALSE),"N/A")=0,"N/A",IFERROR(VLOOKUP(B3,Mcas[],10,FALSE),"N/A"))</f>
        <v>Listed</v>
      </c>
      <c r="X3">
        <f>IF(IFERROR(VLOOKUP(B3,Mcas[],12,FALSE),"N/A")=0,"N/A",IFERROR(VLOOKUP(B3,Mcas[],12,FALSE),"N/A"))</f>
        <v>2000000000</v>
      </c>
      <c r="Y3">
        <f>IF(IFERROR(VLOOKUP(B3,Mcas[],13,FALSE),"N/A")=0,"N/A",IFERROR(VLOOKUP(B3,Mcas[],13,FALSE),"N/A"))</f>
        <v>908393732</v>
      </c>
      <c r="Z3" t="str">
        <f>IF(IFERROR(VLOOKUP(B3,Mcas[],14,FALSE),"N/A")=0,"N/A",IFERROR(VLOOKUP(B3,Mcas[],14,FALSE),"N/A"))</f>
        <v>11-Aug-2021</v>
      </c>
      <c r="AA3" t="str">
        <f>IF(IFERROR(VLOOKUP(B3,Mcas[],15,FALSE),"N/A")=0,"N/A",IFERROR(VLOOKUP(B3,Mcas[],15,FALSE),"N/A"))</f>
        <v>31-Mar-2021</v>
      </c>
      <c r="AB3" t="str">
        <f>IF(IFERROR(VLOOKUP(B3,Mcas[],21,FALSE),"N/A")=0,"N/A",IFERROR(VLOOKUP(B3,Mcas[],21,FALSE),"N/A"))</f>
        <v>Company limited by Shares</v>
      </c>
      <c r="AC3" t="str">
        <f>IF(IFERROR(VLOOKUP(A3,Gsts[],12,FALSE),"N/A")=0,"N/A",IFERROR(VLOOKUP(A3,Gsts[],12,FALSE),"N/A"))</f>
        <v>PROVISIONAL</v>
      </c>
      <c r="AD3" t="str">
        <f>IF(IFERROR(VLOOKUP(A3,Gsts[],13,FALSE),"N/A")=0,"N/A",IFERROR(VLOOKUP(A3,Gsts[],13,FALSE),"N/A"))</f>
        <v>01-Jul-2017</v>
      </c>
      <c r="AE3" t="s">
        <v>4137</v>
      </c>
      <c r="AF3" t="str">
        <f>IF(IFERROR(VLOOKUP(A3,Gsts[],23,FALSE),"N/A")=0,"N/A",IFERROR(VLOOKUP(A3,Gsts[],23,FALSE),"N/A"))</f>
        <v>No</v>
      </c>
      <c r="AG3" t="s">
        <v>4141</v>
      </c>
      <c r="AH3" t="str">
        <f>IF(IFERROR(VLOOKUP(A3,Gsts[],29,TRUE),"N/A")=0,"N/A",IFERROR(VLOOKUP(A3,Gsts[],29,TRUE),"N/A"))</f>
        <v>Recipient of Goods or Services|Warehouse / Depot|Wholesale Business|Office / Sale Office</v>
      </c>
    </row>
    <row r="4" spans="1:34" x14ac:dyDescent="0.2">
      <c r="A4" t="s">
        <v>42</v>
      </c>
      <c r="B4" t="s">
        <v>43</v>
      </c>
      <c r="C4" t="s">
        <v>42</v>
      </c>
      <c r="D4" t="str">
        <f>IFERROR(VLOOKUP(A4,Profile[],3,FALSE),"N/A")</f>
        <v>LARSEN &amp; TOUBRO INFOTECH LIMITED</v>
      </c>
      <c r="E4" t="str">
        <f>IFERROR(VLOOKUP(A4,Profile[],10,FALSE),"N/A")</f>
        <v>LARSEN &amp; TOUBRO INFOTECH LIMITED</v>
      </c>
      <c r="F4" t="str">
        <f>IFERROR(VLOOKUP(A4,Profile[],5,FALSE),"N/A")</f>
        <v>9821221125</v>
      </c>
      <c r="G4" t="str">
        <f>IFERROR(VLOOKUP(A4,Profile[],6,FALSE),"N/A")</f>
        <v>corporatesecretarial@lntinfotech.com</v>
      </c>
      <c r="H4" t="str">
        <f>IFERROR(VLOOKUP(A4,Profile[],7,FALSE),"N/A")</f>
        <v>lntinfotech.com</v>
      </c>
      <c r="I4" t="str">
        <f>IFERROR(VLOOKUP(A4,Profile[],9,FALSE),"N/A")</f>
        <v>L&amp;T HOUSE, BALLARD ESTATE, MUMBAI MH 400001 IN</v>
      </c>
      <c r="J4" t="str">
        <f>IFERROR(IF(VLOOKUP(B4,Mcas[],20,TRUE)=0,"N/A",VLOOKUP(B4,Mcas[],20,TRUE)),"N/A")</f>
        <v>L&amp;T Technology Centre, Gate No. 5, Saki Vihar Road Powai Mumbai 400072 MH</v>
      </c>
      <c r="K4" t="str">
        <f>IF(IFERROR(VLOOKUP(A4,Profile[],17,FALSE),"N/A")=0,"N/A",IFERROR(VLOOKUP(A4,Profile[],17,FALSE),"N/A"))</f>
        <v>Mumbai</v>
      </c>
      <c r="L4" t="str">
        <f>IF(IFERROR(VLOOKUP(A4,Profile[],18,FALSE),"N/A")=0,"N/A",IFERROR(VLOOKUP(A4,Profile[],18,FALSE),"N/A"))</f>
        <v>Maharashtra</v>
      </c>
      <c r="M4" t="str">
        <f>IF(IFERROR(VLOOKUP(A4,Profile[],19,FALSE),"N/A")=0,"N/A",IFERROR(VLOOKUP(A4,Profile[],19,FALSE),"N/A"))</f>
        <v>400001</v>
      </c>
      <c r="N4" t="str">
        <f>IF(IFERROR(VLOOKUP(A4,Profile[],11,FALSE),"N/A")=0,"N/A",IFERROR(VLOOKUP(A4,Profile[],11,FALSE),"N/A"))</f>
        <v>Real estate, renting and business activities</v>
      </c>
      <c r="O4" t="str">
        <f>IF(IFERROR(VLOOKUP(A4,Profile[],12,FALSE),"N/A")=0,"N/A",IFERROR(VLOOKUP(A4,Profile[],12,FALSE),"N/A"))</f>
        <v>Computer and related activities</v>
      </c>
      <c r="P4" t="str">
        <f>IF(IFERROR(VLOOKUP(A4,Profile[],15,FALSE),"N/A")=0,"N/A",IFERROR(VLOOKUP(A4,Profile[],15,FALSE),"N/A"))</f>
        <v>Other computer related activities [for example maintenance of websites of other firms/ creation of multimedia presentations for other firms etc.]</v>
      </c>
      <c r="Q4" t="str">
        <f>IF(IFERROR(VLOOKUP(B4,Mcas[],8,FALSE),"N/A")=0,"N/A",IFERROR(VLOOKUP(B4,Mcas[],8,FALSE),"N/A"))</f>
        <v>23-Dec-1996</v>
      </c>
      <c r="R4" t="str">
        <f>IF(IFERROR(VLOOKUP(A4,Gsts[],18,TRUE),"N/A")=0,"N/A",IFERROR(VLOOKUP(A4,Gsts[],18,TRUE),"N/A"))</f>
        <v>Public Limited Company</v>
      </c>
      <c r="S4" t="str">
        <f>IF(IFERROR(VLOOKUP(B4,Mcas[],7,FALSE),"N/A")=0,"N/A",IFERROR(VLOOKUP(B4,Mcas[],7,FALSE),"N/A"))</f>
        <v>ACTIVE</v>
      </c>
      <c r="T4" t="str">
        <f>IF(IFERROR(VLOOKUP(B4,Mcas[],34,FALSE),"N/A")=0,"N/A",IFERROR(VLOOKUP(B4,Mcas[],34,FALSE),"N/A"))</f>
        <v>104693</v>
      </c>
      <c r="U4" t="str">
        <f>IF(IFERROR(VLOOKUP(B4,Mcas[],35,FALSE),"N/A")=0,"N/A",IFERROR(VLOOKUP(B4,Mcas[],35,FALSE),"N/A"))</f>
        <v>RoC-Mumbai</v>
      </c>
      <c r="V4" t="str">
        <f>IF(IFERROR(VLOOKUP(B4,Mcas[],9,FALSE),"N/A")=0,"N/A",IFERROR(VLOOKUP(B4,Mcas[],9,FALSE),"N/A"))</f>
        <v>Public</v>
      </c>
      <c r="W4" t="str">
        <f>IF(IFERROR(VLOOKUP(B4,Mcas[],10,FALSE),"N/A")=0,"N/A",IFERROR(VLOOKUP(B4,Mcas[],10,FALSE),"N/A"))</f>
        <v>Listed</v>
      </c>
      <c r="X4">
        <f>IF(IFERROR(VLOOKUP(B4,Mcas[],12,FALSE),"N/A")=0,"N/A",IFERROR(VLOOKUP(B4,Mcas[],12,FALSE),"N/A"))</f>
        <v>274500000</v>
      </c>
      <c r="Y4">
        <f>IF(IFERROR(VLOOKUP(B4,Mcas[],13,FALSE),"N/A")=0,"N/A",IFERROR(VLOOKUP(B4,Mcas[],13,FALSE),"N/A"))</f>
        <v>175255836</v>
      </c>
      <c r="Z4" t="str">
        <f>IF(IFERROR(VLOOKUP(B4,Mcas[],14,FALSE),"N/A")=0,"N/A",IFERROR(VLOOKUP(B4,Mcas[],14,FALSE),"N/A"))</f>
        <v>17-Jul-2021</v>
      </c>
      <c r="AA4" t="str">
        <f>IF(IFERROR(VLOOKUP(B4,Mcas[],15,FALSE),"N/A")=0,"N/A",IFERROR(VLOOKUP(B4,Mcas[],15,FALSE),"N/A"))</f>
        <v>31-Mar-2021</v>
      </c>
      <c r="AB4" t="str">
        <f>IF(IFERROR(VLOOKUP(B4,Mcas[],21,FALSE),"N/A")=0,"N/A",IFERROR(VLOOKUP(B4,Mcas[],21,FALSE),"N/A"))</f>
        <v>Company limited by Shares</v>
      </c>
      <c r="AC4" t="str">
        <f>IF(IFERROR(VLOOKUP(A4,Gsts[],12,FALSE),"N/A")=0,"N/A",IFERROR(VLOOKUP(A4,Gsts[],12,FALSE),"N/A"))</f>
        <v>ACTIVE</v>
      </c>
      <c r="AD4" t="str">
        <f>IF(IFERROR(VLOOKUP(A4,Gsts[],13,FALSE),"N/A")=0,"N/A",IFERROR(VLOOKUP(A4,Gsts[],13,FALSE),"N/A"))</f>
        <v>01-Jul-2017</v>
      </c>
      <c r="AE4" t="s">
        <v>4137</v>
      </c>
      <c r="AF4" t="str">
        <f>IF(IFERROR(VLOOKUP(A4,Gsts[],23,FALSE),"N/A")=0,"N/A",IFERROR(VLOOKUP(A4,Gsts[],23,FALSE),"N/A"))</f>
        <v>No</v>
      </c>
      <c r="AG4" t="s">
        <v>4141</v>
      </c>
      <c r="AH4" t="str">
        <f>IF(IFERROR(VLOOKUP(A4,Gsts[],29,TRUE),"N/A")=0,"N/A",IFERROR(VLOOKUP(A4,Gsts[],29,TRUE),"N/A"))</f>
        <v>Recipient of Goods or Services|Warehouse / Depot|Wholesale Business|Office / Sale Office</v>
      </c>
    </row>
    <row r="5" spans="1:34" x14ac:dyDescent="0.2">
      <c r="A5" t="s">
        <v>55</v>
      </c>
      <c r="B5" t="s">
        <v>56</v>
      </c>
      <c r="C5" t="s">
        <v>55</v>
      </c>
      <c r="D5" t="str">
        <f>IFERROR(VLOOKUP(A5,Profile[],3,FALSE),"N/A")</f>
        <v>TATA PLAY LIMITED</v>
      </c>
      <c r="E5" t="str">
        <f>IFERROR(VLOOKUP(A5,Profile[],10,FALSE),"N/A")</f>
        <v>TATA SKY LTD.</v>
      </c>
      <c r="F5" t="str">
        <f>IFERROR(VLOOKUP(A5,Profile[],5,FALSE),"N/A")</f>
        <v>7045646580</v>
      </c>
      <c r="G5" t="str">
        <f>IFERROR(VLOOKUP(A5,Profile[],6,FALSE),"N/A")</f>
        <v>chanda.makhijathadani@tatasky.com</v>
      </c>
      <c r="H5" t="str">
        <f>IFERROR(VLOOKUP(A5,Profile[],7,FALSE),"N/A")</f>
        <v>tatasky.com</v>
      </c>
      <c r="I5" t="str">
        <f>IFERROR(VLOOKUP(A5,Profile[],9,FALSE),"N/A")</f>
        <v>Unit 301 to 305, 3rd Floor, Windsor, Off C.S.T. Road, Kalina, Santacruz (East) Mumbai Mumbai City MH 400098 IN</v>
      </c>
      <c r="J5" t="str">
        <f>IFERROR(IF(VLOOKUP(B5,Mcas[],20,TRUE)=0,"N/A",VLOOKUP(B5,Mcas[],20,TRUE)),"N/A")</f>
        <v>Plot No.-5 Sector-44 Gurgaon 122002 HR IN</v>
      </c>
      <c r="K5" t="str">
        <f>IF(IFERROR(VLOOKUP(A5,Profile[],17,FALSE),"N/A")=0,"N/A",IFERROR(VLOOKUP(A5,Profile[],17,FALSE),"N/A"))</f>
        <v>Mumbai</v>
      </c>
      <c r="L5" t="str">
        <f>IF(IFERROR(VLOOKUP(A5,Profile[],18,FALSE),"N/A")=0,"N/A",IFERROR(VLOOKUP(A5,Profile[],18,FALSE),"N/A"))</f>
        <v>Maharashtra</v>
      </c>
      <c r="M5" t="str">
        <f>IF(IFERROR(VLOOKUP(A5,Profile[],19,FALSE),"N/A")=0,"N/A",IFERROR(VLOOKUP(A5,Profile[],19,FALSE),"N/A"))</f>
        <v>400098</v>
      </c>
      <c r="N5" t="str">
        <f>IF(IFERROR(VLOOKUP(A5,Profile[],11,FALSE),"N/A")=0,"N/A",IFERROR(VLOOKUP(A5,Profile[],11,FALSE),"N/A"))</f>
        <v>Other community, social and personal service activities</v>
      </c>
      <c r="O5" t="str">
        <f>IF(IFERROR(VLOOKUP(A5,Profile[],12,FALSE),"N/A")=0,"N/A",IFERROR(VLOOKUP(A5,Profile[],12,FALSE),"N/A"))</f>
        <v>Recreational, cultural and sporting activities</v>
      </c>
      <c r="P5" t="str">
        <f>IF(IFERROR(VLOOKUP(A5,Profile[],15,FALSE),"N/A")=0,"N/A",IFERROR(VLOOKUP(A5,Profile[],15,FALSE),"N/A"))</f>
        <v>Motion picture projection</v>
      </c>
      <c r="Q5" t="str">
        <f>IF(IFERROR(VLOOKUP(B5,Mcas[],8,FALSE),"N/A")=0,"N/A",IFERROR(VLOOKUP(B5,Mcas[],8,FALSE),"N/A"))</f>
        <v>09-Jan-2001</v>
      </c>
      <c r="R5" t="str">
        <f>IF(IFERROR(VLOOKUP(A5,Gsts[],18,TRUE),"N/A")=0,"N/A",IFERROR(VLOOKUP(A5,Gsts[],18,TRUE),"N/A"))</f>
        <v>Private Limited Company</v>
      </c>
      <c r="S5" t="str">
        <f>IF(IFERROR(VLOOKUP(B5,Mcas[],7,FALSE),"N/A")=0,"N/A",IFERROR(VLOOKUP(B5,Mcas[],7,FALSE),"N/A"))</f>
        <v>ACTIVE</v>
      </c>
      <c r="T5" t="str">
        <f>IF(IFERROR(VLOOKUP(B5,Mcas[],34,FALSE),"N/A")=0,"N/A",IFERROR(VLOOKUP(B5,Mcas[],34,FALSE),"N/A"))</f>
        <v>130365</v>
      </c>
      <c r="U5" t="str">
        <f>IF(IFERROR(VLOOKUP(B5,Mcas[],35,FALSE),"N/A")=0,"N/A",IFERROR(VLOOKUP(B5,Mcas[],35,FALSE),"N/A"))</f>
        <v>RoC-Mumbai</v>
      </c>
      <c r="V5" t="str">
        <f>IF(IFERROR(VLOOKUP(B5,Mcas[],9,FALSE),"N/A")=0,"N/A",IFERROR(VLOOKUP(B5,Mcas[],9,FALSE),"N/A"))</f>
        <v>Public</v>
      </c>
      <c r="W5" t="str">
        <f>IF(IFERROR(VLOOKUP(B5,Mcas[],10,FALSE),"N/A")=0,"N/A",IFERROR(VLOOKUP(B5,Mcas[],10,FALSE),"N/A"))</f>
        <v>Unlisted</v>
      </c>
      <c r="X5">
        <f>IF(IFERROR(VLOOKUP(B5,Mcas[],12,FALSE),"N/A")=0,"N/A",IFERROR(VLOOKUP(B5,Mcas[],12,FALSE),"N/A"))</f>
        <v>20000000000</v>
      </c>
      <c r="Y5">
        <f>IF(IFERROR(VLOOKUP(B5,Mcas[],13,FALSE),"N/A")=0,"N/A",IFERROR(VLOOKUP(B5,Mcas[],13,FALSE),"N/A"))</f>
        <v>14077698770</v>
      </c>
      <c r="Z5" t="str">
        <f>IF(IFERROR(VLOOKUP(B5,Mcas[],14,FALSE),"N/A")=0,"N/A",IFERROR(VLOOKUP(B5,Mcas[],14,FALSE),"N/A"))</f>
        <v>27-May-2021</v>
      </c>
      <c r="AA5" t="str">
        <f>IF(IFERROR(VLOOKUP(B5,Mcas[],15,FALSE),"N/A")=0,"N/A",IFERROR(VLOOKUP(B5,Mcas[],15,FALSE),"N/A"))</f>
        <v>31-Mar-2021</v>
      </c>
      <c r="AB5" t="str">
        <f>IF(IFERROR(VLOOKUP(B5,Mcas[],21,FALSE),"N/A")=0,"N/A",IFERROR(VLOOKUP(B5,Mcas[],21,FALSE),"N/A"))</f>
        <v>Company limited by Shares</v>
      </c>
      <c r="AC5" t="str">
        <f>IF(IFERROR(VLOOKUP(A5,Gsts[],12,FALSE),"N/A")=0,"N/A",IFERROR(VLOOKUP(A5,Gsts[],12,FALSE),"N/A"))</f>
        <v>ACTIVE</v>
      </c>
      <c r="AD5" t="str">
        <f>IF(IFERROR(VLOOKUP(A5,Gsts[],13,FALSE),"N/A")=0,"N/A",IFERROR(VLOOKUP(A5,Gsts[],13,FALSE),"N/A"))</f>
        <v>01-Jul-2017</v>
      </c>
      <c r="AE5" t="s">
        <v>4137</v>
      </c>
      <c r="AF5" t="str">
        <f>IF(IFERROR(VLOOKUP(A5,Gsts[],23,FALSE),"N/A")=0,"N/A",IFERROR(VLOOKUP(A5,Gsts[],23,FALSE),"N/A"))</f>
        <v>No</v>
      </c>
      <c r="AG5" t="s">
        <v>4142</v>
      </c>
      <c r="AH5" t="str">
        <f>IF(IFERROR(VLOOKUP(A5,Gsts[],29,TRUE),"N/A")=0,"N/A",IFERROR(VLOOKUP(A5,Gsts[],29,TRUE),"N/A"))</f>
        <v>Factory / Manufacturing|Retail Business|Import|Office / Sale Office|Export|Recipient of Goods or Services|Supplier of Services</v>
      </c>
    </row>
    <row r="6" spans="1:34" x14ac:dyDescent="0.2">
      <c r="A6" t="s">
        <v>70</v>
      </c>
      <c r="B6" t="s">
        <v>71</v>
      </c>
      <c r="C6" t="s">
        <v>70</v>
      </c>
      <c r="D6" t="str">
        <f>IFERROR(VLOOKUP(A6,Profile[],3,FALSE),"N/A")</f>
        <v>MANJUSHREE TECHNOPACK LIMITED</v>
      </c>
      <c r="E6" t="str">
        <f>IFERROR(VLOOKUP(A6,Profile[],10,FALSE),"N/A")</f>
        <v>MANJUSHREE TECHNOPACK LIMITED</v>
      </c>
      <c r="F6" t="str">
        <f>IFERROR(VLOOKUP(A6,Profile[],5,FALSE),"N/A")</f>
        <v>9816608155</v>
      </c>
      <c r="G6" t="str">
        <f>IFERROR(VLOOKUP(A6,Profile[],6,FALSE),"N/A")</f>
        <v>naik@manjushreeindia.com</v>
      </c>
      <c r="H6" t="str">
        <f>IFERROR(VLOOKUP(A6,Profile[],7,FALSE),"N/A")</f>
        <v>manjushreeindia.com</v>
      </c>
      <c r="I6" t="str">
        <f>IFERROR(VLOOKUP(A6,Profile[],9,FALSE),"N/A")</f>
        <v>MBH Tech Park 2nd Floor Survey No 46P and 47 P Begur Hobli Electronic City Phase-II Bangalore Bangalore KA 560100 IN</v>
      </c>
      <c r="J6" t="str">
        <f>IFERROR(IF(VLOOKUP(B6,Mcas[],20,TRUE)=0,"N/A",VLOOKUP(B6,Mcas[],20,TRUE)),"N/A")</f>
        <v>Plot No.-5 Sector-44 Gurgaon 122002 HR IN</v>
      </c>
      <c r="K6" t="str">
        <f>IF(IFERROR(VLOOKUP(A6,Profile[],17,FALSE),"N/A")=0,"N/A",IFERROR(VLOOKUP(A6,Profile[],17,FALSE),"N/A"))</f>
        <v>Bangalore</v>
      </c>
      <c r="L6" t="str">
        <f>IF(IFERROR(VLOOKUP(A6,Profile[],18,FALSE),"N/A")=0,"N/A",IFERROR(VLOOKUP(A6,Profile[],18,FALSE),"N/A"))</f>
        <v>Karnataka</v>
      </c>
      <c r="M6" t="str">
        <f>IF(IFERROR(VLOOKUP(A6,Profile[],19,FALSE),"N/A")=0,"N/A",IFERROR(VLOOKUP(A6,Profile[],19,FALSE),"N/A"))</f>
        <v>560100</v>
      </c>
      <c r="N6" t="str">
        <f>IF(IFERROR(VLOOKUP(A6,Profile[],11,FALSE),"N/A")=0,"N/A",IFERROR(VLOOKUP(A6,Profile[],11,FALSE),"N/A"))</f>
        <v>Financial intermediation</v>
      </c>
      <c r="O6" t="str">
        <f>IF(IFERROR(VLOOKUP(A6,Profile[],12,FALSE),"N/A")=0,"N/A",IFERROR(VLOOKUP(A6,Profile[],12,FALSE),"N/A"))</f>
        <v>Activities auxiliary to financial intermediation</v>
      </c>
      <c r="P6" t="str">
        <f>IF(IFERROR(VLOOKUP(A6,Profile[],15,FALSE),"N/A")=0,"N/A",IFERROR(VLOOKUP(A6,Profile[],15,FALSE),"N/A"))</f>
        <v>Security dealing activities. [This class includes dealing in financial market onbehalf of others (e.g. stock broking) and related activities.(Dealing in markets on own -account is classified in class 6599)].</v>
      </c>
      <c r="Q6" t="str">
        <f>IF(IFERROR(VLOOKUP(B6,Mcas[],8,FALSE),"N/A")=0,"N/A",IFERROR(VLOOKUP(B6,Mcas[],8,FALSE),"N/A"))</f>
        <v>13-Nov-1987</v>
      </c>
      <c r="R6" t="str">
        <f>IF(IFERROR(VLOOKUP(A6,Gsts[],18,TRUE),"N/A")=0,"N/A",IFERROR(VLOOKUP(A6,Gsts[],18,TRUE),"N/A"))</f>
        <v>Public Limited Company</v>
      </c>
      <c r="S6" t="str">
        <f>IF(IFERROR(VLOOKUP(B6,Mcas[],7,FALSE),"N/A")=0,"N/A",IFERROR(VLOOKUP(B6,Mcas[],7,FALSE),"N/A"))</f>
        <v>ACTIVE</v>
      </c>
      <c r="T6" t="str">
        <f>IF(IFERROR(VLOOKUP(B6,Mcas[],34,FALSE),"N/A")=0,"N/A",IFERROR(VLOOKUP(B6,Mcas[],34,FALSE),"N/A"))</f>
        <v>032636</v>
      </c>
      <c r="U6" t="str">
        <f>IF(IFERROR(VLOOKUP(B6,Mcas[],35,FALSE),"N/A")=0,"N/A",IFERROR(VLOOKUP(B6,Mcas[],35,FALSE),"N/A"))</f>
        <v>RoC-Bangalore</v>
      </c>
      <c r="V6" t="str">
        <f>IF(IFERROR(VLOOKUP(B6,Mcas[],9,FALSE),"N/A")=0,"N/A",IFERROR(VLOOKUP(B6,Mcas[],9,FALSE),"N/A"))</f>
        <v>Public</v>
      </c>
      <c r="W6" t="str">
        <f>IF(IFERROR(VLOOKUP(B6,Mcas[],10,FALSE),"N/A")=0,"N/A",IFERROR(VLOOKUP(B6,Mcas[],10,FALSE),"N/A"))</f>
        <v>Unlisted</v>
      </c>
      <c r="X6">
        <f>IF(IFERROR(VLOOKUP(B6,Mcas[],12,FALSE),"N/A")=0,"N/A",IFERROR(VLOOKUP(B6,Mcas[],12,FALSE),"N/A"))</f>
        <v>150000000</v>
      </c>
      <c r="Y6">
        <f>IF(IFERROR(VLOOKUP(B6,Mcas[],13,FALSE),"N/A")=0,"N/A",IFERROR(VLOOKUP(B6,Mcas[],13,FALSE),"N/A"))</f>
        <v>135477000</v>
      </c>
      <c r="Z6" t="str">
        <f>IF(IFERROR(VLOOKUP(B6,Mcas[],14,FALSE),"N/A")=0,"N/A",IFERROR(VLOOKUP(B6,Mcas[],14,FALSE),"N/A"))</f>
        <v>27-Sep-2021</v>
      </c>
      <c r="AA6" t="str">
        <f>IF(IFERROR(VLOOKUP(B6,Mcas[],15,FALSE),"N/A")=0,"N/A",IFERROR(VLOOKUP(B6,Mcas[],15,FALSE),"N/A"))</f>
        <v>31-Mar-2021</v>
      </c>
      <c r="AB6" t="str">
        <f>IF(IFERROR(VLOOKUP(B6,Mcas[],21,FALSE),"N/A")=0,"N/A",IFERROR(VLOOKUP(B6,Mcas[],21,FALSE),"N/A"))</f>
        <v>Company limited by Shares</v>
      </c>
      <c r="AC6" t="str">
        <f>IF(IFERROR(VLOOKUP(A6,Gsts[],12,FALSE),"N/A")=0,"N/A",IFERROR(VLOOKUP(A6,Gsts[],12,FALSE),"N/A"))</f>
        <v>ACTIVE</v>
      </c>
      <c r="AD6" t="str">
        <f>IF(IFERROR(VLOOKUP(A6,Gsts[],13,FALSE),"N/A")=0,"N/A",IFERROR(VLOOKUP(A6,Gsts[],13,FALSE),"N/A"))</f>
        <v>01-Jul-2017</v>
      </c>
      <c r="AE6" t="s">
        <v>4137</v>
      </c>
      <c r="AF6" t="str">
        <f>IF(IFERROR(VLOOKUP(A6,Gsts[],23,FALSE),"N/A")=0,"N/A",IFERROR(VLOOKUP(A6,Gsts[],23,FALSE),"N/A"))</f>
        <v>No</v>
      </c>
      <c r="AG6" t="s">
        <v>4141</v>
      </c>
      <c r="AH6" t="str">
        <f>IF(IFERROR(VLOOKUP(A6,Gsts[],29,TRUE),"N/A")=0,"N/A",IFERROR(VLOOKUP(A6,Gsts[],29,TRUE),"N/A"))</f>
        <v>Recipient of Goods or Services|Warehouse / Depot|Wholesale Business|Office / Sale Office</v>
      </c>
    </row>
    <row r="7" spans="1:34" x14ac:dyDescent="0.2">
      <c r="A7" t="s">
        <v>85</v>
      </c>
      <c r="B7" t="s">
        <v>86</v>
      </c>
      <c r="C7" t="s">
        <v>85</v>
      </c>
      <c r="D7" t="str">
        <f>IFERROR(VLOOKUP(A7,Profile[],3,FALSE),"N/A")</f>
        <v>ECOM EXPRESS LIMITED</v>
      </c>
      <c r="E7" t="str">
        <f>IFERROR(VLOOKUP(A7,Profile[],10,FALSE),"N/A")</f>
        <v>ECOM EXPRESS LIMITED</v>
      </c>
      <c r="F7" t="str">
        <f>IFERROR(VLOOKUP(A7,Profile[],5,FALSE),"N/A")</f>
        <v>9643038351</v>
      </c>
      <c r="G7" t="str">
        <f>IFERROR(VLOOKUP(A7,Profile[],6,FALSE),"N/A")</f>
        <v>atul.g@ecomexpress.in</v>
      </c>
      <c r="H7" t="str">
        <f>IFERROR(VLOOKUP(A7,Profile[],7,FALSE),"N/A")</f>
        <v>ecomexpress.in</v>
      </c>
      <c r="I7" t="str">
        <f>IFERROR(VLOOKUP(A7,Profile[],9,FALSE),"N/A")</f>
        <v>Ground Floor, 13/16 min, 17 min, Samalka, Old Delhi-Gurgaon Road, Kapashera New Delhi DL 110037 IN</v>
      </c>
      <c r="J7" t="str">
        <f>IFERROR(IF(VLOOKUP(B7,Mcas[],20,TRUE)=0,"N/A",VLOOKUP(B7,Mcas[],20,TRUE)),"N/A")</f>
        <v>N/A</v>
      </c>
      <c r="K7" t="str">
        <f>IF(IFERROR(VLOOKUP(A7,Profile[],17,FALSE),"N/A")=0,"N/A",IFERROR(VLOOKUP(A7,Profile[],17,FALSE),"N/A"))</f>
        <v>Delhi</v>
      </c>
      <c r="L7" t="str">
        <f>IF(IFERROR(VLOOKUP(A7,Profile[],18,FALSE),"N/A")=0,"N/A",IFERROR(VLOOKUP(A7,Profile[],18,FALSE),"N/A"))</f>
        <v>Delhi</v>
      </c>
      <c r="M7" t="str">
        <f>IF(IFERROR(VLOOKUP(A7,Profile[],19,FALSE),"N/A")=0,"N/A",IFERROR(VLOOKUP(A7,Profile[],19,FALSE),"N/A"))</f>
        <v>110037</v>
      </c>
      <c r="N7" t="str">
        <f>IF(IFERROR(VLOOKUP(A7,Profile[],11,FALSE),"N/A")=0,"N/A",IFERROR(VLOOKUP(A7,Profile[],11,FALSE),"N/A"))</f>
        <v>Transport, storage and communications</v>
      </c>
      <c r="O7" t="str">
        <f>IF(IFERROR(VLOOKUP(A7,Profile[],12,FALSE),"N/A")=0,"N/A",IFERROR(VLOOKUP(A7,Profile[],12,FALSE),"N/A"))</f>
        <v>Supporting and auxiliary transport activities; activities of travel agencies</v>
      </c>
      <c r="P7" t="str">
        <f>IF(IFERROR(VLOOKUP(A7,Profile[],15,FALSE),"N/A")=0,"N/A",IFERROR(VLOOKUP(A7,Profile[],15,FALSE),"N/A"))</f>
        <v>Supporting and auxiliary transport activities; activities of travel agencies</v>
      </c>
      <c r="Q7" t="str">
        <f>IF(IFERROR(VLOOKUP(B7,Mcas[],8,FALSE),"N/A")=0,"N/A",IFERROR(VLOOKUP(B7,Mcas[],8,FALSE),"N/A"))</f>
        <v>27-Aug-2012</v>
      </c>
      <c r="R7" t="str">
        <f>IF(IFERROR(VLOOKUP(A7,Gsts[],18,TRUE),"N/A")=0,"N/A",IFERROR(VLOOKUP(A7,Gsts[],18,TRUE),"N/A"))</f>
        <v>Public Limited Company</v>
      </c>
      <c r="S7" t="str">
        <f>IF(IFERROR(VLOOKUP(B7,Mcas[],7,FALSE),"N/A")=0,"N/A",IFERROR(VLOOKUP(B7,Mcas[],7,FALSE),"N/A"))</f>
        <v>ACTIVE</v>
      </c>
      <c r="T7" t="str">
        <f>IF(IFERROR(VLOOKUP(B7,Mcas[],34,FALSE),"N/A")=0,"N/A",IFERROR(VLOOKUP(B7,Mcas[],34,FALSE),"N/A"))</f>
        <v>241107</v>
      </c>
      <c r="U7" t="str">
        <f>IF(IFERROR(VLOOKUP(B7,Mcas[],35,FALSE),"N/A")=0,"N/A",IFERROR(VLOOKUP(B7,Mcas[],35,FALSE),"N/A"))</f>
        <v>RoC-Delhi</v>
      </c>
      <c r="V7" t="str">
        <f>IF(IFERROR(VLOOKUP(B7,Mcas[],9,FALSE),"N/A")=0,"N/A",IFERROR(VLOOKUP(B7,Mcas[],9,FALSE),"N/A"))</f>
        <v>Public</v>
      </c>
      <c r="W7" t="str">
        <f>IF(IFERROR(VLOOKUP(B7,Mcas[],10,FALSE),"N/A")=0,"N/A",IFERROR(VLOOKUP(B7,Mcas[],10,FALSE),"N/A"))</f>
        <v>Unlisted</v>
      </c>
      <c r="X7">
        <f>IF(IFERROR(VLOOKUP(B7,Mcas[],12,FALSE),"N/A")=0,"N/A",IFERROR(VLOOKUP(B7,Mcas[],12,FALSE),"N/A"))</f>
        <v>395000000</v>
      </c>
      <c r="Y7">
        <f>IF(IFERROR(VLOOKUP(B7,Mcas[],13,FALSE),"N/A")=0,"N/A",IFERROR(VLOOKUP(B7,Mcas[],13,FALSE),"N/A"))</f>
        <v>178669790</v>
      </c>
      <c r="Z7" t="str">
        <f>IF(IFERROR(VLOOKUP(B7,Mcas[],14,FALSE),"N/A")=0,"N/A",IFERROR(VLOOKUP(B7,Mcas[],14,FALSE),"N/A"))</f>
        <v>28-Sep-2020</v>
      </c>
      <c r="AA7" t="str">
        <f>IF(IFERROR(VLOOKUP(B7,Mcas[],15,FALSE),"N/A")=0,"N/A",IFERROR(VLOOKUP(B7,Mcas[],15,FALSE),"N/A"))</f>
        <v>31-Mar-2020</v>
      </c>
      <c r="AB7" t="str">
        <f>IF(IFERROR(VLOOKUP(B7,Mcas[],21,FALSE),"N/A")=0,"N/A",IFERROR(VLOOKUP(B7,Mcas[],21,FALSE),"N/A"))</f>
        <v>Company limited by Shares</v>
      </c>
      <c r="AC7" t="str">
        <f>IF(IFERROR(VLOOKUP(A7,Gsts[],12,FALSE),"N/A")=0,"N/A",IFERROR(VLOOKUP(A7,Gsts[],12,FALSE),"N/A"))</f>
        <v>ACTIVE</v>
      </c>
      <c r="AD7" t="str">
        <f>IF(IFERROR(VLOOKUP(A7,Gsts[],13,FALSE),"N/A")=0,"N/A",IFERROR(VLOOKUP(A7,Gsts[],13,FALSE),"N/A"))</f>
        <v>01-Jul-2017</v>
      </c>
      <c r="AE7" t="s">
        <v>4137</v>
      </c>
      <c r="AF7" t="str">
        <f>IF(IFERROR(VLOOKUP(A7,Gsts[],23,FALSE),"N/A")=0,"N/A",IFERROR(VLOOKUP(A7,Gsts[],23,FALSE),"N/A"))</f>
        <v>No</v>
      </c>
      <c r="AG7" t="s">
        <v>4142</v>
      </c>
      <c r="AH7" t="str">
        <f>IF(IFERROR(VLOOKUP(A7,Gsts[],29,TRUE),"N/A")=0,"N/A",IFERROR(VLOOKUP(A7,Gsts[],29,TRUE),"N/A"))</f>
        <v>Recipient of Goods or Services</v>
      </c>
    </row>
    <row r="8" spans="1:34" x14ac:dyDescent="0.2">
      <c r="A8" t="s">
        <v>98</v>
      </c>
      <c r="B8" t="s">
        <v>99</v>
      </c>
      <c r="C8" t="s">
        <v>98</v>
      </c>
      <c r="D8" t="str">
        <f>IFERROR(VLOOKUP(A8,Profile[],3,FALSE),"N/A")</f>
        <v>DAEBU AUTOMOTIVE SEAT INDIA PRIVATE LIMITED</v>
      </c>
      <c r="E8" t="str">
        <f>IFERROR(VLOOKUP(A8,Profile[],10,FALSE),"N/A")</f>
        <v>DAEBU AUTOMOTIVE SEAT INDIA PVT LTD</v>
      </c>
      <c r="F8" t="str">
        <f>IFERROR(VLOOKUP(A8,Profile[],5,FALSE),"N/A")</f>
        <v>9158003902</v>
      </c>
      <c r="G8" t="str">
        <f>IFERROR(VLOOKUP(A8,Profile[],6,FALSE),"N/A")</f>
        <v>mdavid@i-das.com</v>
      </c>
      <c r="H8" t="str">
        <f>IFERROR(VLOOKUP(A8,Profile[],7,FALSE),"N/A")</f>
        <v>i-das.com</v>
      </c>
      <c r="I8" t="str">
        <f>IFERROR(VLOOKUP(A8,Profile[],9,FALSE),"N/A")</f>
        <v>No : 492, Mannur Village, Valarpuram Post Sriperumbudur Taluk Kancheepuram TN 602105 IN</v>
      </c>
      <c r="J8" t="str">
        <f>IFERROR(IF(VLOOKUP(B8,Mcas[],20,TRUE)=0,"N/A",VLOOKUP(B8,Mcas[],20,TRUE)),"N/A")</f>
        <v>N/A</v>
      </c>
      <c r="K8" t="str">
        <f>IF(IFERROR(VLOOKUP(A8,Profile[],17,FALSE),"N/A")=0,"N/A",IFERROR(VLOOKUP(A8,Profile[],17,FALSE),"N/A"))</f>
        <v>Kancheepuram</v>
      </c>
      <c r="L8" t="str">
        <f>IF(IFERROR(VLOOKUP(A8,Profile[],18,FALSE),"N/A")=0,"N/A",IFERROR(VLOOKUP(A8,Profile[],18,FALSE),"N/A"))</f>
        <v>Tamil nadu</v>
      </c>
      <c r="M8" t="str">
        <f>IF(IFERROR(VLOOKUP(A8,Profile[],19,FALSE),"N/A")=0,"N/A",IFERROR(VLOOKUP(A8,Profile[],19,FALSE),"N/A"))</f>
        <v>602105</v>
      </c>
      <c r="N8" t="str">
        <f>IF(IFERROR(VLOOKUP(A8,Profile[],11,FALSE),"N/A")=0,"N/A",IFERROR(VLOOKUP(A8,Profile[],11,FALSE),"N/A"))</f>
        <v>Wholesale and retail trade; repair of motor vehicles, motorcycles and personal and household goods</v>
      </c>
      <c r="O8" t="str">
        <f>IF(IFERROR(VLOOKUP(A8,Profile[],12,FALSE),"N/A")=0,"N/A",IFERROR(VLOOKUP(A8,Profile[],12,FALSE),"N/A"))</f>
        <v>Sale, maintenance and repair of motor vehicles and motorcycles; retail sale of automotive fuel</v>
      </c>
      <c r="P8" t="str">
        <f>IF(IFERROR(VLOOKUP(A8,Profile[],15,FALSE),"N/A")=0,"N/A",IFERROR(VLOOKUP(A8,Profile[],15,FALSE),"N/A"))</f>
        <v>Retail sale of automotive fuel [ includes the activity of petrol filling stations. This activity is often combined with sales of lubricating products, cleaning andall other kinds of products for motor vehicles. If the main object, however, is the sale of automotive fuel or lubricants, they remain classified here.]</v>
      </c>
      <c r="Q8" t="str">
        <f>IF(IFERROR(VLOOKUP(B8,Mcas[],8,FALSE),"N/A")=0,"N/A",IFERROR(VLOOKUP(B8,Mcas[],8,FALSE),"N/A"))</f>
        <v>16-Oct-2006</v>
      </c>
      <c r="R8" t="str">
        <f>IF(IFERROR(VLOOKUP(A8,Gsts[],18,TRUE),"N/A")=0,"N/A",IFERROR(VLOOKUP(A8,Gsts[],18,TRUE),"N/A"))</f>
        <v>Public Limited Company</v>
      </c>
      <c r="S8" t="str">
        <f>IF(IFERROR(VLOOKUP(B8,Mcas[],7,FALSE),"N/A")=0,"N/A",IFERROR(VLOOKUP(B8,Mcas[],7,FALSE),"N/A"))</f>
        <v>ACTIVE</v>
      </c>
      <c r="T8" t="str">
        <f>IF(IFERROR(VLOOKUP(B8,Mcas[],34,FALSE),"N/A")=0,"N/A",IFERROR(VLOOKUP(B8,Mcas[],34,FALSE),"N/A"))</f>
        <v>061322</v>
      </c>
      <c r="U8" t="str">
        <f>IF(IFERROR(VLOOKUP(B8,Mcas[],35,FALSE),"N/A")=0,"N/A",IFERROR(VLOOKUP(B8,Mcas[],35,FALSE),"N/A"))</f>
        <v>RoC-Chennai</v>
      </c>
      <c r="V8" t="str">
        <f>IF(IFERROR(VLOOKUP(B8,Mcas[],9,FALSE),"N/A")=0,"N/A",IFERROR(VLOOKUP(B8,Mcas[],9,FALSE),"N/A"))</f>
        <v>Private</v>
      </c>
      <c r="W8" t="str">
        <f>IF(IFERROR(VLOOKUP(B8,Mcas[],10,FALSE),"N/A")=0,"N/A",IFERROR(VLOOKUP(B8,Mcas[],10,FALSE),"N/A"))</f>
        <v>Unlisted</v>
      </c>
      <c r="X8">
        <f>IF(IFERROR(VLOOKUP(B8,Mcas[],12,FALSE),"N/A")=0,"N/A",IFERROR(VLOOKUP(B8,Mcas[],12,FALSE),"N/A"))</f>
        <v>350000000</v>
      </c>
      <c r="Y8">
        <f>IF(IFERROR(VLOOKUP(B8,Mcas[],13,FALSE),"N/A")=0,"N/A",IFERROR(VLOOKUP(B8,Mcas[],13,FALSE),"N/A"))</f>
        <v>341573810</v>
      </c>
      <c r="Z8" t="str">
        <f>IF(IFERROR(VLOOKUP(B8,Mcas[],14,FALSE),"N/A")=0,"N/A",IFERROR(VLOOKUP(B8,Mcas[],14,FALSE),"N/A"))</f>
        <v>30-Nov-2021</v>
      </c>
      <c r="AA8" t="str">
        <f>IF(IFERROR(VLOOKUP(B8,Mcas[],15,FALSE),"N/A")=0,"N/A",IFERROR(VLOOKUP(B8,Mcas[],15,FALSE),"N/A"))</f>
        <v>31-Mar-2021</v>
      </c>
      <c r="AB8" t="str">
        <f>IF(IFERROR(VLOOKUP(B8,Mcas[],21,FALSE),"N/A")=0,"N/A",IFERROR(VLOOKUP(B8,Mcas[],21,FALSE),"N/A"))</f>
        <v>Company limited by Shares</v>
      </c>
      <c r="AC8" t="str">
        <f>IF(IFERROR(VLOOKUP(A8,Gsts[],12,FALSE),"N/A")=0,"N/A",IFERROR(VLOOKUP(A8,Gsts[],12,FALSE),"N/A"))</f>
        <v>ACTIVE</v>
      </c>
      <c r="AD8" t="str">
        <f>IF(IFERROR(VLOOKUP(A8,Gsts[],13,FALSE),"N/A")=0,"N/A",IFERROR(VLOOKUP(A8,Gsts[],13,FALSE),"N/A"))</f>
        <v>01-Jul-2017</v>
      </c>
      <c r="AE8" t="s">
        <v>4137</v>
      </c>
      <c r="AF8" t="str">
        <f>IF(IFERROR(VLOOKUP(A8,Gsts[],23,FALSE),"N/A")=0,"N/A",IFERROR(VLOOKUP(A8,Gsts[],23,FALSE),"N/A"))</f>
        <v>No</v>
      </c>
      <c r="AG8" t="s">
        <v>4141</v>
      </c>
      <c r="AH8" t="str">
        <f>IF(IFERROR(VLOOKUP(A8,Gsts[],29,TRUE),"N/A")=0,"N/A",IFERROR(VLOOKUP(A8,Gsts[],29,TRUE),"N/A"))</f>
        <v>Recipient of Goods or Services</v>
      </c>
    </row>
    <row r="9" spans="1:34" x14ac:dyDescent="0.2">
      <c r="A9" t="s">
        <v>116</v>
      </c>
      <c r="B9" t="s">
        <v>117</v>
      </c>
      <c r="C9" t="s">
        <v>116</v>
      </c>
      <c r="D9" t="str">
        <f>IFERROR(VLOOKUP(A9,Profile[],3,FALSE),"N/A")</f>
        <v>ALLCARGO LOGISTICS LIMITED</v>
      </c>
      <c r="E9" t="str">
        <f>IFERROR(VLOOKUP(A9,Profile[],10,FALSE),"N/A")</f>
        <v>ALLCARGO LOGISTICS LIMITED</v>
      </c>
      <c r="F9" t="str">
        <f>IFERROR(VLOOKUP(A9,Profile[],5,FALSE),"N/A")</f>
        <v>8879969574</v>
      </c>
      <c r="G9" t="str">
        <f>IFERROR(VLOOKUP(A9,Profile[],6,FALSE),"N/A")</f>
        <v>secretarialdesk@allcargologistics.com</v>
      </c>
      <c r="H9" t="str">
        <f>IFERROR(VLOOKUP(A9,Profile[],7,FALSE),"N/A")</f>
        <v>allcargologistics.com</v>
      </c>
      <c r="I9" t="str">
        <f>IFERROR(VLOOKUP(A9,Profile[],9,FALSE),"N/A")</f>
        <v>6th Floor, Avashya House, CST Road, Kalina, Santacruz (East), Mumbai MH 400098 IN</v>
      </c>
      <c r="J9" t="str">
        <f>IFERROR(IF(VLOOKUP(B9,Mcas[],20,TRUE)=0,"N/A",VLOOKUP(B9,Mcas[],20,TRUE)),"N/A")</f>
        <v>Unit SB-1101&amp;1102, C&amp;D Wg, 11th Fl, Empire Towers, Cloud City Campus, Thane-Belapur Road, Airoli (E) Navi Mumbai 400708 MH IN</v>
      </c>
      <c r="K9" t="str">
        <f>IF(IFERROR(VLOOKUP(A9,Profile[],17,FALSE),"N/A")=0,"N/A",IFERROR(VLOOKUP(A9,Profile[],17,FALSE),"N/A"))</f>
        <v>Mumbai</v>
      </c>
      <c r="L9" t="str">
        <f>IF(IFERROR(VLOOKUP(A9,Profile[],18,FALSE),"N/A")=0,"N/A",IFERROR(VLOOKUP(A9,Profile[],18,FALSE),"N/A"))</f>
        <v>Maharashtra</v>
      </c>
      <c r="M9" t="str">
        <f>IF(IFERROR(VLOOKUP(A9,Profile[],19,FALSE),"N/A")=0,"N/A",IFERROR(VLOOKUP(A9,Profile[],19,FALSE),"N/A"))</f>
        <v>400098</v>
      </c>
      <c r="N9" t="str">
        <f>IF(IFERROR(VLOOKUP(A9,Profile[],11,FALSE),"N/A")=0,"N/A",IFERROR(VLOOKUP(A9,Profile[],11,FALSE),"N/A"))</f>
        <v>Transport, storage and communications</v>
      </c>
      <c r="O9" t="str">
        <f>IF(IFERROR(VLOOKUP(A9,Profile[],12,FALSE),"N/A")=0,"N/A",IFERROR(VLOOKUP(A9,Profile[],12,FALSE),"N/A"))</f>
        <v>Supporting and auxiliary transport activities; activities of travel agencies</v>
      </c>
      <c r="P9" t="str">
        <f>IF(IFERROR(VLOOKUP(A9,Profile[],15,FALSE),"N/A")=0,"N/A",IFERROR(VLOOKUP(A9,Profile[],15,FALSE),"N/A"))</f>
        <v>Cargo handling</v>
      </c>
      <c r="Q9" t="str">
        <f>IF(IFERROR(VLOOKUP(B9,Mcas[],8,FALSE),"N/A")=0,"N/A",IFERROR(VLOOKUP(B9,Mcas[],8,FALSE),"N/A"))</f>
        <v>18-Aug-1993</v>
      </c>
      <c r="R9" t="str">
        <f>IF(IFERROR(VLOOKUP(A9,Gsts[],18,TRUE),"N/A")=0,"N/A",IFERROR(VLOOKUP(A9,Gsts[],18,TRUE),"N/A"))</f>
        <v>Public Limited Company</v>
      </c>
      <c r="S9" t="str">
        <f>IF(IFERROR(VLOOKUP(B9,Mcas[],7,FALSE),"N/A")=0,"N/A",IFERROR(VLOOKUP(B9,Mcas[],7,FALSE),"N/A"))</f>
        <v>ACTIVE</v>
      </c>
      <c r="T9" t="str">
        <f>IF(IFERROR(VLOOKUP(B9,Mcas[],34,FALSE),"N/A")=0,"N/A",IFERROR(VLOOKUP(B9,Mcas[],34,FALSE),"N/A"))</f>
        <v>073508</v>
      </c>
      <c r="U9" t="str">
        <f>IF(IFERROR(VLOOKUP(B9,Mcas[],35,FALSE),"N/A")=0,"N/A",IFERROR(VLOOKUP(B9,Mcas[],35,FALSE),"N/A"))</f>
        <v>RoC-Mumbai</v>
      </c>
      <c r="V9" t="str">
        <f>IF(IFERROR(VLOOKUP(B9,Mcas[],9,FALSE),"N/A")=0,"N/A",IFERROR(VLOOKUP(B9,Mcas[],9,FALSE),"N/A"))</f>
        <v>Public</v>
      </c>
      <c r="W9" t="str">
        <f>IF(IFERROR(VLOOKUP(B9,Mcas[],10,FALSE),"N/A")=0,"N/A",IFERROR(VLOOKUP(B9,Mcas[],10,FALSE),"N/A"))</f>
        <v>Listed</v>
      </c>
      <c r="X9">
        <f>IF(IFERROR(VLOOKUP(B9,Mcas[],12,FALSE),"N/A")=0,"N/A",IFERROR(VLOOKUP(B9,Mcas[],12,FALSE),"N/A"))</f>
        <v>605000000</v>
      </c>
      <c r="Y9">
        <f>IF(IFERROR(VLOOKUP(B9,Mcas[],13,FALSE),"N/A")=0,"N/A",IFERROR(VLOOKUP(B9,Mcas[],13,FALSE),"N/A"))</f>
        <v>491391048</v>
      </c>
      <c r="Z9" t="str">
        <f>IF(IFERROR(VLOOKUP(B9,Mcas[],14,FALSE),"N/A")=0,"N/A",IFERROR(VLOOKUP(B9,Mcas[],14,FALSE),"N/A"))</f>
        <v>29-Sep-2021</v>
      </c>
      <c r="AA9" t="str">
        <f>IF(IFERROR(VLOOKUP(B9,Mcas[],15,FALSE),"N/A")=0,"N/A",IFERROR(VLOOKUP(B9,Mcas[],15,FALSE),"N/A"))</f>
        <v>31-Mar-2021</v>
      </c>
      <c r="AB9" t="str">
        <f>IF(IFERROR(VLOOKUP(B9,Mcas[],21,FALSE),"N/A")=0,"N/A",IFERROR(VLOOKUP(B9,Mcas[],21,FALSE),"N/A"))</f>
        <v>Company limited by Shares</v>
      </c>
      <c r="AC9" t="str">
        <f>IF(IFERROR(VLOOKUP(A9,Gsts[],12,FALSE),"N/A")=0,"N/A",IFERROR(VLOOKUP(A9,Gsts[],12,FALSE),"N/A"))</f>
        <v>ACTIVE</v>
      </c>
      <c r="AD9" t="str">
        <f>IF(IFERROR(VLOOKUP(A9,Gsts[],13,FALSE),"N/A")=0,"N/A",IFERROR(VLOOKUP(A9,Gsts[],13,FALSE),"N/A"))</f>
        <v>01-Jul-2017</v>
      </c>
      <c r="AE9" t="s">
        <v>4137</v>
      </c>
      <c r="AF9" t="str">
        <f>IF(IFERROR(VLOOKUP(A9,Gsts[],23,FALSE),"N/A")=0,"N/A",IFERROR(VLOOKUP(A9,Gsts[],23,FALSE),"N/A"))</f>
        <v>No</v>
      </c>
      <c r="AG9" t="s">
        <v>4141</v>
      </c>
      <c r="AH9" t="str">
        <f>IF(IFERROR(VLOOKUP(A9,Gsts[],29,TRUE),"N/A")=0,"N/A",IFERROR(VLOOKUP(A9,Gsts[],29,TRUE),"N/A"))</f>
        <v>Recipient of Goods or Services</v>
      </c>
    </row>
    <row r="10" spans="1:34" x14ac:dyDescent="0.2">
      <c r="A10" t="s">
        <v>126</v>
      </c>
      <c r="B10" t="s">
        <v>127</v>
      </c>
      <c r="C10" t="s">
        <v>126</v>
      </c>
      <c r="D10" t="str">
        <f>IFERROR(VLOOKUP(A10,Profile[],3,FALSE),"N/A")</f>
        <v>AJANTA PHARMA LIMITED</v>
      </c>
      <c r="E10" t="str">
        <f>IFERROR(VLOOKUP(A10,Profile[],10,FALSE),"N/A")</f>
        <v>AJANTA PHARMA LIMITED</v>
      </c>
      <c r="F10" t="str">
        <f>IFERROR(VLOOKUP(A10,Profile[],5,FALSE),"N/A")</f>
        <v>7506835971</v>
      </c>
      <c r="G10" t="str">
        <f>IFERROR(VLOOKUP(A10,Profile[],6,FALSE),"N/A")</f>
        <v>gaurang.shah@ajantapharma.com</v>
      </c>
      <c r="H10" t="str">
        <f>IFERROR(VLOOKUP(A10,Profile[],7,FALSE),"N/A")</f>
        <v>ajantapharma.com</v>
      </c>
      <c r="I10" t="str">
        <f>IFERROR(VLOOKUP(A10,Profile[],9,FALSE),"N/A")</f>
        <v>AJANTA HOUSE 98 GOVTINDUSTRIAL AREA CHARKOP KANDIVLI(WEST) MUMBAI MH 400067 IN</v>
      </c>
      <c r="J10" t="str">
        <f>IFERROR(IF(VLOOKUP(B10,Mcas[],20,TRUE)=0,"N/A",VLOOKUP(B10,Mcas[],20,TRUE)),"N/A")</f>
        <v>Unit SB-1101&amp;1102, C&amp;D Wg, 11th Fl, Empire Towers, Cloud City Campus, Thane-Belapur Road, Airoli (E) Navi Mumbai 400708 MH IN</v>
      </c>
      <c r="K10" t="str">
        <f>IF(IFERROR(VLOOKUP(A10,Profile[],17,FALSE),"N/A")=0,"N/A",IFERROR(VLOOKUP(A10,Profile[],17,FALSE),"N/A"))</f>
        <v>Mumbai</v>
      </c>
      <c r="L10" t="str">
        <f>IF(IFERROR(VLOOKUP(A10,Profile[],18,FALSE),"N/A")=0,"N/A",IFERROR(VLOOKUP(A10,Profile[],18,FALSE),"N/A"))</f>
        <v>Maharashtra</v>
      </c>
      <c r="M10" t="str">
        <f>IF(IFERROR(VLOOKUP(A10,Profile[],19,FALSE),"N/A")=0,"N/A",IFERROR(VLOOKUP(A10,Profile[],19,FALSE),"N/A"))</f>
        <v>400067</v>
      </c>
      <c r="N10" t="str">
        <f>IF(IFERROR(VLOOKUP(A10,Profile[],11,FALSE),"N/A")=0,"N/A",IFERROR(VLOOKUP(A10,Profile[],11,FALSE),"N/A"))</f>
        <v>Manufacturing</v>
      </c>
      <c r="O10" t="str">
        <f>IF(IFERROR(VLOOKUP(A10,Profile[],12,FALSE),"N/A")=0,"N/A",IFERROR(VLOOKUP(A10,Profile[],12,FALSE),"N/A"))</f>
        <v>Manufacture of chemicals and chemical products</v>
      </c>
      <c r="P10" t="str">
        <f>IF(IFERROR(VLOOKUP(A10,Profile[],15,FALSE),"N/A")=0,"N/A",IFERROR(VLOOKUP(A10,Profile[],15,FALSE),"N/A"))</f>
        <v>Manufacture of pharmaceuticals, medicinal chemicals and botanical products</v>
      </c>
      <c r="Q10" t="str">
        <f>IF(IFERROR(VLOOKUP(B10,Mcas[],8,FALSE),"N/A")=0,"N/A",IFERROR(VLOOKUP(B10,Mcas[],8,FALSE),"N/A"))</f>
        <v>31-Dec-1979</v>
      </c>
      <c r="R10" t="str">
        <f>IF(IFERROR(VLOOKUP(A10,Gsts[],18,TRUE),"N/A")=0,"N/A",IFERROR(VLOOKUP(A10,Gsts[],18,TRUE),"N/A"))</f>
        <v>Public Limited Company</v>
      </c>
      <c r="S10" t="str">
        <f>IF(IFERROR(VLOOKUP(B10,Mcas[],7,FALSE),"N/A")=0,"N/A",IFERROR(VLOOKUP(B10,Mcas[],7,FALSE),"N/A"))</f>
        <v>ACTIVE</v>
      </c>
      <c r="T10" t="str">
        <f>IF(IFERROR(VLOOKUP(B10,Mcas[],34,FALSE),"N/A")=0,"N/A",IFERROR(VLOOKUP(B10,Mcas[],34,FALSE),"N/A"))</f>
        <v>022059</v>
      </c>
      <c r="U10" t="str">
        <f>IF(IFERROR(VLOOKUP(B10,Mcas[],35,FALSE),"N/A")=0,"N/A",IFERROR(VLOOKUP(B10,Mcas[],35,FALSE),"N/A"))</f>
        <v>RoC-Mumbai</v>
      </c>
      <c r="V10" t="str">
        <f>IF(IFERROR(VLOOKUP(B10,Mcas[],9,FALSE),"N/A")=0,"N/A",IFERROR(VLOOKUP(B10,Mcas[],9,FALSE),"N/A"))</f>
        <v>Public</v>
      </c>
      <c r="W10" t="str">
        <f>IF(IFERROR(VLOOKUP(B10,Mcas[],10,FALSE),"N/A")=0,"N/A",IFERROR(VLOOKUP(B10,Mcas[],10,FALSE),"N/A"))</f>
        <v>Listed</v>
      </c>
      <c r="X10">
        <f>IF(IFERROR(VLOOKUP(B10,Mcas[],12,FALSE),"N/A")=0,"N/A",IFERROR(VLOOKUP(B10,Mcas[],12,FALSE),"N/A"))</f>
        <v>300000000</v>
      </c>
      <c r="Y10">
        <f>IF(IFERROR(VLOOKUP(B10,Mcas[],13,FALSE),"N/A")=0,"N/A",IFERROR(VLOOKUP(B10,Mcas[],13,FALSE),"N/A"))</f>
        <v>173071540</v>
      </c>
      <c r="Z10" t="str">
        <f>IF(IFERROR(VLOOKUP(B10,Mcas[],14,FALSE),"N/A")=0,"N/A",IFERROR(VLOOKUP(B10,Mcas[],14,FALSE),"N/A"))</f>
        <v>14-Jul-2021</v>
      </c>
      <c r="AA10" t="str">
        <f>IF(IFERROR(VLOOKUP(B10,Mcas[],15,FALSE),"N/A")=0,"N/A",IFERROR(VLOOKUP(B10,Mcas[],15,FALSE),"N/A"))</f>
        <v>31-Mar-2021</v>
      </c>
      <c r="AB10" t="str">
        <f>IF(IFERROR(VLOOKUP(B10,Mcas[],21,FALSE),"N/A")=0,"N/A",IFERROR(VLOOKUP(B10,Mcas[],21,FALSE),"N/A"))</f>
        <v>Company limited by Shares</v>
      </c>
      <c r="AC10" t="str">
        <f>IF(IFERROR(VLOOKUP(A10,Gsts[],12,FALSE),"N/A")=0,"N/A",IFERROR(VLOOKUP(A10,Gsts[],12,FALSE),"N/A"))</f>
        <v>CANCELLED ON APPLICATION OF TAXPAYER</v>
      </c>
      <c r="AD10" t="str">
        <f>IF(IFERROR(VLOOKUP(A10,Gsts[],13,FALSE),"N/A")=0,"N/A",IFERROR(VLOOKUP(A10,Gsts[],13,FALSE),"N/A"))</f>
        <v>01-Jul-2017</v>
      </c>
      <c r="AE10" t="s">
        <v>4137</v>
      </c>
      <c r="AF10" t="str">
        <f>IF(IFERROR(VLOOKUP(A10,Gsts[],23,FALSE),"N/A")=0,"N/A",IFERROR(VLOOKUP(A10,Gsts[],23,FALSE),"N/A"))</f>
        <v>No</v>
      </c>
      <c r="AG10" t="s">
        <v>4141</v>
      </c>
      <c r="AH10" t="str">
        <f>IF(IFERROR(VLOOKUP(A10,Gsts[],29,TRUE),"N/A")=0,"N/A",IFERROR(VLOOKUP(A10,Gsts[],29,TRUE),"N/A"))</f>
        <v>Recipient of Goods or Services|Warehouse / Depot|Wholesale Business|Office / Sale Office</v>
      </c>
    </row>
    <row r="11" spans="1:34" x14ac:dyDescent="0.2">
      <c r="A11" t="s">
        <v>139</v>
      </c>
      <c r="B11" t="s">
        <v>140</v>
      </c>
      <c r="C11" t="s">
        <v>139</v>
      </c>
      <c r="D11" t="str">
        <f>IFERROR(VLOOKUP(A11,Profile[],3,FALSE),"N/A")</f>
        <v>HALDIA PETROCHEMICALS LIMITED</v>
      </c>
      <c r="E11" t="str">
        <f>IFERROR(VLOOKUP(A11,Profile[],10,FALSE),"N/A")</f>
        <v>HALDIA PETROCHEMICALS LIMITED</v>
      </c>
      <c r="F11" t="str">
        <f>IFERROR(VLOOKUP(A11,Profile[],5,FALSE),"N/A")</f>
        <v>9999551689</v>
      </c>
      <c r="G11" t="str">
        <f>IFERROR(VLOOKUP(A11,Profile[],6,FALSE),"N/A")</f>
        <v>sarbani.mitra@hpl.co.in</v>
      </c>
      <c r="H11" t="str">
        <f>IFERROR(VLOOKUP(A11,Profile[],7,FALSE),"N/A")</f>
        <v>hpl.co.in</v>
      </c>
      <c r="I11" t="str">
        <f>IFERROR(VLOOKUP(A11,Profile[],9,FALSE),"N/A")</f>
        <v>Tower 1, Bengal Eco Intelligent Park (Techna) Block EM, Plot No 3, Sector V, Salt Lake Kolkata Parganas North WB 700091 IN</v>
      </c>
      <c r="J11" t="str">
        <f>IFERROR(IF(VLOOKUP(B11,Mcas[],20,TRUE)=0,"N/A",VLOOKUP(B11,Mcas[],20,TRUE)),"N/A")</f>
        <v>L&amp;T Technology Centre, Gate No. 5, Saki Vihar Road Powai Mumbai 400072 MH</v>
      </c>
      <c r="K11" t="str">
        <f>IF(IFERROR(VLOOKUP(A11,Profile[],17,FALSE),"N/A")=0,"N/A",IFERROR(VLOOKUP(A11,Profile[],17,FALSE),"N/A"))</f>
        <v>Kolkata</v>
      </c>
      <c r="L11" t="str">
        <f>IF(IFERROR(VLOOKUP(A11,Profile[],18,FALSE),"N/A")=0,"N/A",IFERROR(VLOOKUP(A11,Profile[],18,FALSE),"N/A"))</f>
        <v>West bengal</v>
      </c>
      <c r="M11" t="str">
        <f>IF(IFERROR(VLOOKUP(A11,Profile[],19,FALSE),"N/A")=0,"N/A",IFERROR(VLOOKUP(A11,Profile[],19,FALSE),"N/A"))</f>
        <v>700091</v>
      </c>
      <c r="N11" t="str">
        <f>IF(IFERROR(VLOOKUP(A11,Profile[],11,FALSE),"N/A")=0,"N/A",IFERROR(VLOOKUP(A11,Profile[],11,FALSE),"N/A"))</f>
        <v>Manufacturing</v>
      </c>
      <c r="O11" t="str">
        <f>IF(IFERROR(VLOOKUP(A11,Profile[],12,FALSE),"N/A")=0,"N/A",IFERROR(VLOOKUP(A11,Profile[],12,FALSE),"N/A"))</f>
        <v>Manufacture of chemicals and chemical products</v>
      </c>
      <c r="P11" t="str">
        <f>IF(IFERROR(VLOOKUP(A11,Profile[],15,FALSE),"N/A")=0,"N/A",IFERROR(VLOOKUP(A11,Profile[],15,FALSE),"N/A"))</f>
        <v>Manufacture of basic chemicals</v>
      </c>
      <c r="Q11" t="str">
        <f>IF(IFERROR(VLOOKUP(B11,Mcas[],8,FALSE),"N/A")=0,"N/A",IFERROR(VLOOKUP(B11,Mcas[],8,FALSE),"N/A"))</f>
        <v>23-Feb-2015</v>
      </c>
      <c r="R11" t="str">
        <f>IF(IFERROR(VLOOKUP(A11,Gsts[],18,TRUE),"N/A")=0,"N/A",IFERROR(VLOOKUP(A11,Gsts[],18,TRUE),"N/A"))</f>
        <v>Private Limited Company</v>
      </c>
      <c r="S11" t="str">
        <f>IF(IFERROR(VLOOKUP(B11,Mcas[],7,FALSE),"N/A")=0,"N/A",IFERROR(VLOOKUP(B11,Mcas[],7,FALSE),"N/A"))</f>
        <v>ACTIVE</v>
      </c>
      <c r="T11" t="str">
        <f>IF(IFERROR(VLOOKUP(B11,Mcas[],34,FALSE),"N/A")=0,"N/A",IFERROR(VLOOKUP(B11,Mcas[],34,FALSE),"N/A"))</f>
        <v>205383</v>
      </c>
      <c r="U11" t="str">
        <f>IF(IFERROR(VLOOKUP(B11,Mcas[],35,FALSE),"N/A")=0,"N/A",IFERROR(VLOOKUP(B11,Mcas[],35,FALSE),"N/A"))</f>
        <v>RoC-Kolkata</v>
      </c>
      <c r="V11" t="str">
        <f>IF(IFERROR(VLOOKUP(B11,Mcas[],9,FALSE),"N/A")=0,"N/A",IFERROR(VLOOKUP(B11,Mcas[],9,FALSE),"N/A"))</f>
        <v>Public</v>
      </c>
      <c r="W11" t="str">
        <f>IF(IFERROR(VLOOKUP(B11,Mcas[],10,FALSE),"N/A")=0,"N/A",IFERROR(VLOOKUP(B11,Mcas[],10,FALSE),"N/A"))</f>
        <v>Unlisted</v>
      </c>
      <c r="X11">
        <f>IF(IFERROR(VLOOKUP(B11,Mcas[],12,FALSE),"N/A")=0,"N/A",IFERROR(VLOOKUP(B11,Mcas[],12,FALSE),"N/A"))</f>
        <v>62000000000</v>
      </c>
      <c r="Y11">
        <f>IF(IFERROR(VLOOKUP(B11,Mcas[],13,FALSE),"N/A")=0,"N/A",IFERROR(VLOOKUP(B11,Mcas[],13,FALSE),"N/A"))</f>
        <v>19590203500</v>
      </c>
      <c r="Z11" t="str">
        <f>IF(IFERROR(VLOOKUP(B11,Mcas[],14,FALSE),"N/A")=0,"N/A",IFERROR(VLOOKUP(B11,Mcas[],14,FALSE),"N/A"))</f>
        <v>27-Sep-2021</v>
      </c>
      <c r="AA11" t="str">
        <f>IF(IFERROR(VLOOKUP(B11,Mcas[],15,FALSE),"N/A")=0,"N/A",IFERROR(VLOOKUP(B11,Mcas[],15,FALSE),"N/A"))</f>
        <v>31-Mar-2021</v>
      </c>
      <c r="AB11" t="str">
        <f>IF(IFERROR(VLOOKUP(B11,Mcas[],21,FALSE),"N/A")=0,"N/A",IFERROR(VLOOKUP(B11,Mcas[],21,FALSE),"N/A"))</f>
        <v>Company limited by Shares</v>
      </c>
      <c r="AC11" t="str">
        <f>IF(IFERROR(VLOOKUP(A11,Gsts[],12,FALSE),"N/A")=0,"N/A",IFERROR(VLOOKUP(A11,Gsts[],12,FALSE),"N/A"))</f>
        <v>ACTIVE</v>
      </c>
      <c r="AD11" t="str">
        <f>IF(IFERROR(VLOOKUP(A11,Gsts[],13,FALSE),"N/A")=0,"N/A",IFERROR(VLOOKUP(A11,Gsts[],13,FALSE),"N/A"))</f>
        <v>01-Jul-2017</v>
      </c>
      <c r="AE11" t="s">
        <v>4137</v>
      </c>
      <c r="AF11" t="str">
        <f>IF(IFERROR(VLOOKUP(A11,Gsts[],23,FALSE),"N/A")=0,"N/A",IFERROR(VLOOKUP(A11,Gsts[],23,FALSE),"N/A"))</f>
        <v>No</v>
      </c>
      <c r="AG11" t="s">
        <v>4141</v>
      </c>
      <c r="AH11" t="str">
        <f>IF(IFERROR(VLOOKUP(A11,Gsts[],29,TRUE),"N/A")=0,"N/A",IFERROR(VLOOKUP(A11,Gsts[],29,TRUE),"N/A"))</f>
        <v>Factory / Manufacturing|Retail Business|Import|Office / Sale Office|Export|Recipient of Goods or Services|Supplier of Services</v>
      </c>
    </row>
    <row r="12" spans="1:34" x14ac:dyDescent="0.2">
      <c r="A12" t="s">
        <v>150</v>
      </c>
      <c r="B12" t="s">
        <v>151</v>
      </c>
      <c r="C12" t="s">
        <v>150</v>
      </c>
      <c r="D12" t="str">
        <f>IFERROR(VLOOKUP(A12,Profile[],3,FALSE),"N/A")</f>
        <v>MAHA ACTIVE ENGINEERS INDIA PRIVATE LIMITED</v>
      </c>
      <c r="E12" t="str">
        <f>IFERROR(VLOOKUP(A12,Profile[],10,FALSE),"N/A")</f>
        <v>MAHA ACTIVE ENGINEERS INDIA PVT LTD</v>
      </c>
      <c r="F12" t="str">
        <f>IFERROR(VLOOKUP(A12,Profile[],5,FALSE),"N/A")</f>
        <v>9545458820</v>
      </c>
      <c r="G12" t="str">
        <f>IFERROR(VLOOKUP(A12,Profile[],6,FALSE),"N/A")</f>
        <v>projects@mahaactiveindia.com</v>
      </c>
      <c r="H12" t="str">
        <f>IFERROR(VLOOKUP(A12,Profile[],7,FALSE),"N/A")</f>
        <v>rediffmail.com</v>
      </c>
      <c r="I12" t="str">
        <f>IFERROR(VLOOKUP(A12,Profile[],9,FALSE),"N/A")</f>
        <v>202, ARTH COMPLEX, ADALAT ROAD AURANGABAD MH 431001 IN</v>
      </c>
      <c r="J12" t="str">
        <f>IFERROR(IF(VLOOKUP(B12,Mcas[],20,TRUE)=0,"N/A",VLOOKUP(B12,Mcas[],20,TRUE)),"N/A")</f>
        <v>N/A</v>
      </c>
      <c r="K12" t="str">
        <f>IF(IFERROR(VLOOKUP(A12,Profile[],17,FALSE),"N/A")=0,"N/A",IFERROR(VLOOKUP(A12,Profile[],17,FALSE),"N/A"))</f>
        <v>Aurangabad</v>
      </c>
      <c r="L12" t="str">
        <f>IF(IFERROR(VLOOKUP(A12,Profile[],18,FALSE),"N/A")=0,"N/A",IFERROR(VLOOKUP(A12,Profile[],18,FALSE),"N/A"))</f>
        <v>Maharashtra</v>
      </c>
      <c r="M12" t="str">
        <f>IF(IFERROR(VLOOKUP(A12,Profile[],19,FALSE),"N/A")=0,"N/A",IFERROR(VLOOKUP(A12,Profile[],19,FALSE),"N/A"))</f>
        <v>431001</v>
      </c>
      <c r="N12" t="str">
        <f>IF(IFERROR(VLOOKUP(A12,Profile[],11,FALSE),"N/A")=0,"N/A",IFERROR(VLOOKUP(A12,Profile[],11,FALSE),"N/A"))</f>
        <v>Construction</v>
      </c>
      <c r="O12" t="str">
        <f>IF(IFERROR(VLOOKUP(A12,Profile[],12,FALSE),"N/A")=0,"N/A",IFERROR(VLOOKUP(A12,Profile[],12,FALSE),"N/A"))</f>
        <v>Construction</v>
      </c>
      <c r="P12" t="str">
        <f>IF(IFERROR(VLOOKUP(A12,Profile[],15,FALSE),"N/A")=0,"N/A",IFERROR(VLOOKUP(A12,Profile[],15,FALSE),"N/A"))</f>
        <v>General construction (including alteration, addition, repair and maintenance) of residential buildings, carried \u2013out on own -account basis or on a fee or contract basis.</v>
      </c>
      <c r="Q12" t="str">
        <f>IF(IFERROR(VLOOKUP(B12,Mcas[],8,FALSE),"N/A")=0,"N/A",IFERROR(VLOOKUP(B12,Mcas[],8,FALSE),"N/A"))</f>
        <v>03-Jul-2006</v>
      </c>
      <c r="R12" t="str">
        <f>IF(IFERROR(VLOOKUP(A12,Gsts[],18,TRUE),"N/A")=0,"N/A",IFERROR(VLOOKUP(A12,Gsts[],18,TRUE),"N/A"))</f>
        <v>Public Limited Company</v>
      </c>
      <c r="S12" t="str">
        <f>IF(IFERROR(VLOOKUP(B12,Mcas[],7,FALSE),"N/A")=0,"N/A",IFERROR(VLOOKUP(B12,Mcas[],7,FALSE),"N/A"))</f>
        <v>ACTIVE</v>
      </c>
      <c r="T12" t="str">
        <f>IF(IFERROR(VLOOKUP(B12,Mcas[],34,FALSE),"N/A")=0,"N/A",IFERROR(VLOOKUP(B12,Mcas[],34,FALSE),"N/A"))</f>
        <v>162943</v>
      </c>
      <c r="U12" t="str">
        <f>IF(IFERROR(VLOOKUP(B12,Mcas[],35,FALSE),"N/A")=0,"N/A",IFERROR(VLOOKUP(B12,Mcas[],35,FALSE),"N/A"))</f>
        <v>RoC-Mumbai</v>
      </c>
      <c r="V12" t="str">
        <f>IF(IFERROR(VLOOKUP(B12,Mcas[],9,FALSE),"N/A")=0,"N/A",IFERROR(VLOOKUP(B12,Mcas[],9,FALSE),"N/A"))</f>
        <v>Private</v>
      </c>
      <c r="W12" t="str">
        <f>IF(IFERROR(VLOOKUP(B12,Mcas[],10,FALSE),"N/A")=0,"N/A",IFERROR(VLOOKUP(B12,Mcas[],10,FALSE),"N/A"))</f>
        <v>Unlisted</v>
      </c>
      <c r="X12">
        <f>IF(IFERROR(VLOOKUP(B12,Mcas[],12,FALSE),"N/A")=0,"N/A",IFERROR(VLOOKUP(B12,Mcas[],12,FALSE),"N/A"))</f>
        <v>100000000</v>
      </c>
      <c r="Y12">
        <f>IF(IFERROR(VLOOKUP(B12,Mcas[],13,FALSE),"N/A")=0,"N/A",IFERROR(VLOOKUP(B12,Mcas[],13,FALSE),"N/A"))</f>
        <v>84100700</v>
      </c>
      <c r="Z12" t="str">
        <f>IF(IFERROR(VLOOKUP(B12,Mcas[],14,FALSE),"N/A")=0,"N/A",IFERROR(VLOOKUP(B12,Mcas[],14,FALSE),"N/A"))</f>
        <v>30-Nov-2021</v>
      </c>
      <c r="AA12" t="str">
        <f>IF(IFERROR(VLOOKUP(B12,Mcas[],15,FALSE),"N/A")=0,"N/A",IFERROR(VLOOKUP(B12,Mcas[],15,FALSE),"N/A"))</f>
        <v>31-Mar-2021</v>
      </c>
      <c r="AB12" t="str">
        <f>IF(IFERROR(VLOOKUP(B12,Mcas[],21,FALSE),"N/A")=0,"N/A",IFERROR(VLOOKUP(B12,Mcas[],21,FALSE),"N/A"))</f>
        <v>Company limited by Shares</v>
      </c>
      <c r="AC12" t="str">
        <f>IF(IFERROR(VLOOKUP(A12,Gsts[],12,FALSE),"N/A")=0,"N/A",IFERROR(VLOOKUP(A12,Gsts[],12,FALSE),"N/A"))</f>
        <v>ACTIVE</v>
      </c>
      <c r="AD12" t="str">
        <f>IF(IFERROR(VLOOKUP(A12,Gsts[],13,FALSE),"N/A")=0,"N/A",IFERROR(VLOOKUP(A12,Gsts[],13,FALSE),"N/A"))</f>
        <v>01-Jul-2017</v>
      </c>
      <c r="AE12" t="s">
        <v>4138</v>
      </c>
      <c r="AF12" t="str">
        <f>IF(IFERROR(VLOOKUP(A12,Gsts[],23,FALSE),"N/A")=0,"N/A",IFERROR(VLOOKUP(A12,Gsts[],23,FALSE),"N/A"))</f>
        <v>No</v>
      </c>
      <c r="AG12" t="s">
        <v>4141</v>
      </c>
      <c r="AH12" t="str">
        <f>IF(IFERROR(VLOOKUP(A12,Gsts[],29,TRUE),"N/A")=0,"N/A",IFERROR(VLOOKUP(A12,Gsts[],29,TRUE),"N/A"))</f>
        <v>Recipient of Goods or Services</v>
      </c>
    </row>
    <row r="13" spans="1:34" x14ac:dyDescent="0.2">
      <c r="A13" t="s">
        <v>164</v>
      </c>
      <c r="B13" t="s">
        <v>165</v>
      </c>
      <c r="C13" t="s">
        <v>164</v>
      </c>
      <c r="D13" t="str">
        <f>IFERROR(VLOOKUP(A13,Profile[],3,FALSE),"N/A")</f>
        <v>PRAGATI AUTOMATION PRIVATE LIMITED</v>
      </c>
      <c r="E13" t="str">
        <f>IFERROR(VLOOKUP(A13,Profile[],10,FALSE),"N/A")</f>
        <v>PRAGATI AUTOMATION PVT. LTD. - UNIT-III</v>
      </c>
      <c r="F13" t="str">
        <f>IFERROR(VLOOKUP(A13,Profile[],5,FALSE),"N/A")</f>
        <v>9881741171</v>
      </c>
      <c r="G13" t="str">
        <f>IFERROR(VLOOKUP(A13,Profile[],6,FALSE),"N/A")</f>
        <v>info@pragatiautomation.in</v>
      </c>
      <c r="H13" t="str">
        <f>IFERROR(VLOOKUP(A13,Profile[],7,FALSE),"N/A")</f>
        <v>pragatiautomation.com</v>
      </c>
      <c r="I13" t="str">
        <f>IFERROR(VLOOKUP(A13,Profile[],9,FALSE),"N/A")</f>
        <v>NO, 413,IVTH PHASE,11THCROSS PEENYA INDUSTRIAL AREA, BANGALORE BANGALORE KA 560058 IN</v>
      </c>
      <c r="J13" t="str">
        <f>IFERROR(IF(VLOOKUP(B13,Mcas[],20,TRUE)=0,"N/A",VLOOKUP(B13,Mcas[],20,TRUE)),"N/A")</f>
        <v>N/A</v>
      </c>
      <c r="K13" t="str">
        <f>IF(IFERROR(VLOOKUP(A13,Profile[],17,FALSE),"N/A")=0,"N/A",IFERROR(VLOOKUP(A13,Profile[],17,FALSE),"N/A"))</f>
        <v>Bangalore</v>
      </c>
      <c r="L13" t="str">
        <f>IF(IFERROR(VLOOKUP(A13,Profile[],18,FALSE),"N/A")=0,"N/A",IFERROR(VLOOKUP(A13,Profile[],18,FALSE),"N/A"))</f>
        <v>Karnataka</v>
      </c>
      <c r="M13" t="str">
        <f>IF(IFERROR(VLOOKUP(A13,Profile[],19,FALSE),"N/A")=0,"N/A",IFERROR(VLOOKUP(A13,Profile[],19,FALSE),"N/A"))</f>
        <v>560058</v>
      </c>
      <c r="N13" t="str">
        <f>IF(IFERROR(VLOOKUP(A13,Profile[],11,FALSE),"N/A")=0,"N/A",IFERROR(VLOOKUP(A13,Profile[],11,FALSE),"N/A"))</f>
        <v>Manufacturing</v>
      </c>
      <c r="O13" t="str">
        <f>IF(IFERROR(VLOOKUP(A13,Profile[],12,FALSE),"N/A")=0,"N/A",IFERROR(VLOOKUP(A13,Profile[],12,FALSE),"N/A"))</f>
        <v>Manufacture of machinery and equipment n.e.c.</v>
      </c>
      <c r="P13" t="str">
        <f>IF(IFERROR(VLOOKUP(A13,Profile[],15,FALSE),"N/A")=0,"N/A",IFERROR(VLOOKUP(A13,Profile[],15,FALSE),"N/A"))</f>
        <v>Manufacture of other general purpose machinery: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n.e.c., including manufacture of parts and accessories for general purpose machinery and equipment.</v>
      </c>
      <c r="Q13" t="str">
        <f>IF(IFERROR(VLOOKUP(B13,Mcas[],8,FALSE),"N/A")=0,"N/A",IFERROR(VLOOKUP(B13,Mcas[],8,FALSE),"N/A"))</f>
        <v>05-Jul-2001</v>
      </c>
      <c r="R13" t="str">
        <f>IF(IFERROR(VLOOKUP(A13,Gsts[],18,TRUE),"N/A")=0,"N/A",IFERROR(VLOOKUP(A13,Gsts[],18,TRUE),"N/A"))</f>
        <v>Public Limited Company</v>
      </c>
      <c r="S13" t="str">
        <f>IF(IFERROR(VLOOKUP(B13,Mcas[],7,FALSE),"N/A")=0,"N/A",IFERROR(VLOOKUP(B13,Mcas[],7,FALSE),"N/A"))</f>
        <v>ACTIVE</v>
      </c>
      <c r="T13" t="str">
        <f>IF(IFERROR(VLOOKUP(B13,Mcas[],34,FALSE),"N/A")=0,"N/A",IFERROR(VLOOKUP(B13,Mcas[],34,FALSE),"N/A"))</f>
        <v>029247</v>
      </c>
      <c r="U13" t="str">
        <f>IF(IFERROR(VLOOKUP(B13,Mcas[],35,FALSE),"N/A")=0,"N/A",IFERROR(VLOOKUP(B13,Mcas[],35,FALSE),"N/A"))</f>
        <v>RoC-Bangalore</v>
      </c>
      <c r="V13" t="str">
        <f>IF(IFERROR(VLOOKUP(B13,Mcas[],9,FALSE),"N/A")=0,"N/A",IFERROR(VLOOKUP(B13,Mcas[],9,FALSE),"N/A"))</f>
        <v>Private</v>
      </c>
      <c r="W13" t="str">
        <f>IF(IFERROR(VLOOKUP(B13,Mcas[],10,FALSE),"N/A")=0,"N/A",IFERROR(VLOOKUP(B13,Mcas[],10,FALSE),"N/A"))</f>
        <v>Unlisted</v>
      </c>
      <c r="X13">
        <f>IF(IFERROR(VLOOKUP(B13,Mcas[],12,FALSE),"N/A")=0,"N/A",IFERROR(VLOOKUP(B13,Mcas[],12,FALSE),"N/A"))</f>
        <v>100000000</v>
      </c>
      <c r="Y13">
        <f>IF(IFERROR(VLOOKUP(B13,Mcas[],13,FALSE),"N/A")=0,"N/A",IFERROR(VLOOKUP(B13,Mcas[],13,FALSE),"N/A"))</f>
        <v>99285700</v>
      </c>
      <c r="Z13" t="str">
        <f>IF(IFERROR(VLOOKUP(B13,Mcas[],14,FALSE),"N/A")=0,"N/A",IFERROR(VLOOKUP(B13,Mcas[],14,FALSE),"N/A"))</f>
        <v>30-Sep-2021</v>
      </c>
      <c r="AA13" t="str">
        <f>IF(IFERROR(VLOOKUP(B13,Mcas[],15,FALSE),"N/A")=0,"N/A",IFERROR(VLOOKUP(B13,Mcas[],15,FALSE),"N/A"))</f>
        <v>31-Mar-2021</v>
      </c>
      <c r="AB13" t="str">
        <f>IF(IFERROR(VLOOKUP(B13,Mcas[],21,FALSE),"N/A")=0,"N/A",IFERROR(VLOOKUP(B13,Mcas[],21,FALSE),"N/A"))</f>
        <v>Company limited by Shares</v>
      </c>
      <c r="AC13" t="str">
        <f>IF(IFERROR(VLOOKUP(A13,Gsts[],12,FALSE),"N/A")=0,"N/A",IFERROR(VLOOKUP(A13,Gsts[],12,FALSE),"N/A"))</f>
        <v>ACTIVE</v>
      </c>
      <c r="AD13" t="str">
        <f>IF(IFERROR(VLOOKUP(A13,Gsts[],13,FALSE),"N/A")=0,"N/A",IFERROR(VLOOKUP(A13,Gsts[],13,FALSE),"N/A"))</f>
        <v>01-Jul-2017</v>
      </c>
      <c r="AE13" t="s">
        <v>4139</v>
      </c>
      <c r="AF13" t="str">
        <f>IF(IFERROR(VLOOKUP(A13,Gsts[],23,FALSE),"N/A")=0,"N/A",IFERROR(VLOOKUP(A13,Gsts[],23,FALSE),"N/A"))</f>
        <v>No</v>
      </c>
      <c r="AG13" t="s">
        <v>4141</v>
      </c>
      <c r="AH13" t="str">
        <f>IF(IFERROR(VLOOKUP(A13,Gsts[],29,TRUE),"N/A")=0,"N/A",IFERROR(VLOOKUP(A13,Gsts[],29,TRUE),"N/A"))</f>
        <v>Recipient of Goods or Services</v>
      </c>
    </row>
    <row r="14" spans="1:34" x14ac:dyDescent="0.2">
      <c r="A14" t="s">
        <v>178</v>
      </c>
      <c r="B14" t="s">
        <v>179</v>
      </c>
      <c r="C14" t="s">
        <v>178</v>
      </c>
      <c r="D14" t="str">
        <f>IFERROR(VLOOKUP(A14,Profile[],3,FALSE),"N/A")</f>
        <v>MAN INDUSTRIES (INDIA) LIMITED</v>
      </c>
      <c r="E14" t="str">
        <f>IFERROR(VLOOKUP(A14,Profile[],10,FALSE),"N/A")</f>
        <v>MAN INDUSTRIES INDIA LIMITED</v>
      </c>
      <c r="F14" t="str">
        <f>IFERROR(VLOOKUP(A14,Profile[],5,FALSE),"N/A")</f>
        <v>9617770824</v>
      </c>
      <c r="G14" t="str">
        <f>IFERROR(VLOOKUP(A14,Profile[],6,FALSE),"N/A")</f>
        <v>cs@maninds.org</v>
      </c>
      <c r="H14" t="str">
        <f>IFERROR(VLOOKUP(A14,Profile[],7,FALSE),"N/A")</f>
        <v>maninds.org</v>
      </c>
      <c r="I14" t="str">
        <f>IFERROR(VLOOKUP(A14,Profile[],9,FALSE),"N/A")</f>
        <v>MAN HOUSE, 101, S.V. Road, Opp. Pawan Hans, Vile Parle (West), Mumbai Mumbai City MH 400056 IN</v>
      </c>
      <c r="J14" t="str">
        <f>IFERROR(IF(VLOOKUP(B14,Mcas[],20,TRUE)=0,"N/A",VLOOKUP(B14,Mcas[],20,TRUE)),"N/A")</f>
        <v>L&amp;T Technology Centre, Gate No. 5, Saki Vihar Road Powai Mumbai 400072 MH</v>
      </c>
      <c r="K14" t="str">
        <f>IF(IFERROR(VLOOKUP(A14,Profile[],17,FALSE),"N/A")=0,"N/A",IFERROR(VLOOKUP(A14,Profile[],17,FALSE),"N/A"))</f>
        <v>Mumbai</v>
      </c>
      <c r="L14" t="str">
        <f>IF(IFERROR(VLOOKUP(A14,Profile[],18,FALSE),"N/A")=0,"N/A",IFERROR(VLOOKUP(A14,Profile[],18,FALSE),"N/A"))</f>
        <v>Maharashtra</v>
      </c>
      <c r="M14" t="str">
        <f>IF(IFERROR(VLOOKUP(A14,Profile[],19,FALSE),"N/A")=0,"N/A",IFERROR(VLOOKUP(A14,Profile[],19,FALSE),"N/A"))</f>
        <v>400056</v>
      </c>
      <c r="N14" t="str">
        <f>IF(IFERROR(VLOOKUP(A14,Profile[],11,FALSE),"N/A")=0,"N/A",IFERROR(VLOOKUP(A14,Profile[],11,FALSE),"N/A"))</f>
        <v>Extraterritorial organizations and bodies</v>
      </c>
      <c r="O14" t="str">
        <f>IF(IFERROR(VLOOKUP(A14,Profile[],12,FALSE),"N/A")=0,"N/A",IFERROR(VLOOKUP(A14,Profile[],12,FALSE),"N/A"))</f>
        <v>Extraterritorial organizations and bodies</v>
      </c>
      <c r="P14" t="str">
        <f>IF(IFERROR(VLOOKUP(A14,Profile[],15,FALSE),"N/A")=0,"N/A",IFERROR(VLOOKUP(A14,Profile[],15,FALSE),"N/A"))</f>
        <v>N/A</v>
      </c>
      <c r="Q14" t="str">
        <f>IF(IFERROR(VLOOKUP(B14,Mcas[],8,FALSE),"N/A")=0,"N/A",IFERROR(VLOOKUP(B14,Mcas[],8,FALSE),"N/A"))</f>
        <v>19-May-1988</v>
      </c>
      <c r="R14" t="str">
        <f>IF(IFERROR(VLOOKUP(A14,Gsts[],18,TRUE),"N/A")=0,"N/A",IFERROR(VLOOKUP(A14,Gsts[],18,TRUE),"N/A"))</f>
        <v>Public Limited Company</v>
      </c>
      <c r="S14" t="str">
        <f>IF(IFERROR(VLOOKUP(B14,Mcas[],7,FALSE),"N/A")=0,"N/A",IFERROR(VLOOKUP(B14,Mcas[],7,FALSE),"N/A"))</f>
        <v>ACTIVE</v>
      </c>
      <c r="T14" t="str">
        <f>IF(IFERROR(VLOOKUP(B14,Mcas[],34,FALSE),"N/A")=0,"N/A",IFERROR(VLOOKUP(B14,Mcas[],34,FALSE),"N/A"))</f>
        <v>047408</v>
      </c>
      <c r="U14" t="str">
        <f>IF(IFERROR(VLOOKUP(B14,Mcas[],35,FALSE),"N/A")=0,"N/A",IFERROR(VLOOKUP(B14,Mcas[],35,FALSE),"N/A"))</f>
        <v>RoC-Mumbai</v>
      </c>
      <c r="V14" t="str">
        <f>IF(IFERROR(VLOOKUP(B14,Mcas[],9,FALSE),"N/A")=0,"N/A",IFERROR(VLOOKUP(B14,Mcas[],9,FALSE),"N/A"))</f>
        <v>Public</v>
      </c>
      <c r="W14" t="str">
        <f>IF(IFERROR(VLOOKUP(B14,Mcas[],10,FALSE),"N/A")=0,"N/A",IFERROR(VLOOKUP(B14,Mcas[],10,FALSE),"N/A"))</f>
        <v>Listed</v>
      </c>
      <c r="X14">
        <f>IF(IFERROR(VLOOKUP(B14,Mcas[],12,FALSE),"N/A")=0,"N/A",IFERROR(VLOOKUP(B14,Mcas[],12,FALSE),"N/A"))</f>
        <v>400000000</v>
      </c>
      <c r="Y14">
        <f>IF(IFERROR(VLOOKUP(B14,Mcas[],13,FALSE),"N/A")=0,"N/A",IFERROR(VLOOKUP(B14,Mcas[],13,FALSE),"N/A"))</f>
        <v>285515275</v>
      </c>
      <c r="Z14" t="str">
        <f>IF(IFERROR(VLOOKUP(B14,Mcas[],14,FALSE),"N/A")=0,"N/A",IFERROR(VLOOKUP(B14,Mcas[],14,FALSE),"N/A"))</f>
        <v>29-Sep-2021</v>
      </c>
      <c r="AA14" t="str">
        <f>IF(IFERROR(VLOOKUP(B14,Mcas[],15,FALSE),"N/A")=0,"N/A",IFERROR(VLOOKUP(B14,Mcas[],15,FALSE),"N/A"))</f>
        <v>31-Mar-2021</v>
      </c>
      <c r="AB14" t="str">
        <f>IF(IFERROR(VLOOKUP(B14,Mcas[],21,FALSE),"N/A")=0,"N/A",IFERROR(VLOOKUP(B14,Mcas[],21,FALSE),"N/A"))</f>
        <v>Company limited by Shares</v>
      </c>
      <c r="AC14" t="str">
        <f>IF(IFERROR(VLOOKUP(A14,Gsts[],12,FALSE),"N/A")=0,"N/A",IFERROR(VLOOKUP(A14,Gsts[],12,FALSE),"N/A"))</f>
        <v>INACTIVE</v>
      </c>
      <c r="AD14" t="str">
        <f>IF(IFERROR(VLOOKUP(A14,Gsts[],13,FALSE),"N/A")=0,"N/A",IFERROR(VLOOKUP(A14,Gsts[],13,FALSE),"N/A"))</f>
        <v>01-Jul-2017</v>
      </c>
      <c r="AE14" t="s">
        <v>4137</v>
      </c>
      <c r="AF14" t="str">
        <f>IF(IFERROR(VLOOKUP(A14,Gsts[],23,FALSE),"N/A")=0,"N/A",IFERROR(VLOOKUP(A14,Gsts[],23,FALSE),"N/A"))</f>
        <v>No</v>
      </c>
      <c r="AG14" t="s">
        <v>4141</v>
      </c>
      <c r="AH14" t="str">
        <f>IF(IFERROR(VLOOKUP(A14,Gsts[],29,TRUE),"N/A")=0,"N/A",IFERROR(VLOOKUP(A14,Gsts[],29,TRUE),"N/A"))</f>
        <v>Recipient of Goods or Services|Warehouse / Depot|Wholesale Business|Office / Sale Office</v>
      </c>
    </row>
    <row r="15" spans="1:34" x14ac:dyDescent="0.2">
      <c r="A15" t="s">
        <v>190</v>
      </c>
      <c r="B15" t="s">
        <v>191</v>
      </c>
      <c r="C15" t="s">
        <v>190</v>
      </c>
      <c r="D15" t="str">
        <f>IFERROR(VLOOKUP(A15,Profile[],3,FALSE),"N/A")</f>
        <v>ASHIRVAD PIPES PRIVATE LIMITED</v>
      </c>
      <c r="E15" t="str">
        <f>IFERROR(VLOOKUP(A15,Profile[],10,FALSE),"N/A")</f>
        <v>ASHIRVAD PIPES PVT. LTD.</v>
      </c>
      <c r="F15" t="str">
        <f>IFERROR(VLOOKUP(A15,Profile[],5,FALSE),"N/A")</f>
        <v>9071397530</v>
      </c>
      <c r="G15" t="str">
        <f>IFERROR(VLOOKUP(A15,Profile[],6,FALSE),"N/A")</f>
        <v>venkata.sivaram@ashirvad.com</v>
      </c>
      <c r="H15" t="str">
        <f>IFERROR(VLOOKUP(A15,Profile[],7,FALSE),"N/A")</f>
        <v>ashirvad.com</v>
      </c>
      <c r="I15" t="str">
        <f>IFERROR(VLOOKUP(A15,Profile[],9,FALSE),"N/A")</f>
        <v>#4B. ATTIBELE,INDUSTRIAL AREA,, ANEKAL TALUK, HOSUR ROAD, BANGALORE KA 562107 IN</v>
      </c>
      <c r="J15" t="str">
        <f>IFERROR(IF(VLOOKUP(B15,Mcas[],20,TRUE)=0,"N/A",VLOOKUP(B15,Mcas[],20,TRUE)),"N/A")</f>
        <v>Plot No.-5 Sector-44 Gurgaon 122002 HR IN</v>
      </c>
      <c r="K15" t="str">
        <f>IF(IFERROR(VLOOKUP(A15,Profile[],17,FALSE),"N/A")=0,"N/A",IFERROR(VLOOKUP(A15,Profile[],17,FALSE),"N/A"))</f>
        <v>Bangalore</v>
      </c>
      <c r="L15" t="str">
        <f>IF(IFERROR(VLOOKUP(A15,Profile[],18,FALSE),"N/A")=0,"N/A",IFERROR(VLOOKUP(A15,Profile[],18,FALSE),"N/A"))</f>
        <v>Karnataka</v>
      </c>
      <c r="M15" t="str">
        <f>IF(IFERROR(VLOOKUP(A15,Profile[],19,FALSE),"N/A")=0,"N/A",IFERROR(VLOOKUP(A15,Profile[],19,FALSE),"N/A"))</f>
        <v>562107</v>
      </c>
      <c r="N15" t="str">
        <f>IF(IFERROR(VLOOKUP(A15,Profile[],11,FALSE),"N/A")=0,"N/A",IFERROR(VLOOKUP(A15,Profile[],11,FALSE),"N/A"))</f>
        <v>Health and social work</v>
      </c>
      <c r="O15" t="str">
        <f>IF(IFERROR(VLOOKUP(A15,Profile[],12,FALSE),"N/A")=0,"N/A",IFERROR(VLOOKUP(A15,Profile[],12,FALSE),"N/A"))</f>
        <v>Health and social work</v>
      </c>
      <c r="P15" t="str">
        <f>IF(IFERROR(VLOOKUP(A15,Profile[],15,FALSE),"N/A")=0,"N/A",IFERROR(VLOOKUP(A15,Profile[],15,FALSE),"N/A"))</f>
        <v>Hospital activities.[Includes the activities of general and specialized hospitals, sanatoria, asylums, rehabilitation centres, dental centres and other health institutions that have accommodation facilities, including military base and prison hospitals].</v>
      </c>
      <c r="Q15" t="str">
        <f>IF(IFERROR(VLOOKUP(B15,Mcas[],8,FALSE),"N/A")=0,"N/A",IFERROR(VLOOKUP(B15,Mcas[],8,FALSE),"N/A"))</f>
        <v>18-Feb-1997</v>
      </c>
      <c r="R15" t="str">
        <f>IF(IFERROR(VLOOKUP(A15,Gsts[],18,TRUE),"N/A")=0,"N/A",IFERROR(VLOOKUP(A15,Gsts[],18,TRUE),"N/A"))</f>
        <v>Private Limited Company</v>
      </c>
      <c r="S15" t="str">
        <f>IF(IFERROR(VLOOKUP(B15,Mcas[],7,FALSE),"N/A")=0,"N/A",IFERROR(VLOOKUP(B15,Mcas[],7,FALSE),"N/A"))</f>
        <v>ACTIVE</v>
      </c>
      <c r="T15" t="str">
        <f>IF(IFERROR(VLOOKUP(B15,Mcas[],34,FALSE),"N/A")=0,"N/A",IFERROR(VLOOKUP(B15,Mcas[],34,FALSE),"N/A"))</f>
        <v>021831</v>
      </c>
      <c r="U15" t="str">
        <f>IF(IFERROR(VLOOKUP(B15,Mcas[],35,FALSE),"N/A")=0,"N/A",IFERROR(VLOOKUP(B15,Mcas[],35,FALSE),"N/A"))</f>
        <v>RoC-Bangalore</v>
      </c>
      <c r="V15" t="str">
        <f>IF(IFERROR(VLOOKUP(B15,Mcas[],9,FALSE),"N/A")=0,"N/A",IFERROR(VLOOKUP(B15,Mcas[],9,FALSE),"N/A"))</f>
        <v>Private</v>
      </c>
      <c r="W15" t="str">
        <f>IF(IFERROR(VLOOKUP(B15,Mcas[],10,FALSE),"N/A")=0,"N/A",IFERROR(VLOOKUP(B15,Mcas[],10,FALSE),"N/A"))</f>
        <v>Unlisted</v>
      </c>
      <c r="X15">
        <f>IF(IFERROR(VLOOKUP(B15,Mcas[],12,FALSE),"N/A")=0,"N/A",IFERROR(VLOOKUP(B15,Mcas[],12,FALSE),"N/A"))</f>
        <v>50000000</v>
      </c>
      <c r="Y15">
        <f>IF(IFERROR(VLOOKUP(B15,Mcas[],13,FALSE),"N/A")=0,"N/A",IFERROR(VLOOKUP(B15,Mcas[],13,FALSE),"N/A"))</f>
        <v>44100000</v>
      </c>
      <c r="Z15" t="str">
        <f>IF(IFERROR(VLOOKUP(B15,Mcas[],14,FALSE),"N/A")=0,"N/A",IFERROR(VLOOKUP(B15,Mcas[],14,FALSE),"N/A"))</f>
        <v>31-Aug-2021</v>
      </c>
      <c r="AA15" t="str">
        <f>IF(IFERROR(VLOOKUP(B15,Mcas[],15,FALSE),"N/A")=0,"N/A",IFERROR(VLOOKUP(B15,Mcas[],15,FALSE),"N/A"))</f>
        <v>31-Mar-2021</v>
      </c>
      <c r="AB15" t="str">
        <f>IF(IFERROR(VLOOKUP(B15,Mcas[],21,FALSE),"N/A")=0,"N/A",IFERROR(VLOOKUP(B15,Mcas[],21,FALSE),"N/A"))</f>
        <v>Company limited by Shares</v>
      </c>
      <c r="AC15" t="str">
        <f>IF(IFERROR(VLOOKUP(A15,Gsts[],12,FALSE),"N/A")=0,"N/A",IFERROR(VLOOKUP(A15,Gsts[],12,FALSE),"N/A"))</f>
        <v>ACTIVE</v>
      </c>
      <c r="AD15" t="str">
        <f>IF(IFERROR(VLOOKUP(A15,Gsts[],13,FALSE),"N/A")=0,"N/A",IFERROR(VLOOKUP(A15,Gsts[],13,FALSE),"N/A"))</f>
        <v>01-Jul-2017</v>
      </c>
      <c r="AE15" t="s">
        <v>4137</v>
      </c>
      <c r="AF15" t="str">
        <f>IF(IFERROR(VLOOKUP(A15,Gsts[],23,FALSE),"N/A")=0,"N/A",IFERROR(VLOOKUP(A15,Gsts[],23,FALSE),"N/A"))</f>
        <v>No</v>
      </c>
      <c r="AG15" t="s">
        <v>4141</v>
      </c>
      <c r="AH15" t="str">
        <f>IF(IFERROR(VLOOKUP(A15,Gsts[],29,TRUE),"N/A")=0,"N/A",IFERROR(VLOOKUP(A15,Gsts[],29,TRUE),"N/A"))</f>
        <v>Others|Warehouse / Depot|Factory / Manufacturing</v>
      </c>
    </row>
    <row r="16" spans="1:34" x14ac:dyDescent="0.2">
      <c r="A16" t="s">
        <v>203</v>
      </c>
      <c r="B16" t="s">
        <v>204</v>
      </c>
      <c r="C16" t="s">
        <v>203</v>
      </c>
      <c r="D16" t="str">
        <f>IFERROR(VLOOKUP(A16,Profile[],3,FALSE),"N/A")</f>
        <v>THERMAX ONSITE ENERGY SOLUTIONS LIMITED</v>
      </c>
      <c r="E16" t="str">
        <f>IFERROR(VLOOKUP(A16,Profile[],10,FALSE),"N/A")</f>
        <v>THERMAX ONSITE ENERGY SOLUTIONS LTD.</v>
      </c>
      <c r="F16" t="str">
        <f>IFERROR(VLOOKUP(A16,Profile[],5,FALSE),"N/A")</f>
        <v>9049980423</v>
      </c>
      <c r="G16" t="str">
        <f>IFERROR(VLOOKUP(A16,Profile[],6,FALSE),"N/A")</f>
        <v>gunjan.chandratre@thermaxglobal.com</v>
      </c>
      <c r="H16" t="str">
        <f>IFERROR(VLOOKUP(A16,Profile[],7,FALSE),"N/A")</f>
        <v>thermaxglobal.com</v>
      </c>
      <c r="I16" t="str">
        <f>IFERROR(VLOOKUP(A16,Profile[],9,FALSE),"N/A")</f>
        <v>THERMAX HOUSE, 14, MUMBAI PUNE ROAD, WAKDEWADI, PUNE MH 411003 IN</v>
      </c>
      <c r="J16" t="str">
        <f>IFERROR(IF(VLOOKUP(B16,Mcas[],20,TRUE)=0,"N/A",VLOOKUP(B16,Mcas[],20,TRUE)),"N/A")</f>
        <v>N/A</v>
      </c>
      <c r="K16" t="str">
        <f>IF(IFERROR(VLOOKUP(A16,Profile[],17,FALSE),"N/A")=0,"N/A",IFERROR(VLOOKUP(A16,Profile[],17,FALSE),"N/A"))</f>
        <v>Pune</v>
      </c>
      <c r="L16" t="str">
        <f>IF(IFERROR(VLOOKUP(A16,Profile[],18,FALSE),"N/A")=0,"N/A",IFERROR(VLOOKUP(A16,Profile[],18,FALSE),"N/A"))</f>
        <v>Maharashtra</v>
      </c>
      <c r="M16" t="str">
        <f>IF(IFERROR(VLOOKUP(A16,Profile[],19,FALSE),"N/A")=0,"N/A",IFERROR(VLOOKUP(A16,Profile[],19,FALSE),"N/A"))</f>
        <v>411003</v>
      </c>
      <c r="N16" t="str">
        <f>IF(IFERROR(VLOOKUP(A16,Profile[],11,FALSE),"N/A")=0,"N/A",IFERROR(VLOOKUP(A16,Profile[],11,FALSE),"N/A"))</f>
        <v>Electricity, gas and water supply</v>
      </c>
      <c r="O16" t="str">
        <f>IF(IFERROR(VLOOKUP(A16,Profile[],12,FALSE),"N/A")=0,"N/A",IFERROR(VLOOKUP(A16,Profile[],12,FALSE),"N/A"))</f>
        <v>Electricity, gas, steam and hot water supply</v>
      </c>
      <c r="P16" t="str">
        <f>IF(IFERROR(VLOOKUP(A16,Profile[],15,FALSE),"N/A")=0,"N/A",IFERROR(VLOOKUP(A16,Profile[],15,FALSE),"N/A"))</f>
        <v>Collection and distribution of electric energy to households, industrial,commercial and other users n.e.c.</v>
      </c>
      <c r="Q16" t="str">
        <f>IF(IFERROR(VLOOKUP(B16,Mcas[],8,FALSE),"N/A")=0,"N/A",IFERROR(VLOOKUP(B16,Mcas[],8,FALSE),"N/A"))</f>
        <v>14-Sep-2009</v>
      </c>
      <c r="R16" t="str">
        <f>IF(IFERROR(VLOOKUP(A16,Gsts[],18,TRUE),"N/A")=0,"N/A",IFERROR(VLOOKUP(A16,Gsts[],18,TRUE),"N/A"))</f>
        <v>Public Limited Company</v>
      </c>
      <c r="S16" t="str">
        <f>IF(IFERROR(VLOOKUP(B16,Mcas[],7,FALSE),"N/A")=0,"N/A",IFERROR(VLOOKUP(B16,Mcas[],7,FALSE),"N/A"))</f>
        <v>ACTIVE</v>
      </c>
      <c r="T16" t="str">
        <f>IF(IFERROR(VLOOKUP(B16,Mcas[],34,FALSE),"N/A")=0,"N/A",IFERROR(VLOOKUP(B16,Mcas[],34,FALSE),"N/A"))</f>
        <v>134659</v>
      </c>
      <c r="U16" t="str">
        <f>IF(IFERROR(VLOOKUP(B16,Mcas[],35,FALSE),"N/A")=0,"N/A",IFERROR(VLOOKUP(B16,Mcas[],35,FALSE),"N/A"))</f>
        <v>RoC-Pune</v>
      </c>
      <c r="V16" t="str">
        <f>IF(IFERROR(VLOOKUP(B16,Mcas[],9,FALSE),"N/A")=0,"N/A",IFERROR(VLOOKUP(B16,Mcas[],9,FALSE),"N/A"))</f>
        <v>Public</v>
      </c>
      <c r="W16" t="str">
        <f>IF(IFERROR(VLOOKUP(B16,Mcas[],10,FALSE),"N/A")=0,"N/A",IFERROR(VLOOKUP(B16,Mcas[],10,FALSE),"N/A"))</f>
        <v>Unlisted</v>
      </c>
      <c r="X16">
        <f>IF(IFERROR(VLOOKUP(B16,Mcas[],12,FALSE),"N/A")=0,"N/A",IFERROR(VLOOKUP(B16,Mcas[],12,FALSE),"N/A"))</f>
        <v>1000000000</v>
      </c>
      <c r="Y16">
        <f>IF(IFERROR(VLOOKUP(B16,Mcas[],13,FALSE),"N/A")=0,"N/A",IFERROR(VLOOKUP(B16,Mcas[],13,FALSE),"N/A"))</f>
        <v>722800000</v>
      </c>
      <c r="Z16" t="str">
        <f>IF(IFERROR(VLOOKUP(B16,Mcas[],14,FALSE),"N/A")=0,"N/A",IFERROR(VLOOKUP(B16,Mcas[],14,FALSE),"N/A"))</f>
        <v>20-Sep-2021</v>
      </c>
      <c r="AA16" t="str">
        <f>IF(IFERROR(VLOOKUP(B16,Mcas[],15,FALSE),"N/A")=0,"N/A",IFERROR(VLOOKUP(B16,Mcas[],15,FALSE),"N/A"))</f>
        <v>31-Mar-2021</v>
      </c>
      <c r="AB16" t="str">
        <f>IF(IFERROR(VLOOKUP(B16,Mcas[],21,FALSE),"N/A")=0,"N/A",IFERROR(VLOOKUP(B16,Mcas[],21,FALSE),"N/A"))</f>
        <v>Company limited by Shares</v>
      </c>
      <c r="AC16" t="str">
        <f>IF(IFERROR(VLOOKUP(A16,Gsts[],12,FALSE),"N/A")=0,"N/A",IFERROR(VLOOKUP(A16,Gsts[],12,FALSE),"N/A"))</f>
        <v>ACTIVE</v>
      </c>
      <c r="AD16" t="str">
        <f>IF(IFERROR(VLOOKUP(A16,Gsts[],13,FALSE),"N/A")=0,"N/A",IFERROR(VLOOKUP(A16,Gsts[],13,FALSE),"N/A"))</f>
        <v>01-Jul-2017</v>
      </c>
      <c r="AE16" t="s">
        <v>4139</v>
      </c>
      <c r="AF16" t="str">
        <f>IF(IFERROR(VLOOKUP(A16,Gsts[],23,FALSE),"N/A")=0,"N/A",IFERROR(VLOOKUP(A16,Gsts[],23,FALSE),"N/A"))</f>
        <v>No</v>
      </c>
      <c r="AG16" t="s">
        <v>4141</v>
      </c>
      <c r="AH16" t="str">
        <f>IF(IFERROR(VLOOKUP(A16,Gsts[],29,TRUE),"N/A")=0,"N/A",IFERROR(VLOOKUP(A16,Gsts[],29,TRUE),"N/A"))</f>
        <v>Recipient of Goods or Services</v>
      </c>
    </row>
    <row r="17" spans="1:34" x14ac:dyDescent="0.2">
      <c r="A17" t="s">
        <v>219</v>
      </c>
      <c r="B17" t="s">
        <v>220</v>
      </c>
      <c r="C17" t="s">
        <v>219</v>
      </c>
      <c r="D17" t="str">
        <f>IFERROR(VLOOKUP(A17,Profile[],3,FALSE),"N/A")</f>
        <v>INDOCO REMEDIES LIMITED</v>
      </c>
      <c r="E17" t="str">
        <f>IFERROR(VLOOKUP(A17,Profile[],10,FALSE),"N/A")</f>
        <v>INDOCO REMEDIES LIMITED</v>
      </c>
      <c r="F17" t="str">
        <f>IFERROR(VLOOKUP(A17,Profile[],5,FALSE),"N/A")</f>
        <v>9418744633</v>
      </c>
      <c r="G17" t="str">
        <f>IFERROR(VLOOKUP(A17,Profile[],6,FALSE),"N/A")</f>
        <v>jmenon@indoco.com</v>
      </c>
      <c r="H17" t="str">
        <f>IFERROR(VLOOKUP(A17,Profile[],7,FALSE),"N/A")</f>
        <v>indoco.com</v>
      </c>
      <c r="I17" t="str">
        <f>IFERROR(VLOOKUP(A17,Profile[],9,FALSE),"N/A")</f>
        <v>INDOCO HOUSE 166 CST ROADVIDYANAGARI MARG KALINA SANTACRUZ EAST MUMBAI MH 400098 IN</v>
      </c>
      <c r="J17" t="str">
        <f>IFERROR(IF(VLOOKUP(B17,Mcas[],20,TRUE)=0,"N/A",VLOOKUP(B17,Mcas[],20,TRUE)),"N/A")</f>
        <v>L&amp;T Technology Centre, Gate No. 5, Saki Vihar Road Powai Mumbai 400072 MH</v>
      </c>
      <c r="K17" t="str">
        <f>IF(IFERROR(VLOOKUP(A17,Profile[],17,FALSE),"N/A")=0,"N/A",IFERROR(VLOOKUP(A17,Profile[],17,FALSE),"N/A"))</f>
        <v>Mumbai</v>
      </c>
      <c r="L17" t="str">
        <f>IF(IFERROR(VLOOKUP(A17,Profile[],18,FALSE),"N/A")=0,"N/A",IFERROR(VLOOKUP(A17,Profile[],18,FALSE),"N/A"))</f>
        <v>Maharashtra</v>
      </c>
      <c r="M17" t="str">
        <f>IF(IFERROR(VLOOKUP(A17,Profile[],19,FALSE),"N/A")=0,"N/A",IFERROR(VLOOKUP(A17,Profile[],19,FALSE),"N/A"))</f>
        <v>400098</v>
      </c>
      <c r="N17" t="str">
        <f>IF(IFERROR(VLOOKUP(A17,Profile[],11,FALSE),"N/A")=0,"N/A",IFERROR(VLOOKUP(A17,Profile[],11,FALSE),"N/A"))</f>
        <v>Health and social work</v>
      </c>
      <c r="O17" t="str">
        <f>IF(IFERROR(VLOOKUP(A17,Profile[],12,FALSE),"N/A")=0,"N/A",IFERROR(VLOOKUP(A17,Profile[],12,FALSE),"N/A"))</f>
        <v>Health and social work</v>
      </c>
      <c r="P17" t="str">
        <f>IF(IFERROR(VLOOKUP(A17,Profile[],15,FALSE),"N/A")=0,"N/A",IFERROR(VLOOKUP(A17,Profile[],15,FALSE),"N/A"))</f>
        <v>Other human health activ ities [Includes all activities for human health other than by hospitals and medical doctors and dentists]</v>
      </c>
      <c r="Q17" t="str">
        <f>IF(IFERROR(VLOOKUP(B17,Mcas[],8,FALSE),"N/A")=0,"N/A",IFERROR(VLOOKUP(B17,Mcas[],8,FALSE),"N/A"))</f>
        <v>23-Aug-1947</v>
      </c>
      <c r="R17" t="str">
        <f>IF(IFERROR(VLOOKUP(A17,Gsts[],18,TRUE),"N/A")=0,"N/A",IFERROR(VLOOKUP(A17,Gsts[],18,TRUE),"N/A"))</f>
        <v>Public Limited Company</v>
      </c>
      <c r="S17" t="str">
        <f>IF(IFERROR(VLOOKUP(B17,Mcas[],7,FALSE),"N/A")=0,"N/A",IFERROR(VLOOKUP(B17,Mcas[],7,FALSE),"N/A"))</f>
        <v>ACTIVE</v>
      </c>
      <c r="T17" t="str">
        <f>IF(IFERROR(VLOOKUP(B17,Mcas[],34,FALSE),"N/A")=0,"N/A",IFERROR(VLOOKUP(B17,Mcas[],34,FALSE),"N/A"))</f>
        <v>005913</v>
      </c>
      <c r="U17" t="str">
        <f>IF(IFERROR(VLOOKUP(B17,Mcas[],35,FALSE),"N/A")=0,"N/A",IFERROR(VLOOKUP(B17,Mcas[],35,FALSE),"N/A"))</f>
        <v>RoC-Mumbai</v>
      </c>
      <c r="V17" t="str">
        <f>IF(IFERROR(VLOOKUP(B17,Mcas[],9,FALSE),"N/A")=0,"N/A",IFERROR(VLOOKUP(B17,Mcas[],9,FALSE),"N/A"))</f>
        <v>Public</v>
      </c>
      <c r="W17" t="str">
        <f>IF(IFERROR(VLOOKUP(B17,Mcas[],10,FALSE),"N/A")=0,"N/A",IFERROR(VLOOKUP(B17,Mcas[],10,FALSE),"N/A"))</f>
        <v>Listed</v>
      </c>
      <c r="X17">
        <f>IF(IFERROR(VLOOKUP(B17,Mcas[],12,FALSE),"N/A")=0,"N/A",IFERROR(VLOOKUP(B17,Mcas[],12,FALSE),"N/A"))</f>
        <v>250000000</v>
      </c>
      <c r="Y17">
        <f>IF(IFERROR(VLOOKUP(B17,Mcas[],13,FALSE),"N/A")=0,"N/A",IFERROR(VLOOKUP(B17,Mcas[],13,FALSE),"N/A"))</f>
        <v>184300710</v>
      </c>
      <c r="Z17" t="str">
        <f>IF(IFERROR(VLOOKUP(B17,Mcas[],14,FALSE),"N/A")=0,"N/A",IFERROR(VLOOKUP(B17,Mcas[],14,FALSE),"N/A"))</f>
        <v>23-Sep-2021</v>
      </c>
      <c r="AA17" t="str">
        <f>IF(IFERROR(VLOOKUP(B17,Mcas[],15,FALSE),"N/A")=0,"N/A",IFERROR(VLOOKUP(B17,Mcas[],15,FALSE),"N/A"))</f>
        <v>31-Mar-2021</v>
      </c>
      <c r="AB17" t="str">
        <f>IF(IFERROR(VLOOKUP(B17,Mcas[],21,FALSE),"N/A")=0,"N/A",IFERROR(VLOOKUP(B17,Mcas[],21,FALSE),"N/A"))</f>
        <v>Company limited by Shares</v>
      </c>
      <c r="AC17" t="str">
        <f>IF(IFERROR(VLOOKUP(A17,Gsts[],12,FALSE),"N/A")=0,"N/A",IFERROR(VLOOKUP(A17,Gsts[],12,FALSE),"N/A"))</f>
        <v>ACTIVE</v>
      </c>
      <c r="AD17" t="str">
        <f>IF(IFERROR(VLOOKUP(A17,Gsts[],13,FALSE),"N/A")=0,"N/A",IFERROR(VLOOKUP(A17,Gsts[],13,FALSE),"N/A"))</f>
        <v>01-Jul-2017</v>
      </c>
      <c r="AE17" t="s">
        <v>4137</v>
      </c>
      <c r="AF17" t="str">
        <f>IF(IFERROR(VLOOKUP(A17,Gsts[],23,FALSE),"N/A")=0,"N/A",IFERROR(VLOOKUP(A17,Gsts[],23,FALSE),"N/A"))</f>
        <v>No</v>
      </c>
      <c r="AG17" t="s">
        <v>4142</v>
      </c>
      <c r="AH17" t="str">
        <f>IF(IFERROR(VLOOKUP(A17,Gsts[],29,TRUE),"N/A")=0,"N/A",IFERROR(VLOOKUP(A17,Gsts[],29,TRUE),"N/A"))</f>
        <v>Recipient of Goods or Services|Warehouse / Depot|Wholesale Business|Office / Sale Office</v>
      </c>
    </row>
    <row r="18" spans="1:34" x14ac:dyDescent="0.2">
      <c r="A18" t="s">
        <v>229</v>
      </c>
      <c r="B18" t="s">
        <v>230</v>
      </c>
      <c r="C18" t="s">
        <v>229</v>
      </c>
      <c r="D18" t="str">
        <f>IFERROR(VLOOKUP(A18,Profile[],3,FALSE),"N/A")</f>
        <v>ALLCARGO LOGISTICS PARK PRIVATE LIMITED</v>
      </c>
      <c r="E18" t="str">
        <f>IFERROR(VLOOKUP(A18,Profile[],10,FALSE),"N/A")</f>
        <v>ALLCARGO LOGISTICS PARK PRIVATE LIMITED</v>
      </c>
      <c r="F18" t="str">
        <f>IFERROR(VLOOKUP(A18,Profile[],5,FALSE),"N/A")</f>
        <v>9619051861</v>
      </c>
      <c r="G18" t="str">
        <f>IFERROR(VLOOKUP(A18,Profile[],6,FALSE),"N/A")</f>
        <v>secretarialdesk@allcargologistics.com</v>
      </c>
      <c r="H18" t="str">
        <f>IFERROR(VLOOKUP(A18,Profile[],7,FALSE),"N/A")</f>
        <v>allcargologistics.com</v>
      </c>
      <c r="I18" t="str">
        <f>IFERROR(VLOOKUP(A18,Profile[],9,FALSE),"N/A")</f>
        <v>5th Floor, Avashya House, CST Road, Kalina, Santacruz (East) Mumbai MH 400098 IN</v>
      </c>
      <c r="J18" t="str">
        <f>IFERROR(IF(VLOOKUP(B18,Mcas[],20,TRUE)=0,"N/A",VLOOKUP(B18,Mcas[],20,TRUE)),"N/A")</f>
        <v>N/A</v>
      </c>
      <c r="K18" t="str">
        <f>IF(IFERROR(VLOOKUP(A18,Profile[],17,FALSE),"N/A")=0,"N/A",IFERROR(VLOOKUP(A18,Profile[],17,FALSE),"N/A"))</f>
        <v>Mumbai</v>
      </c>
      <c r="L18" t="str">
        <f>IF(IFERROR(VLOOKUP(A18,Profile[],18,FALSE),"N/A")=0,"N/A",IFERROR(VLOOKUP(A18,Profile[],18,FALSE),"N/A"))</f>
        <v>Maharashtra</v>
      </c>
      <c r="M18" t="str">
        <f>IF(IFERROR(VLOOKUP(A18,Profile[],19,FALSE),"N/A")=0,"N/A",IFERROR(VLOOKUP(A18,Profile[],19,FALSE),"N/A"))</f>
        <v>400098</v>
      </c>
      <c r="N18" t="str">
        <f>IF(IFERROR(VLOOKUP(A18,Profile[],11,FALSE),"N/A")=0,"N/A",IFERROR(VLOOKUP(A18,Profile[],11,FALSE),"N/A"))</f>
        <v>Transport, storage and communications</v>
      </c>
      <c r="O18" t="str">
        <f>IF(IFERROR(VLOOKUP(A18,Profile[],12,FALSE),"N/A")=0,"N/A",IFERROR(VLOOKUP(A18,Profile[],12,FALSE),"N/A"))</f>
        <v>Supporting and auxiliary transport activities; activities of travel agencies</v>
      </c>
      <c r="P18" t="str">
        <f>IF(IFERROR(VLOOKUP(A18,Profile[],15,FALSE),"N/A")=0,"N/A",IFERROR(VLOOKUP(A18,Profile[],15,FALSE),"N/A"))</f>
        <v>Storage and warehousing n.e.c.[Includes general merchandise warehouses andwarehousing of furniture, automobiles, gas and oil, chemicals, text iles etc. Also included is storage of goods in foreign trade zones]</v>
      </c>
      <c r="Q18" t="str">
        <f>IF(IFERROR(VLOOKUP(B18,Mcas[],8,FALSE),"N/A")=0,"N/A",IFERROR(VLOOKUP(B18,Mcas[],8,FALSE),"N/A"))</f>
        <v>13-Jun-2008</v>
      </c>
      <c r="R18" t="str">
        <f>IF(IFERROR(VLOOKUP(A18,Gsts[],18,TRUE),"N/A")=0,"N/A",IFERROR(VLOOKUP(A18,Gsts[],18,TRUE),"N/A"))</f>
        <v>Private Limited Company</v>
      </c>
      <c r="S18" t="str">
        <f>IF(IFERROR(VLOOKUP(B18,Mcas[],7,FALSE),"N/A")=0,"N/A",IFERROR(VLOOKUP(B18,Mcas[],7,FALSE),"N/A"))</f>
        <v>ACTIVE</v>
      </c>
      <c r="T18" t="str">
        <f>IF(IFERROR(VLOOKUP(B18,Mcas[],34,FALSE),"N/A")=0,"N/A",IFERROR(VLOOKUP(B18,Mcas[],34,FALSE),"N/A"))</f>
        <v>183494</v>
      </c>
      <c r="U18" t="str">
        <f>IF(IFERROR(VLOOKUP(B18,Mcas[],35,FALSE),"N/A")=0,"N/A",IFERROR(VLOOKUP(B18,Mcas[],35,FALSE),"N/A"))</f>
        <v>RoC-Mumbai</v>
      </c>
      <c r="V18" t="str">
        <f>IF(IFERROR(VLOOKUP(B18,Mcas[],9,FALSE),"N/A")=0,"N/A",IFERROR(VLOOKUP(B18,Mcas[],9,FALSE),"N/A"))</f>
        <v>Private</v>
      </c>
      <c r="W18" t="str">
        <f>IF(IFERROR(VLOOKUP(B18,Mcas[],10,FALSE),"N/A")=0,"N/A",IFERROR(VLOOKUP(B18,Mcas[],10,FALSE),"N/A"))</f>
        <v>Unlisted</v>
      </c>
      <c r="X18">
        <f>IF(IFERROR(VLOOKUP(B18,Mcas[],12,FALSE),"N/A")=0,"N/A",IFERROR(VLOOKUP(B18,Mcas[],12,FALSE),"N/A"))</f>
        <v>75840000</v>
      </c>
      <c r="Y18">
        <f>IF(IFERROR(VLOOKUP(B18,Mcas[],13,FALSE),"N/A")=0,"N/A",IFERROR(VLOOKUP(B18,Mcas[],13,FALSE),"N/A"))</f>
        <v>75840000</v>
      </c>
      <c r="Z18" t="str">
        <f>IF(IFERROR(VLOOKUP(B18,Mcas[],14,FALSE),"N/A")=0,"N/A",IFERROR(VLOOKUP(B18,Mcas[],14,FALSE),"N/A"))</f>
        <v>27-Sep-2021</v>
      </c>
      <c r="AA18" t="str">
        <f>IF(IFERROR(VLOOKUP(B18,Mcas[],15,FALSE),"N/A")=0,"N/A",IFERROR(VLOOKUP(B18,Mcas[],15,FALSE),"N/A"))</f>
        <v>31-Mar-2021</v>
      </c>
      <c r="AB18" t="str">
        <f>IF(IFERROR(VLOOKUP(B18,Mcas[],21,FALSE),"N/A")=0,"N/A",IFERROR(VLOOKUP(B18,Mcas[],21,FALSE),"N/A"))</f>
        <v>Company limited by Shares</v>
      </c>
      <c r="AC18" t="str">
        <f>IF(IFERROR(VLOOKUP(A18,Gsts[],12,FALSE),"N/A")=0,"N/A",IFERROR(VLOOKUP(A18,Gsts[],12,FALSE),"N/A"))</f>
        <v>ACTIVE</v>
      </c>
      <c r="AD18" t="str">
        <f>IF(IFERROR(VLOOKUP(A18,Gsts[],13,FALSE),"N/A")=0,"N/A",IFERROR(VLOOKUP(A18,Gsts[],13,FALSE),"N/A"))</f>
        <v>01-Jul-2017</v>
      </c>
      <c r="AE18" t="s">
        <v>4140</v>
      </c>
      <c r="AF18" t="str">
        <f>IF(IFERROR(VLOOKUP(A18,Gsts[],23,FALSE),"N/A")=0,"N/A",IFERROR(VLOOKUP(A18,Gsts[],23,FALSE),"N/A"))</f>
        <v>No</v>
      </c>
      <c r="AG18" t="s">
        <v>4141</v>
      </c>
      <c r="AH18" t="str">
        <f>IF(IFERROR(VLOOKUP(A18,Gsts[],29,TRUE),"N/A")=0,"N/A",IFERROR(VLOOKUP(A18,Gsts[],29,TRUE),"N/A"))</f>
        <v>Factory / Manufacturing|Retail Business|Import|Office / Sale Office|Export|Recipient of Goods or Services|Supplier of Services</v>
      </c>
    </row>
    <row r="19" spans="1:34" x14ac:dyDescent="0.2">
      <c r="A19" t="s">
        <v>237</v>
      </c>
      <c r="B19" t="s">
        <v>238</v>
      </c>
      <c r="C19" t="s">
        <v>237</v>
      </c>
      <c r="D19" t="str">
        <f>IFERROR(VLOOKUP(A19,Profile[],3,FALSE),"N/A")</f>
        <v>ARVIND ENVISOL LIMITED</v>
      </c>
      <c r="E19" t="str">
        <f>IFERROR(VLOOKUP(A19,Profile[],10,FALSE),"N/A")</f>
        <v>ARVIND ENVISOL LIMITED</v>
      </c>
      <c r="F19" t="str">
        <f>IFERROR(VLOOKUP(A19,Profile[],5,FALSE),"N/A")</f>
        <v>9898043635</v>
      </c>
      <c r="G19" t="str">
        <f>IFERROR(VLOOKUP(A19,Profile[],6,FALSE),"N/A")</f>
        <v>rv.bhimani@arvind.in</v>
      </c>
      <c r="H19" t="str">
        <f>IFERROR(VLOOKUP(A19,Profile[],7,FALSE),"N/A")</f>
        <v>arvind.in</v>
      </c>
      <c r="I19" t="str">
        <f>IFERROR(VLOOKUP(A19,Profile[],9,FALSE),"N/A")</f>
        <v>ARVIND MILL PREMISES, NARODA ROAD, AHMEDABAD Ahmedabad GJ 380025 IN</v>
      </c>
      <c r="J19" t="str">
        <f>IFERROR(IF(VLOOKUP(B19,Mcas[],20,TRUE)=0,"N/A",VLOOKUP(B19,Mcas[],20,TRUE)),"N/A")</f>
        <v>L&amp;T Technology Centre, Gate No. 5, Saki Vihar Road Powai Mumbai 400072 MH</v>
      </c>
      <c r="K19" t="str">
        <f>IF(IFERROR(VLOOKUP(A19,Profile[],17,FALSE),"N/A")=0,"N/A",IFERROR(VLOOKUP(A19,Profile[],17,FALSE),"N/A"))</f>
        <v>Ahmedabad</v>
      </c>
      <c r="L19" t="str">
        <f>IF(IFERROR(VLOOKUP(A19,Profile[],18,FALSE),"N/A")=0,"N/A",IFERROR(VLOOKUP(A19,Profile[],18,FALSE),"N/A"))</f>
        <v>Gujarat</v>
      </c>
      <c r="M19" t="str">
        <f>IF(IFERROR(VLOOKUP(A19,Profile[],19,FALSE),"N/A")=0,"N/A",IFERROR(VLOOKUP(A19,Profile[],19,FALSE),"N/A"))</f>
        <v>380025</v>
      </c>
      <c r="N19" t="str">
        <f>IF(IFERROR(VLOOKUP(A19,Profile[],11,FALSE),"N/A")=0,"N/A",IFERROR(VLOOKUP(A19,Profile[],11,FALSE),"N/A"))</f>
        <v>Manufacturing</v>
      </c>
      <c r="O19" t="str">
        <f>IF(IFERROR(VLOOKUP(A19,Profile[],12,FALSE),"N/A")=0,"N/A",IFERROR(VLOOKUP(A19,Profile[],12,FALSE),"N/A"))</f>
        <v>Manufacture of machinery and equipment n.e.c.</v>
      </c>
      <c r="P19" t="str">
        <f>IF(IFERROR(VLOOKUP(A19,Profile[],15,FALSE),"N/A")=0,"N/A",IFERROR(VLOOKUP(A19,Profile[],15,FALSE),"N/A"))</f>
        <v>Manufacture of general purpose machinery</v>
      </c>
      <c r="Q19" t="str">
        <f>IF(IFERROR(VLOOKUP(B19,Mcas[],8,FALSE),"N/A")=0,"N/A",IFERROR(VLOOKUP(B19,Mcas[],8,FALSE),"N/A"))</f>
        <v>12-Mar-2008</v>
      </c>
      <c r="R19" t="str">
        <f>IF(IFERROR(VLOOKUP(A19,Gsts[],18,TRUE),"N/A")=0,"N/A",IFERROR(VLOOKUP(A19,Gsts[],18,TRUE),"N/A"))</f>
        <v>Public Limited Company</v>
      </c>
      <c r="S19" t="str">
        <f>IF(IFERROR(VLOOKUP(B19,Mcas[],7,FALSE),"N/A")=0,"N/A",IFERROR(VLOOKUP(B19,Mcas[],7,FALSE),"N/A"))</f>
        <v>ACTIVE</v>
      </c>
      <c r="T19" t="str">
        <f>IF(IFERROR(VLOOKUP(B19,Mcas[],34,FALSE),"N/A")=0,"N/A",IFERROR(VLOOKUP(B19,Mcas[],34,FALSE),"N/A"))</f>
        <v>053226</v>
      </c>
      <c r="U19" t="str">
        <f>IF(IFERROR(VLOOKUP(B19,Mcas[],35,FALSE),"N/A")=0,"N/A",IFERROR(VLOOKUP(B19,Mcas[],35,FALSE),"N/A"))</f>
        <v>RoC-Ahmedabad</v>
      </c>
      <c r="V19" t="str">
        <f>IF(IFERROR(VLOOKUP(B19,Mcas[],9,FALSE),"N/A")=0,"N/A",IFERROR(VLOOKUP(B19,Mcas[],9,FALSE),"N/A"))</f>
        <v>Public</v>
      </c>
      <c r="W19" t="str">
        <f>IF(IFERROR(VLOOKUP(B19,Mcas[],10,FALSE),"N/A")=0,"N/A",IFERROR(VLOOKUP(B19,Mcas[],10,FALSE),"N/A"))</f>
        <v>Unlisted</v>
      </c>
      <c r="X19">
        <f>IF(IFERROR(VLOOKUP(B19,Mcas[],12,FALSE),"N/A")=0,"N/A",IFERROR(VLOOKUP(B19,Mcas[],12,FALSE),"N/A"))</f>
        <v>20000000</v>
      </c>
      <c r="Y19">
        <f>IF(IFERROR(VLOOKUP(B19,Mcas[],13,FALSE),"N/A")=0,"N/A",IFERROR(VLOOKUP(B19,Mcas[],13,FALSE),"N/A"))</f>
        <v>2100000</v>
      </c>
      <c r="Z19" t="str">
        <f>IF(IFERROR(VLOOKUP(B19,Mcas[],14,FALSE),"N/A")=0,"N/A",IFERROR(VLOOKUP(B19,Mcas[],14,FALSE),"N/A"))</f>
        <v>30-Nov-2021</v>
      </c>
      <c r="AA19" t="str">
        <f>IF(IFERROR(VLOOKUP(B19,Mcas[],15,FALSE),"N/A")=0,"N/A",IFERROR(VLOOKUP(B19,Mcas[],15,FALSE),"N/A"))</f>
        <v>31-Mar-2021</v>
      </c>
      <c r="AB19" t="str">
        <f>IF(IFERROR(VLOOKUP(B19,Mcas[],21,FALSE),"N/A")=0,"N/A",IFERROR(VLOOKUP(B19,Mcas[],21,FALSE),"N/A"))</f>
        <v>Company limited by Shares</v>
      </c>
      <c r="AC19" t="str">
        <f>IF(IFERROR(VLOOKUP(A19,Gsts[],12,FALSE),"N/A")=0,"N/A",IFERROR(VLOOKUP(A19,Gsts[],12,FALSE),"N/A"))</f>
        <v>PROVISIONAL</v>
      </c>
      <c r="AD19" t="str">
        <f>IF(IFERROR(VLOOKUP(A19,Gsts[],13,FALSE),"N/A")=0,"N/A",IFERROR(VLOOKUP(A19,Gsts[],13,FALSE),"N/A"))</f>
        <v>01-Jul-2017</v>
      </c>
      <c r="AE19" t="s">
        <v>4139</v>
      </c>
      <c r="AF19" t="str">
        <f>IF(IFERROR(VLOOKUP(A19,Gsts[],23,FALSE),"N/A")=0,"N/A",IFERROR(VLOOKUP(A19,Gsts[],23,FALSE),"N/A"))</f>
        <v>No</v>
      </c>
      <c r="AG19" t="s">
        <v>4141</v>
      </c>
      <c r="AH19" t="str">
        <f>IF(IFERROR(VLOOKUP(A19,Gsts[],29,TRUE),"N/A")=0,"N/A",IFERROR(VLOOKUP(A19,Gsts[],29,TRUE),"N/A"))</f>
        <v>Retail Business|Supplier of Services|Wholesale Business|Works Contract</v>
      </c>
    </row>
    <row r="20" spans="1:34" x14ac:dyDescent="0.2">
      <c r="A20" t="s">
        <v>249</v>
      </c>
      <c r="B20" t="s">
        <v>250</v>
      </c>
      <c r="C20" t="s">
        <v>249</v>
      </c>
      <c r="D20" t="str">
        <f>IFERROR(VLOOKUP(A20,Profile[],3,FALSE),"N/A")</f>
        <v>KALYANI TECHNOFORGE LIMITED</v>
      </c>
      <c r="E20" t="str">
        <f>IFERROR(VLOOKUP(A20,Profile[],10,FALSE),"N/A")</f>
        <v>KALYANI TECHNOFORGE LTD.</v>
      </c>
      <c r="F20" t="str">
        <f>IFERROR(VLOOKUP(A20,Profile[],5,FALSE),"N/A")</f>
        <v>9899283707</v>
      </c>
      <c r="G20" t="str">
        <f>IFERROR(VLOOKUP(A20,Profile[],6,FALSE),"N/A")</f>
        <v>sanjeev.jagtap@kalyanitechnoforge.com</v>
      </c>
      <c r="H20" t="str">
        <f>IFERROR(VLOOKUP(A20,Profile[],7,FALSE),"N/A")</f>
        <v>kalyanitechnoforge.com</v>
      </c>
      <c r="I20" t="str">
        <f>IFERROR(VLOOKUP(A20,Profile[],9,FALSE),"N/A")</f>
        <v>72-76 MUNDHAWABEHIND SIPOREX PUNE MH 411036 IN</v>
      </c>
      <c r="J20" t="str">
        <f>IFERROR(IF(VLOOKUP(B20,Mcas[],20,TRUE)=0,"N/A",VLOOKUP(B20,Mcas[],20,TRUE)),"N/A")</f>
        <v>L&amp;T Technology Centre, Gate No. 5, Saki Vihar Road Powai Mumbai 400072 MH</v>
      </c>
      <c r="K20" t="str">
        <f>IF(IFERROR(VLOOKUP(A20,Profile[],17,FALSE),"N/A")=0,"N/A",IFERROR(VLOOKUP(A20,Profile[],17,FALSE),"N/A"))</f>
        <v>N/A</v>
      </c>
      <c r="L20" t="str">
        <f>IF(IFERROR(VLOOKUP(A20,Profile[],18,FALSE),"N/A")=0,"N/A",IFERROR(VLOOKUP(A20,Profile[],18,FALSE),"N/A"))</f>
        <v>Maharashtra</v>
      </c>
      <c r="M20" t="str">
        <f>IF(IFERROR(VLOOKUP(A20,Profile[],19,FALSE),"N/A")=0,"N/A",IFERROR(VLOOKUP(A20,Profile[],19,FALSE),"N/A"))</f>
        <v>411036</v>
      </c>
      <c r="N20" t="str">
        <f>IF(IFERROR(VLOOKUP(A20,Profile[],11,FALSE),"N/A")=0,"N/A",IFERROR(VLOOKUP(A20,Profile[],11,FALSE),"N/A"))</f>
        <v>Manufacturing</v>
      </c>
      <c r="O20" t="str">
        <f>IF(IFERROR(VLOOKUP(A20,Profile[],12,FALSE),"N/A")=0,"N/A",IFERROR(VLOOKUP(A20,Profile[],12,FALSE),"N/A"))</f>
        <v>Manufacture of machinery and equipment n.e.c.</v>
      </c>
      <c r="P20" t="str">
        <f>IF(IFERROR(VLOOKUP(A20,Profile[],15,FALSE),"N/A")=0,"N/A",IFERROR(VLOOKUP(A20,Profile[],15,FALSE),"N/A"))</f>
        <v>Manufacture of non-electric furnaces and ovens for roasting, melting or other heat treatment of ores, pyrites, non-metallic minerals, metals or other materials; manufacture of mechanical stokers, mechanical grates, mechanical ash dischargers and similar appliances</v>
      </c>
      <c r="Q20" t="str">
        <f>IF(IFERROR(VLOOKUP(B20,Mcas[],8,FALSE),"N/A")=0,"N/A",IFERROR(VLOOKUP(B20,Mcas[],8,FALSE),"N/A"))</f>
        <v>01-Feb-1979</v>
      </c>
      <c r="R20" t="str">
        <f>IF(IFERROR(VLOOKUP(A20,Gsts[],18,TRUE),"N/A")=0,"N/A",IFERROR(VLOOKUP(A20,Gsts[],18,TRUE),"N/A"))</f>
        <v>Public Limited Company</v>
      </c>
      <c r="S20" t="str">
        <f>IF(IFERROR(VLOOKUP(B20,Mcas[],7,FALSE),"N/A")=0,"N/A",IFERROR(VLOOKUP(B20,Mcas[],7,FALSE),"N/A"))</f>
        <v>ACTIVE</v>
      </c>
      <c r="T20" t="str">
        <f>IF(IFERROR(VLOOKUP(B20,Mcas[],34,FALSE),"N/A")=0,"N/A",IFERROR(VLOOKUP(B20,Mcas[],34,FALSE),"N/A"))</f>
        <v>020973</v>
      </c>
      <c r="U20" t="str">
        <f>IF(IFERROR(VLOOKUP(B20,Mcas[],35,FALSE),"N/A")=0,"N/A",IFERROR(VLOOKUP(B20,Mcas[],35,FALSE),"N/A"))</f>
        <v>RoC-Pune</v>
      </c>
      <c r="V20" t="str">
        <f>IF(IFERROR(VLOOKUP(B20,Mcas[],9,FALSE),"N/A")=0,"N/A",IFERROR(VLOOKUP(B20,Mcas[],9,FALSE),"N/A"))</f>
        <v>Public</v>
      </c>
      <c r="W20" t="str">
        <f>IF(IFERROR(VLOOKUP(B20,Mcas[],10,FALSE),"N/A")=0,"N/A",IFERROR(VLOOKUP(B20,Mcas[],10,FALSE),"N/A"))</f>
        <v>Unlisted</v>
      </c>
      <c r="X20">
        <f>IF(IFERROR(VLOOKUP(B20,Mcas[],12,FALSE),"N/A")=0,"N/A",IFERROR(VLOOKUP(B20,Mcas[],12,FALSE),"N/A"))</f>
        <v>1655000000</v>
      </c>
      <c r="Y20">
        <f>IF(IFERROR(VLOOKUP(B20,Mcas[],13,FALSE),"N/A")=0,"N/A",IFERROR(VLOOKUP(B20,Mcas[],13,FALSE),"N/A"))</f>
        <v>1249301640</v>
      </c>
      <c r="Z20" t="str">
        <f>IF(IFERROR(VLOOKUP(B20,Mcas[],14,FALSE),"N/A")=0,"N/A",IFERROR(VLOOKUP(B20,Mcas[],14,FALSE),"N/A"))</f>
        <v>29-Jun-2021</v>
      </c>
      <c r="AA20" t="str">
        <f>IF(IFERROR(VLOOKUP(B20,Mcas[],15,FALSE),"N/A")=0,"N/A",IFERROR(VLOOKUP(B20,Mcas[],15,FALSE),"N/A"))</f>
        <v>31-Mar-2021</v>
      </c>
      <c r="AB20" t="str">
        <f>IF(IFERROR(VLOOKUP(B20,Mcas[],21,FALSE),"N/A")=0,"N/A",IFERROR(VLOOKUP(B20,Mcas[],21,FALSE),"N/A"))</f>
        <v>Company limited by Shares</v>
      </c>
      <c r="AC20" t="str">
        <f>IF(IFERROR(VLOOKUP(A20,Gsts[],12,FALSE),"N/A")=0,"N/A",IFERROR(VLOOKUP(A20,Gsts[],12,FALSE),"N/A"))</f>
        <v>ACTIVE</v>
      </c>
      <c r="AD20" t="str">
        <f>IF(IFERROR(VLOOKUP(A20,Gsts[],13,FALSE),"N/A")=0,"N/A",IFERROR(VLOOKUP(A20,Gsts[],13,FALSE),"N/A"))</f>
        <v>01-Jul-2017</v>
      </c>
      <c r="AE20" t="s">
        <v>4137</v>
      </c>
      <c r="AF20" t="str">
        <f>IF(IFERROR(VLOOKUP(A20,Gsts[],23,FALSE),"N/A")=0,"N/A",IFERROR(VLOOKUP(A20,Gsts[],23,FALSE),"N/A"))</f>
        <v>No</v>
      </c>
      <c r="AG20" t="s">
        <v>4141</v>
      </c>
      <c r="AH20" t="str">
        <f>IF(IFERROR(VLOOKUP(A20,Gsts[],29,TRUE),"N/A")=0,"N/A",IFERROR(VLOOKUP(A20,Gsts[],29,TRUE),"N/A"))</f>
        <v>Recipient of Goods or Services</v>
      </c>
    </row>
    <row r="21" spans="1:34" x14ac:dyDescent="0.2">
      <c r="A21" t="s">
        <v>261</v>
      </c>
      <c r="B21" t="s">
        <v>262</v>
      </c>
      <c r="C21" t="s">
        <v>261</v>
      </c>
      <c r="D21" t="str">
        <f>IFERROR(VLOOKUP(A21,Profile[],3,FALSE),"N/A")</f>
        <v>FAMILY PLASTICS AND THERMOWARE PRIVATE LIMITED</v>
      </c>
      <c r="E21" t="str">
        <f>IFERROR(VLOOKUP(A21,Profile[],10,FALSE),"N/A")</f>
        <v>FAMILY PLASTICS AND THERMOWARE PRIVATE LIMITED</v>
      </c>
      <c r="F21" t="str">
        <f>IFERROR(VLOOKUP(A21,Profile[],5,FALSE),"N/A")</f>
        <v>9633305507</v>
      </c>
      <c r="G21" t="str">
        <f>IFERROR(VLOOKUP(A21,Profile[],6,FALSE),"N/A")</f>
        <v>info@familyplastics.com</v>
      </c>
      <c r="H21" t="str">
        <f>IFERROR(VLOOKUP(A21,Profile[],7,FALSE),"N/A")</f>
        <v>familyplastics.com</v>
      </c>
      <c r="I21" t="str">
        <f>IFERROR(VLOOKUP(A21,Profile[],9,FALSE),"N/A")</f>
        <v>T.C. 03/1148-3, INDUSTRIAL DEVELOPMENT PLOT MANVILA, KULATHUR TRIVANDRUM Thiruvananthapuram KL 695583 IN</v>
      </c>
      <c r="J21" t="str">
        <f>IFERROR(IF(VLOOKUP(B21,Mcas[],20,TRUE)=0,"N/A",VLOOKUP(B21,Mcas[],20,TRUE)),"N/A")</f>
        <v>L&amp;T Technology Centre, Gate No. 5, Saki Vihar Road Powai Mumbai 400072 MH</v>
      </c>
      <c r="K21" t="str">
        <f>IF(IFERROR(VLOOKUP(A21,Profile[],17,FALSE),"N/A")=0,"N/A",IFERROR(VLOOKUP(A21,Profile[],17,FALSE),"N/A"))</f>
        <v>Thiruvananthapuram</v>
      </c>
      <c r="L21" t="str">
        <f>IF(IFERROR(VLOOKUP(A21,Profile[],18,FALSE),"N/A")=0,"N/A",IFERROR(VLOOKUP(A21,Profile[],18,FALSE),"N/A"))</f>
        <v>Kerala</v>
      </c>
      <c r="M21" t="str">
        <f>IF(IFERROR(VLOOKUP(A21,Profile[],19,FALSE),"N/A")=0,"N/A",IFERROR(VLOOKUP(A21,Profile[],19,FALSE),"N/A"))</f>
        <v>695583</v>
      </c>
      <c r="N21" t="str">
        <f>IF(IFERROR(VLOOKUP(A21,Profile[],11,FALSE),"N/A")=0,"N/A",IFERROR(VLOOKUP(A21,Profile[],11,FALSE),"N/A"))</f>
        <v>Manufacturing</v>
      </c>
      <c r="O21" t="str">
        <f>IF(IFERROR(VLOOKUP(A21,Profile[],12,FALSE),"N/A")=0,"N/A",IFERROR(VLOOKUP(A21,Profile[],12,FALSE),"N/A"))</f>
        <v>Manufacture of rubber and plastics products</v>
      </c>
      <c r="P21" t="str">
        <f>IF(IFERROR(VLOOKUP(A21,Profile[],15,FALSE),"N/A")=0,"N/A",IFERROR(VLOOKUP(A21,Profile[],15,FALSE),"N/A"))</f>
        <v>Manufacture of tyres and tubes for motor vehicle, tractors and aircrafts</v>
      </c>
      <c r="Q21" t="str">
        <f>IF(IFERROR(VLOOKUP(B21,Mcas[],8,FALSE),"N/A")=0,"N/A",IFERROR(VLOOKUP(B21,Mcas[],8,FALSE),"N/A"))</f>
        <v>10-May-2013</v>
      </c>
      <c r="R21" t="str">
        <f>IF(IFERROR(VLOOKUP(A21,Gsts[],18,TRUE),"N/A")=0,"N/A",IFERROR(VLOOKUP(A21,Gsts[],18,TRUE),"N/A"))</f>
        <v>Public Limited Company</v>
      </c>
      <c r="S21" t="str">
        <f>IF(IFERROR(VLOOKUP(B21,Mcas[],7,FALSE),"N/A")=0,"N/A",IFERROR(VLOOKUP(B21,Mcas[],7,FALSE),"N/A"))</f>
        <v>ACTIVE</v>
      </c>
      <c r="T21" t="str">
        <f>IF(IFERROR(VLOOKUP(B21,Mcas[],34,FALSE),"N/A")=0,"N/A",IFERROR(VLOOKUP(B21,Mcas[],34,FALSE),"N/A"))</f>
        <v>034067</v>
      </c>
      <c r="U21" t="str">
        <f>IF(IFERROR(VLOOKUP(B21,Mcas[],35,FALSE),"N/A")=0,"N/A",IFERROR(VLOOKUP(B21,Mcas[],35,FALSE),"N/A"))</f>
        <v>RoC-Ernakulam</v>
      </c>
      <c r="V21" t="str">
        <f>IF(IFERROR(VLOOKUP(B21,Mcas[],9,FALSE),"N/A")=0,"N/A",IFERROR(VLOOKUP(B21,Mcas[],9,FALSE),"N/A"))</f>
        <v>Private</v>
      </c>
      <c r="W21" t="str">
        <f>IF(IFERROR(VLOOKUP(B21,Mcas[],10,FALSE),"N/A")=0,"N/A",IFERROR(VLOOKUP(B21,Mcas[],10,FALSE),"N/A"))</f>
        <v>Unlisted</v>
      </c>
      <c r="X21">
        <f>IF(IFERROR(VLOOKUP(B21,Mcas[],12,FALSE),"N/A")=0,"N/A",IFERROR(VLOOKUP(B21,Mcas[],12,FALSE),"N/A"))</f>
        <v>40000000</v>
      </c>
      <c r="Y21">
        <f>IF(IFERROR(VLOOKUP(B21,Mcas[],13,FALSE),"N/A")=0,"N/A",IFERROR(VLOOKUP(B21,Mcas[],13,FALSE),"N/A"))</f>
        <v>38000000</v>
      </c>
      <c r="Z21" t="str">
        <f>IF(IFERROR(VLOOKUP(B21,Mcas[],14,FALSE),"N/A")=0,"N/A",IFERROR(VLOOKUP(B21,Mcas[],14,FALSE),"N/A"))</f>
        <v>30-Nov-2021</v>
      </c>
      <c r="AA21" t="str">
        <f>IF(IFERROR(VLOOKUP(B21,Mcas[],15,FALSE),"N/A")=0,"N/A",IFERROR(VLOOKUP(B21,Mcas[],15,FALSE),"N/A"))</f>
        <v>31-Mar-2021</v>
      </c>
      <c r="AB21" t="str">
        <f>IF(IFERROR(VLOOKUP(B21,Mcas[],21,FALSE),"N/A")=0,"N/A",IFERROR(VLOOKUP(B21,Mcas[],21,FALSE),"N/A"))</f>
        <v>Company limited by Shares</v>
      </c>
      <c r="AC21" t="str">
        <f>IF(IFERROR(VLOOKUP(A21,Gsts[],12,FALSE),"N/A")=0,"N/A",IFERROR(VLOOKUP(A21,Gsts[],12,FALSE),"N/A"))</f>
        <v>ACTIVE</v>
      </c>
      <c r="AD21" t="str">
        <f>IF(IFERROR(VLOOKUP(A21,Gsts[],13,FALSE),"N/A")=0,"N/A",IFERROR(VLOOKUP(A21,Gsts[],13,FALSE),"N/A"))</f>
        <v>01-Jul-2017</v>
      </c>
      <c r="AE21" t="s">
        <v>4140</v>
      </c>
      <c r="AF21" t="str">
        <f>IF(IFERROR(VLOOKUP(A21,Gsts[],23,FALSE),"N/A")=0,"N/A",IFERROR(VLOOKUP(A21,Gsts[],23,FALSE),"N/A"))</f>
        <v>Not Applicable</v>
      </c>
      <c r="AG21" t="s">
        <v>4141</v>
      </c>
      <c r="AH21" t="str">
        <f>IF(IFERROR(VLOOKUP(A21,Gsts[],29,TRUE),"N/A")=0,"N/A",IFERROR(VLOOKUP(A21,Gsts[],29,TRUE),"N/A"))</f>
        <v>Recipient of Goods or Services</v>
      </c>
    </row>
    <row r="22" spans="1:34" x14ac:dyDescent="0.2">
      <c r="A22" t="s">
        <v>277</v>
      </c>
      <c r="B22" t="s">
        <v>277</v>
      </c>
      <c r="C22" t="s">
        <v>277</v>
      </c>
      <c r="D22" t="str">
        <f>IFERROR(VLOOKUP(A22,Profile[],3,FALSE),"N/A")</f>
        <v>ALPHA MARINE</v>
      </c>
      <c r="E22" t="str">
        <f>IFERROR(VLOOKUP(A22,Profile[],10,FALSE),"N/A")</f>
        <v>ALPHA MARINE</v>
      </c>
      <c r="F22" t="str">
        <f>IFERROR(VLOOKUP(A22,Profile[],5,FALSE),"N/A")</f>
        <v>9100905116</v>
      </c>
      <c r="G22" t="str">
        <f>IFERROR(VLOOKUP(A22,Profile[],6,FALSE),"N/A")</f>
        <v>accounts@alphamarine.co.in</v>
      </c>
      <c r="H22" t="str">
        <f>IFERROR(VLOOKUP(A22,Profile[],7,FALSE),"N/A")</f>
        <v>gmail.com</v>
      </c>
      <c r="I22" t="str">
        <f>IFERROR(VLOOKUP(A22,Profile[],9,FALSE),"N/A")</f>
        <v>SURVEY NO 587 ,589, , KAMMAVARIPALEM POST, GANDAVARAM TO PEYYALAPALEM ROAD, KODAVALUR MANDAL, Sri Potti Sriramulu Nellore, Andhra Pradesh, 524137</v>
      </c>
      <c r="J22" t="str">
        <f>IFERROR(IF(VLOOKUP(B22,Mcas[],20,TRUE)=0,"N/A",VLOOKUP(B22,Mcas[],20,TRUE)),"N/A")</f>
        <v>N/A</v>
      </c>
      <c r="K22" t="str">
        <f>IF(IFERROR(VLOOKUP(A22,Profile[],17,FALSE),"N/A")=0,"N/A",IFERROR(VLOOKUP(A22,Profile[],17,FALSE),"N/A"))</f>
        <v>N/A</v>
      </c>
      <c r="L22" t="str">
        <f>IF(IFERROR(VLOOKUP(A22,Profile[],18,FALSE),"N/A")=0,"N/A",IFERROR(VLOOKUP(A22,Profile[],18,FALSE),"N/A"))</f>
        <v>N/A</v>
      </c>
      <c r="M22" t="str">
        <f>IF(IFERROR(VLOOKUP(A22,Profile[],19,FALSE),"N/A")=0,"N/A",IFERROR(VLOOKUP(A22,Profile[],19,FALSE),"N/A"))</f>
        <v>N/A</v>
      </c>
      <c r="N22" t="str">
        <f>IF(IFERROR(VLOOKUP(A22,Profile[],11,FALSE),"N/A")=0,"N/A",IFERROR(VLOOKUP(A22,Profile[],11,FALSE),"N/A"))</f>
        <v>N/A</v>
      </c>
      <c r="O22" t="str">
        <f>IF(IFERROR(VLOOKUP(A22,Profile[],12,FALSE),"N/A")=0,"N/A",IFERROR(VLOOKUP(A22,Profile[],12,FALSE),"N/A"))</f>
        <v>N/A</v>
      </c>
      <c r="P22" t="str">
        <f>IF(IFERROR(VLOOKUP(A22,Profile[],15,FALSE),"N/A")=0,"N/A",IFERROR(VLOOKUP(A22,Profile[],15,FALSE),"N/A"))</f>
        <v>N/A</v>
      </c>
      <c r="Q22" t="str">
        <f>IF(IFERROR(VLOOKUP(B22,Mcas[],8,FALSE),"N/A")=0,"N/A",IFERROR(VLOOKUP(B22,Mcas[],8,FALSE),"N/A"))</f>
        <v>N/A</v>
      </c>
      <c r="R22" t="str">
        <f>IF(IFERROR(VLOOKUP(A22,Gsts[],18,TRUE),"N/A")=0,"N/A",IFERROR(VLOOKUP(A22,Gsts[],18,TRUE),"N/A"))</f>
        <v>Public Limited Company</v>
      </c>
      <c r="S22" t="str">
        <f>IF(IFERROR(VLOOKUP(B22,Mcas[],7,FALSE),"N/A")=0,"N/A",IFERROR(VLOOKUP(B22,Mcas[],7,FALSE),"N/A"))</f>
        <v>N/A</v>
      </c>
      <c r="T22" t="str">
        <f>IF(IFERROR(VLOOKUP(B22,Mcas[],34,FALSE),"N/A")=0,"N/A",IFERROR(VLOOKUP(B22,Mcas[],34,FALSE),"N/A"))</f>
        <v>N/A</v>
      </c>
      <c r="U22" t="str">
        <f>IF(IFERROR(VLOOKUP(B22,Mcas[],35,FALSE),"N/A")=0,"N/A",IFERROR(VLOOKUP(B22,Mcas[],35,FALSE),"N/A"))</f>
        <v>N/A</v>
      </c>
      <c r="V22" t="str">
        <f>IF(IFERROR(VLOOKUP(B22,Mcas[],9,FALSE),"N/A")=0,"N/A",IFERROR(VLOOKUP(B22,Mcas[],9,FALSE),"N/A"))</f>
        <v>N/A</v>
      </c>
      <c r="W22" t="str">
        <f>IF(IFERROR(VLOOKUP(B22,Mcas[],10,FALSE),"N/A")=0,"N/A",IFERROR(VLOOKUP(B22,Mcas[],10,FALSE),"N/A"))</f>
        <v>N/A</v>
      </c>
      <c r="X22" t="str">
        <f>IF(IFERROR(VLOOKUP(B22,Mcas[],12,FALSE),"N/A")=0,"N/A",IFERROR(VLOOKUP(B22,Mcas[],12,FALSE),"N/A"))</f>
        <v>N/A</v>
      </c>
      <c r="Y22" t="str">
        <f>IF(IFERROR(VLOOKUP(B22,Mcas[],13,FALSE),"N/A")=0,"N/A",IFERROR(VLOOKUP(B22,Mcas[],13,FALSE),"N/A"))</f>
        <v>N/A</v>
      </c>
      <c r="Z22" t="str">
        <f>IF(IFERROR(VLOOKUP(B22,Mcas[],14,FALSE),"N/A")=0,"N/A",IFERROR(VLOOKUP(B22,Mcas[],14,FALSE),"N/A"))</f>
        <v>N/A</v>
      </c>
      <c r="AA22" t="str">
        <f>IF(IFERROR(VLOOKUP(B22,Mcas[],15,FALSE),"N/A")=0,"N/A",IFERROR(VLOOKUP(B22,Mcas[],15,FALSE),"N/A"))</f>
        <v>N/A</v>
      </c>
      <c r="AB22" t="str">
        <f>IF(IFERROR(VLOOKUP(B22,Mcas[],21,FALSE),"N/A")=0,"N/A",IFERROR(VLOOKUP(B22,Mcas[],21,FALSE),"N/A"))</f>
        <v>N/A</v>
      </c>
      <c r="AC22" t="str">
        <f>IF(IFERROR(VLOOKUP(A22,Gsts[],12,FALSE),"N/A")=0,"N/A",IFERROR(VLOOKUP(A22,Gsts[],12,FALSE),"N/A"))</f>
        <v>ACTIVE</v>
      </c>
      <c r="AD22" t="str">
        <f>IF(IFERROR(VLOOKUP(A22,Gsts[],13,FALSE),"N/A")=0,"N/A",IFERROR(VLOOKUP(A22,Gsts[],13,FALSE),"N/A"))</f>
        <v>01-Jul-2017</v>
      </c>
      <c r="AE22" t="s">
        <v>4139</v>
      </c>
      <c r="AF22" t="str">
        <f>IF(IFERROR(VLOOKUP(A22,Gsts[],23,FALSE),"N/A")=0,"N/A",IFERROR(VLOOKUP(A22,Gsts[],23,FALSE),"N/A"))</f>
        <v>No</v>
      </c>
      <c r="AG22" t="s">
        <v>4141</v>
      </c>
      <c r="AH22" t="str">
        <f>IF(IFERROR(VLOOKUP(A22,Gsts[],29,TRUE),"N/A")=0,"N/A",IFERROR(VLOOKUP(A22,Gsts[],29,TRUE),"N/A"))</f>
        <v>Supplier of Services|Recipient of Goods or Services|Warehouse / Depot|Works Contract</v>
      </c>
    </row>
    <row r="23" spans="1:34" x14ac:dyDescent="0.2">
      <c r="A23" t="s">
        <v>288</v>
      </c>
      <c r="B23" t="s">
        <v>289</v>
      </c>
      <c r="C23" t="s">
        <v>288</v>
      </c>
      <c r="D23" t="str">
        <f>IFERROR(VLOOKUP(A23,Profile[],3,FALSE),"N/A")</f>
        <v>ARVIND LIMITED</v>
      </c>
      <c r="E23" t="str">
        <f>IFERROR(VLOOKUP(A23,Profile[],10,FALSE),"N/A")</f>
        <v>ARVIND LIMITED</v>
      </c>
      <c r="F23" t="str">
        <f>IFERROR(VLOOKUP(A23,Profile[],5,FALSE),"N/A")</f>
        <v>9814538392</v>
      </c>
      <c r="G23" t="str">
        <f>IFERROR(VLOOKUP(A23,Profile[],6,FALSE),"N/A")</f>
        <v>rv.bhimani@arvind.in</v>
      </c>
      <c r="H23" t="str">
        <f>IFERROR(VLOOKUP(A23,Profile[],7,FALSE),"N/A")</f>
        <v>arvind.in</v>
      </c>
      <c r="I23" t="str">
        <f>IFERROR(VLOOKUP(A23,Profile[],9,FALSE),"N/A")</f>
        <v>NARODA ROAD AHMEDABAD GJ 380025 IN</v>
      </c>
      <c r="J23" t="str">
        <f>IFERROR(IF(VLOOKUP(B23,Mcas[],20,TRUE)=0,"N/A",VLOOKUP(B23,Mcas[],20,TRUE)),"N/A")</f>
        <v>N/A</v>
      </c>
      <c r="K23" t="str">
        <f>IF(IFERROR(VLOOKUP(A23,Profile[],17,FALSE),"N/A")=0,"N/A",IFERROR(VLOOKUP(A23,Profile[],17,FALSE),"N/A"))</f>
        <v>Ahmedabad</v>
      </c>
      <c r="L23" t="str">
        <f>IF(IFERROR(VLOOKUP(A23,Profile[],18,FALSE),"N/A")=0,"N/A",IFERROR(VLOOKUP(A23,Profile[],18,FALSE),"N/A"))</f>
        <v>Gujarat</v>
      </c>
      <c r="M23" t="str">
        <f>IF(IFERROR(VLOOKUP(A23,Profile[],19,FALSE),"N/A")=0,"N/A",IFERROR(VLOOKUP(A23,Profile[],19,FALSE),"N/A"))</f>
        <v>380025</v>
      </c>
      <c r="N23" t="str">
        <f>IF(IFERROR(VLOOKUP(A23,Profile[],11,FALSE),"N/A")=0,"N/A",IFERROR(VLOOKUP(A23,Profile[],11,FALSE),"N/A"))</f>
        <v>Manufacturing</v>
      </c>
      <c r="O23" t="str">
        <f>IF(IFERROR(VLOOKUP(A23,Profile[],12,FALSE),"N/A")=0,"N/A",IFERROR(VLOOKUP(A23,Profile[],12,FALSE),"N/A"))</f>
        <v>Manufacture of textiles</v>
      </c>
      <c r="P23" t="str">
        <f>IF(IFERROR(VLOOKUP(A23,Profile[],15,FALSE),"N/A")=0,"N/A",IFERROR(VLOOKUP(A23,Profile[],15,FALSE),"N/A"))</f>
        <v>Preparation, spinning and weaving of jute, mesta and other natural fibers including blended natural fibers n.e.c.</v>
      </c>
      <c r="Q23" t="str">
        <f>IF(IFERROR(VLOOKUP(B23,Mcas[],8,FALSE),"N/A")=0,"N/A",IFERROR(VLOOKUP(B23,Mcas[],8,FALSE),"N/A"))</f>
        <v>01-Jun-1931</v>
      </c>
      <c r="R23" t="str">
        <f>IF(IFERROR(VLOOKUP(A23,Gsts[],18,TRUE),"N/A")=0,"N/A",IFERROR(VLOOKUP(A23,Gsts[],18,TRUE),"N/A"))</f>
        <v>Public Limited Company</v>
      </c>
      <c r="S23" t="str">
        <f>IF(IFERROR(VLOOKUP(B23,Mcas[],7,FALSE),"N/A")=0,"N/A",IFERROR(VLOOKUP(B23,Mcas[],7,FALSE),"N/A"))</f>
        <v>ACTIVE</v>
      </c>
      <c r="T23" t="str">
        <f>IF(IFERROR(VLOOKUP(B23,Mcas[],34,FALSE),"N/A")=0,"N/A",IFERROR(VLOOKUP(B23,Mcas[],34,FALSE),"N/A"))</f>
        <v>000093</v>
      </c>
      <c r="U23" t="str">
        <f>IF(IFERROR(VLOOKUP(B23,Mcas[],35,FALSE),"N/A")=0,"N/A",IFERROR(VLOOKUP(B23,Mcas[],35,FALSE),"N/A"))</f>
        <v>RoC-Ahmedabad</v>
      </c>
      <c r="V23" t="str">
        <f>IF(IFERROR(VLOOKUP(B23,Mcas[],9,FALSE),"N/A")=0,"N/A",IFERROR(VLOOKUP(B23,Mcas[],9,FALSE),"N/A"))</f>
        <v>Public</v>
      </c>
      <c r="W23" t="str">
        <f>IF(IFERROR(VLOOKUP(B23,Mcas[],10,FALSE),"N/A")=0,"N/A",IFERROR(VLOOKUP(B23,Mcas[],10,FALSE),"N/A"))</f>
        <v>Listed</v>
      </c>
      <c r="X23">
        <f>IF(IFERROR(VLOOKUP(B23,Mcas[],12,FALSE),"N/A")=0,"N/A",IFERROR(VLOOKUP(B23,Mcas[],12,FALSE),"N/A"))</f>
        <v>6745000000</v>
      </c>
      <c r="Y23">
        <f>IF(IFERROR(VLOOKUP(B23,Mcas[],13,FALSE),"N/A")=0,"N/A",IFERROR(VLOOKUP(B23,Mcas[],13,FALSE),"N/A"))</f>
        <v>2605858190</v>
      </c>
      <c r="Z23" t="str">
        <f>IF(IFERROR(VLOOKUP(B23,Mcas[],14,FALSE),"N/A")=0,"N/A",IFERROR(VLOOKUP(B23,Mcas[],14,FALSE),"N/A"))</f>
        <v>18-Aug-2021</v>
      </c>
      <c r="AA23" t="str">
        <f>IF(IFERROR(VLOOKUP(B23,Mcas[],15,FALSE),"N/A")=0,"N/A",IFERROR(VLOOKUP(B23,Mcas[],15,FALSE),"N/A"))</f>
        <v>31-Mar-2021</v>
      </c>
      <c r="AB23" t="str">
        <f>IF(IFERROR(VLOOKUP(B23,Mcas[],21,FALSE),"N/A")=0,"N/A",IFERROR(VLOOKUP(B23,Mcas[],21,FALSE),"N/A"))</f>
        <v>Company limited by Shares</v>
      </c>
      <c r="AC23" t="str">
        <f>IF(IFERROR(VLOOKUP(A23,Gsts[],12,FALSE),"N/A")=0,"N/A",IFERROR(VLOOKUP(A23,Gsts[],12,FALSE),"N/A"))</f>
        <v>ACTIVE</v>
      </c>
      <c r="AD23" t="str">
        <f>IF(IFERROR(VLOOKUP(A23,Gsts[],13,FALSE),"N/A")=0,"N/A",IFERROR(VLOOKUP(A23,Gsts[],13,FALSE),"N/A"))</f>
        <v>01-Jul-2017</v>
      </c>
      <c r="AE23" t="s">
        <v>4137</v>
      </c>
      <c r="AF23" t="str">
        <f>IF(IFERROR(VLOOKUP(A23,Gsts[],23,FALSE),"N/A")=0,"N/A",IFERROR(VLOOKUP(A23,Gsts[],23,FALSE),"N/A"))</f>
        <v>No</v>
      </c>
      <c r="AG23" t="s">
        <v>4141</v>
      </c>
      <c r="AH23" t="str">
        <f>IF(IFERROR(VLOOKUP(A23,Gsts[],29,TRUE),"N/A")=0,"N/A",IFERROR(VLOOKUP(A23,Gsts[],29,TRUE),"N/A"))</f>
        <v>Recipient of Goods or Services|Warehouse / Depot|Wholesale Business|Office / Sale Office</v>
      </c>
    </row>
    <row r="24" spans="1:34" x14ac:dyDescent="0.2">
      <c r="A24" t="s">
        <v>298</v>
      </c>
      <c r="B24" t="s">
        <v>299</v>
      </c>
      <c r="C24" t="s">
        <v>298</v>
      </c>
      <c r="D24" t="str">
        <f>IFERROR(VLOOKUP(A24,Profile[],3,FALSE),"N/A")</f>
        <v>DENTCARE DENTAL LAB PRIVATE LIMITED</v>
      </c>
      <c r="E24" t="str">
        <f>IFERROR(VLOOKUP(A24,Profile[],10,FALSE),"N/A")</f>
        <v>DENTCARE DENTAL LAB PVT LTD</v>
      </c>
      <c r="F24" t="str">
        <f>IFERROR(VLOOKUP(A24,Profile[],5,FALSE),"N/A")</f>
        <v>9249499529</v>
      </c>
      <c r="G24" t="str">
        <f>IFERROR(VLOOKUP(A24,Profile[],6,FALSE),"N/A")</f>
        <v>info@dentcaredental.com</v>
      </c>
      <c r="H24" t="str">
        <f>IFERROR(VLOOKUP(A24,Profile[],7,FALSE),"N/A")</f>
        <v>dentcaredental.com</v>
      </c>
      <c r="I24" t="str">
        <f>IFERROR(VLOOKUP(A24,Profile[],9,FALSE),"N/A")</f>
        <v>DOOR NO. XVI/ 242 C, NAS ROAD 130 JUNCTION, MUVATTUPUZHA ERNAKULAM KL 686661 IN</v>
      </c>
      <c r="J24" t="str">
        <f>IFERROR(IF(VLOOKUP(B24,Mcas[],20,TRUE)=0,"N/A",VLOOKUP(B24,Mcas[],20,TRUE)),"N/A")</f>
        <v>N/A</v>
      </c>
      <c r="K24" t="str">
        <f>IF(IFERROR(VLOOKUP(A24,Profile[],17,FALSE),"N/A")=0,"N/A",IFERROR(VLOOKUP(A24,Profile[],17,FALSE),"N/A"))</f>
        <v>Muvattupuzha</v>
      </c>
      <c r="L24" t="str">
        <f>IF(IFERROR(VLOOKUP(A24,Profile[],18,FALSE),"N/A")=0,"N/A",IFERROR(VLOOKUP(A24,Profile[],18,FALSE),"N/A"))</f>
        <v>Kerala</v>
      </c>
      <c r="M24" t="str">
        <f>IF(IFERROR(VLOOKUP(A24,Profile[],19,FALSE),"N/A")=0,"N/A",IFERROR(VLOOKUP(A24,Profile[],19,FALSE),"N/A"))</f>
        <v>686661</v>
      </c>
      <c r="N24" t="str">
        <f>IF(IFERROR(VLOOKUP(A24,Profile[],11,FALSE),"N/A")=0,"N/A",IFERROR(VLOOKUP(A24,Profile[],11,FALSE),"N/A"))</f>
        <v>Manufacturing</v>
      </c>
      <c r="O24" t="str">
        <f>IF(IFERROR(VLOOKUP(A24,Profile[],12,FALSE),"N/A")=0,"N/A",IFERROR(VLOOKUP(A24,Profile[],12,FALSE),"N/A"))</f>
        <v>Manufacture of medical, precision and optical instruments, watches and clocks</v>
      </c>
      <c r="P24" t="str">
        <f>IF(IFERROR(VLOOKUP(A24,Profile[],15,FALSE),"N/A")=0,"N/A",IFERROR(VLOOKUP(A24,Profile[],15,FALSE),"N/A"))</f>
        <v>Manufacture of artificial teeth, artificial limbs and other artificial parts of the body</v>
      </c>
      <c r="Q24" t="str">
        <f>IF(IFERROR(VLOOKUP(B24,Mcas[],8,FALSE),"N/A")=0,"N/A",IFERROR(VLOOKUP(B24,Mcas[],8,FALSE),"N/A"))</f>
        <v>24-Apr-2007</v>
      </c>
      <c r="R24" t="str">
        <f>IF(IFERROR(VLOOKUP(A24,Gsts[],18,TRUE),"N/A")=0,"N/A",IFERROR(VLOOKUP(A24,Gsts[],18,TRUE),"N/A"))</f>
        <v>Public Limited Company</v>
      </c>
      <c r="S24" t="str">
        <f>IF(IFERROR(VLOOKUP(B24,Mcas[],7,FALSE),"N/A")=0,"N/A",IFERROR(VLOOKUP(B24,Mcas[],7,FALSE),"N/A"))</f>
        <v>ACTIVE</v>
      </c>
      <c r="T24" t="str">
        <f>IF(IFERROR(VLOOKUP(B24,Mcas[],34,FALSE),"N/A")=0,"N/A",IFERROR(VLOOKUP(B24,Mcas[],34,FALSE),"N/A"))</f>
        <v>020687</v>
      </c>
      <c r="U24" t="str">
        <f>IF(IFERROR(VLOOKUP(B24,Mcas[],35,FALSE),"N/A")=0,"N/A",IFERROR(VLOOKUP(B24,Mcas[],35,FALSE),"N/A"))</f>
        <v>RoC-Ernakulam</v>
      </c>
      <c r="V24" t="str">
        <f>IF(IFERROR(VLOOKUP(B24,Mcas[],9,FALSE),"N/A")=0,"N/A",IFERROR(VLOOKUP(B24,Mcas[],9,FALSE),"N/A"))</f>
        <v>Private</v>
      </c>
      <c r="W24" t="str">
        <f>IF(IFERROR(VLOOKUP(B24,Mcas[],10,FALSE),"N/A")=0,"N/A",IFERROR(VLOOKUP(B24,Mcas[],10,FALSE),"N/A"))</f>
        <v>Unlisted</v>
      </c>
      <c r="X24">
        <f>IF(IFERROR(VLOOKUP(B24,Mcas[],12,FALSE),"N/A")=0,"N/A",IFERROR(VLOOKUP(B24,Mcas[],12,FALSE),"N/A"))</f>
        <v>40000000</v>
      </c>
      <c r="Y24">
        <f>IF(IFERROR(VLOOKUP(B24,Mcas[],13,FALSE),"N/A")=0,"N/A",IFERROR(VLOOKUP(B24,Mcas[],13,FALSE),"N/A"))</f>
        <v>40000000</v>
      </c>
      <c r="Z24" t="str">
        <f>IF(IFERROR(VLOOKUP(B24,Mcas[],14,FALSE),"N/A")=0,"N/A",IFERROR(VLOOKUP(B24,Mcas[],14,FALSE),"N/A"))</f>
        <v>31-Dec-2020</v>
      </c>
      <c r="AA24" t="str">
        <f>IF(IFERROR(VLOOKUP(B24,Mcas[],15,FALSE),"N/A")=0,"N/A",IFERROR(VLOOKUP(B24,Mcas[],15,FALSE),"N/A"))</f>
        <v>31-Mar-2020</v>
      </c>
      <c r="AB24" t="str">
        <f>IF(IFERROR(VLOOKUP(B24,Mcas[],21,FALSE),"N/A")=0,"N/A",IFERROR(VLOOKUP(B24,Mcas[],21,FALSE),"N/A"))</f>
        <v>Company limited by Shares</v>
      </c>
      <c r="AC24" t="str">
        <f>IF(IFERROR(VLOOKUP(A24,Gsts[],12,FALSE),"N/A")=0,"N/A",IFERROR(VLOOKUP(A24,Gsts[],12,FALSE),"N/A"))</f>
        <v>INACTIVE</v>
      </c>
      <c r="AD24" t="str">
        <f>IF(IFERROR(VLOOKUP(A24,Gsts[],13,FALSE),"N/A")=0,"N/A",IFERROR(VLOOKUP(A24,Gsts[],13,FALSE),"N/A"))</f>
        <v>01-Jul-2017</v>
      </c>
      <c r="AE24" t="s">
        <v>4140</v>
      </c>
      <c r="AF24" t="str">
        <f>IF(IFERROR(VLOOKUP(A24,Gsts[],23,FALSE),"N/A")=0,"N/A",IFERROR(VLOOKUP(A24,Gsts[],23,FALSE),"N/A"))</f>
        <v>No</v>
      </c>
      <c r="AG24" t="s">
        <v>4141</v>
      </c>
      <c r="AH24" t="str">
        <f>IF(IFERROR(VLOOKUP(A24,Gsts[],29,TRUE),"N/A")=0,"N/A",IFERROR(VLOOKUP(A24,Gsts[],29,TRUE),"N/A"))</f>
        <v>Recipient of Goods or Services</v>
      </c>
    </row>
    <row r="25" spans="1:34" x14ac:dyDescent="0.2">
      <c r="A25" t="s">
        <v>314</v>
      </c>
      <c r="B25" t="s">
        <v>315</v>
      </c>
      <c r="C25" t="s">
        <v>314</v>
      </c>
      <c r="D25" t="str">
        <f>IFERROR(VLOOKUP(A25,Profile[],3,FALSE),"N/A")</f>
        <v>DELHIVERY LIMITED</v>
      </c>
      <c r="E25" t="str">
        <f>IFERROR(VLOOKUP(A25,Profile[],10,FALSE),"N/A")</f>
        <v>DELHIVERY PRIVATE LIMITED</v>
      </c>
      <c r="F25" t="str">
        <f>IFERROR(VLOOKUP(A25,Profile[],5,FALSE),"N/A")</f>
        <v>9999225108</v>
      </c>
      <c r="G25" t="str">
        <f>IFERROR(VLOOKUP(A25,Profile[],6,FALSE),"N/A")</f>
        <v>cscompliance@delhivery.com</v>
      </c>
      <c r="H25" t="str">
        <f>IFERROR(VLOOKUP(A25,Profile[],7,FALSE),"N/A")</f>
        <v>delhivery.com</v>
      </c>
      <c r="I25" t="str">
        <f>IFERROR(VLOOKUP(A25,Profile[],9,FALSE),"N/A")</f>
        <v>N24-N34, S24-S34, Air Cargo Logistics Centre-II, Opposite Gate 6 Cargo Terminal, IGI Airport, New Delhi New Delhi DL 110037 IN</v>
      </c>
      <c r="J25" t="str">
        <f>IFERROR(IF(VLOOKUP(B25,Mcas[],20,TRUE)=0,"N/A",VLOOKUP(B25,Mcas[],20,TRUE)),"N/A")</f>
        <v>Plot No.-5 Sector-44 Gurgaon 122002 HR IN</v>
      </c>
      <c r="K25" t="str">
        <f>IF(IFERROR(VLOOKUP(A25,Profile[],17,FALSE),"N/A")=0,"N/A",IFERROR(VLOOKUP(A25,Profile[],17,FALSE),"N/A"))</f>
        <v>Delhi</v>
      </c>
      <c r="L25" t="str">
        <f>IF(IFERROR(VLOOKUP(A25,Profile[],18,FALSE),"N/A")=0,"N/A",IFERROR(VLOOKUP(A25,Profile[],18,FALSE),"N/A"))</f>
        <v>Delhi</v>
      </c>
      <c r="M25" t="str">
        <f>IF(IFERROR(VLOOKUP(A25,Profile[],19,FALSE),"N/A")=0,"N/A",IFERROR(VLOOKUP(A25,Profile[],19,FALSE),"N/A"))</f>
        <v>110037</v>
      </c>
      <c r="N25" t="str">
        <f>IF(IFERROR(VLOOKUP(A25,Profile[],11,FALSE),"N/A")=0,"N/A",IFERROR(VLOOKUP(A25,Profile[],11,FALSE),"N/A"))</f>
        <v>Transport, storage and communications</v>
      </c>
      <c r="O25" t="str">
        <f>IF(IFERROR(VLOOKUP(A25,Profile[],12,FALSE),"N/A")=0,"N/A",IFERROR(VLOOKUP(A25,Profile[],12,FALSE),"N/A"))</f>
        <v>Supporting and auxiliary transport activities; activities of travel agencies</v>
      </c>
      <c r="P25" t="str">
        <f>IF(IFERROR(VLOOKUP(A25,Profile[],15,FALSE),"N/A")=0,"N/A",IFERROR(VLOOKUP(A25,Profile[],15,FALSE),"N/A"))</f>
        <v>Activities of other transport agencies [Includes forwarding of freight, organisationor arrangement of transport on behalf of the shipper or consignee, receiving and acceptance of freight, transportation document preparation, consolidation and break bulk of freight, freight brokerage, custom house brokerage, bill auditing and freight rate information, brokerage for ship and aircraft space, packing and crating and unpacking and de-crating, weighing and sampling of freight etc. This also includes the services provided by chauffeurs and personal car drivers .]</v>
      </c>
      <c r="Q25" t="str">
        <f>IF(IFERROR(VLOOKUP(B25,Mcas[],8,FALSE),"N/A")=0,"N/A",IFERROR(VLOOKUP(B25,Mcas[],8,FALSE),"N/A"))</f>
        <v>22-Jun-2011</v>
      </c>
      <c r="R25" t="str">
        <f>IF(IFERROR(VLOOKUP(A25,Gsts[],18,TRUE),"N/A")=0,"N/A",IFERROR(VLOOKUP(A25,Gsts[],18,TRUE),"N/A"))</f>
        <v>Public Limited Company</v>
      </c>
      <c r="S25" t="str">
        <f>IF(IFERROR(VLOOKUP(B25,Mcas[],7,FALSE),"N/A")=0,"N/A",IFERROR(VLOOKUP(B25,Mcas[],7,FALSE),"N/A"))</f>
        <v>ACTIVE</v>
      </c>
      <c r="T25" t="str">
        <f>IF(IFERROR(VLOOKUP(B25,Mcas[],34,FALSE),"N/A")=0,"N/A",IFERROR(VLOOKUP(B25,Mcas[],34,FALSE),"N/A"))</f>
        <v>221234</v>
      </c>
      <c r="U25" t="str">
        <f>IF(IFERROR(VLOOKUP(B25,Mcas[],35,FALSE),"N/A")=0,"N/A",IFERROR(VLOOKUP(B25,Mcas[],35,FALSE),"N/A"))</f>
        <v>RoC-Delhi</v>
      </c>
      <c r="V25" t="str">
        <f>IF(IFERROR(VLOOKUP(B25,Mcas[],9,FALSE),"N/A")=0,"N/A",IFERROR(VLOOKUP(B25,Mcas[],9,FALSE),"N/A"))</f>
        <v>Public</v>
      </c>
      <c r="W25" t="str">
        <f>IF(IFERROR(VLOOKUP(B25,Mcas[],10,FALSE),"N/A")=0,"N/A",IFERROR(VLOOKUP(B25,Mcas[],10,FALSE),"N/A"))</f>
        <v>Unlisted</v>
      </c>
      <c r="X25">
        <f>IF(IFERROR(VLOOKUP(B25,Mcas[],12,FALSE),"N/A")=0,"N/A",IFERROR(VLOOKUP(B25,Mcas[],12,FALSE),"N/A"))</f>
        <v>1342535980</v>
      </c>
      <c r="Y25">
        <f>IF(IFERROR(VLOOKUP(B25,Mcas[],13,FALSE),"N/A")=0,"N/A",IFERROR(VLOOKUP(B25,Mcas[],13,FALSE),"N/A"))</f>
        <v>642106100</v>
      </c>
      <c r="Z25" t="str">
        <f>IF(IFERROR(VLOOKUP(B25,Mcas[],14,FALSE),"N/A")=0,"N/A",IFERROR(VLOOKUP(B25,Mcas[],14,FALSE),"N/A"))</f>
        <v>29-Sep-2021</v>
      </c>
      <c r="AA25" t="str">
        <f>IF(IFERROR(VLOOKUP(B25,Mcas[],15,FALSE),"N/A")=0,"N/A",IFERROR(VLOOKUP(B25,Mcas[],15,FALSE),"N/A"))</f>
        <v>31-Mar-2021</v>
      </c>
      <c r="AB25" t="str">
        <f>IF(IFERROR(VLOOKUP(B25,Mcas[],21,FALSE),"N/A")=0,"N/A",IFERROR(VLOOKUP(B25,Mcas[],21,FALSE),"N/A"))</f>
        <v>Company limited by Shares</v>
      </c>
      <c r="AC25" t="str">
        <f>IF(IFERROR(VLOOKUP(A25,Gsts[],12,FALSE),"N/A")=0,"N/A",IFERROR(VLOOKUP(A25,Gsts[],12,FALSE),"N/A"))</f>
        <v>PROVISIONAL</v>
      </c>
      <c r="AD25" t="str">
        <f>IF(IFERROR(VLOOKUP(A25,Gsts[],13,FALSE),"N/A")=0,"N/A",IFERROR(VLOOKUP(A25,Gsts[],13,FALSE),"N/A"))</f>
        <v>01-Jul-2017</v>
      </c>
      <c r="AE25" t="s">
        <v>4137</v>
      </c>
      <c r="AF25" t="str">
        <f>IF(IFERROR(VLOOKUP(A25,Gsts[],23,FALSE),"N/A")=0,"N/A",IFERROR(VLOOKUP(A25,Gsts[],23,FALSE),"N/A"))</f>
        <v>No</v>
      </c>
      <c r="AG25" t="s">
        <v>4142</v>
      </c>
      <c r="AH25" t="str">
        <f>IF(IFERROR(VLOOKUP(A25,Gsts[],29,TRUE),"N/A")=0,"N/A",IFERROR(VLOOKUP(A25,Gsts[],29,TRUE),"N/A"))</f>
        <v>Supplier of Services|Recipient of Goods or Services|Warehouse / Depot|Works Contract</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W24"/>
  <sheetViews>
    <sheetView workbookViewId="0">
      <selection activeCell="G33" sqref="G33"/>
    </sheetView>
  </sheetViews>
  <sheetFormatPr baseColWidth="10" defaultColWidth="8.83203125" defaultRowHeight="15" x14ac:dyDescent="0.2"/>
  <cols>
    <col min="1" max="1" width="9.1640625" customWidth="1"/>
    <col min="2" max="2" width="9.6640625" customWidth="1"/>
    <col min="5" max="5" width="9.33203125" customWidth="1"/>
    <col min="7" max="7" width="13.83203125" customWidth="1"/>
    <col min="8" max="8" width="19.33203125" customWidth="1"/>
    <col min="9" max="9" width="17.6640625" customWidth="1"/>
    <col min="10" max="10" width="12.1640625" customWidth="1"/>
    <col min="11" max="11" width="9.83203125" customWidth="1"/>
    <col min="12" max="12" width="12.5" customWidth="1"/>
    <col min="13" max="13" width="14" customWidth="1"/>
    <col min="14" max="14" width="12.83203125" customWidth="1"/>
    <col min="15" max="15" width="15.6640625" customWidth="1"/>
    <col min="16" max="16" width="11.83203125" customWidth="1"/>
    <col min="21" max="21" width="14.6640625" customWidth="1"/>
    <col min="22" max="22" width="20.6640625" customWidth="1"/>
    <col min="23" max="23" width="21.1640625" customWidth="1"/>
  </cols>
  <sheetData>
    <row r="1" spans="1:23"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row>
    <row r="2" spans="1:23" x14ac:dyDescent="0.2">
      <c r="A2" t="s">
        <v>23</v>
      </c>
      <c r="B2" t="s">
        <v>24</v>
      </c>
      <c r="C2" t="s">
        <v>25</v>
      </c>
      <c r="D2" t="s">
        <v>23</v>
      </c>
      <c r="E2" t="s">
        <v>26</v>
      </c>
      <c r="F2" t="s">
        <v>27</v>
      </c>
      <c r="G2" t="s">
        <v>28</v>
      </c>
      <c r="H2" t="s">
        <v>29</v>
      </c>
      <c r="I2" t="s">
        <v>30</v>
      </c>
      <c r="J2" t="s">
        <v>25</v>
      </c>
      <c r="K2" t="s">
        <v>31</v>
      </c>
      <c r="L2" t="s">
        <v>32</v>
      </c>
      <c r="M2" t="s">
        <v>33</v>
      </c>
      <c r="N2" t="s">
        <v>33</v>
      </c>
      <c r="O2" t="s">
        <v>33</v>
      </c>
      <c r="P2" t="s">
        <v>34</v>
      </c>
      <c r="Q2" t="s">
        <v>35</v>
      </c>
      <c r="R2" t="s">
        <v>36</v>
      </c>
      <c r="S2" t="s">
        <v>37</v>
      </c>
      <c r="T2" t="s">
        <v>38</v>
      </c>
      <c r="U2" t="s">
        <v>39</v>
      </c>
      <c r="V2" t="s">
        <v>40</v>
      </c>
      <c r="W2" t="s">
        <v>41</v>
      </c>
    </row>
    <row r="3" spans="1:23" x14ac:dyDescent="0.2">
      <c r="A3" t="s">
        <v>42</v>
      </c>
      <c r="B3" t="s">
        <v>43</v>
      </c>
      <c r="C3" t="s">
        <v>44</v>
      </c>
      <c r="D3" t="s">
        <v>42</v>
      </c>
      <c r="E3" t="s">
        <v>45</v>
      </c>
      <c r="F3" t="s">
        <v>46</v>
      </c>
      <c r="G3" t="s">
        <v>47</v>
      </c>
      <c r="H3" t="s">
        <v>48</v>
      </c>
      <c r="I3" t="s">
        <v>49</v>
      </c>
      <c r="J3" t="s">
        <v>44</v>
      </c>
      <c r="K3" t="s">
        <v>50</v>
      </c>
      <c r="L3" t="s">
        <v>51</v>
      </c>
      <c r="M3" t="s">
        <v>52</v>
      </c>
      <c r="N3" t="s">
        <v>52</v>
      </c>
      <c r="O3" t="s">
        <v>52</v>
      </c>
      <c r="P3" t="s">
        <v>34</v>
      </c>
      <c r="Q3" t="s">
        <v>35</v>
      </c>
      <c r="R3" t="s">
        <v>36</v>
      </c>
      <c r="S3" t="s">
        <v>53</v>
      </c>
      <c r="T3" t="s">
        <v>38</v>
      </c>
      <c r="U3" t="s">
        <v>39</v>
      </c>
      <c r="V3" t="s">
        <v>54</v>
      </c>
      <c r="W3" t="s">
        <v>41</v>
      </c>
    </row>
    <row r="4" spans="1:23" x14ac:dyDescent="0.2">
      <c r="A4" t="s">
        <v>55</v>
      </c>
      <c r="B4" t="s">
        <v>56</v>
      </c>
      <c r="C4" t="s">
        <v>57</v>
      </c>
      <c r="D4" t="s">
        <v>55</v>
      </c>
      <c r="E4" t="s">
        <v>58</v>
      </c>
      <c r="F4" t="s">
        <v>59</v>
      </c>
      <c r="G4" t="s">
        <v>60</v>
      </c>
      <c r="H4" t="s">
        <v>61</v>
      </c>
      <c r="I4" t="s">
        <v>62</v>
      </c>
      <c r="J4" t="s">
        <v>63</v>
      </c>
      <c r="K4" t="s">
        <v>64</v>
      </c>
      <c r="L4" t="s">
        <v>65</v>
      </c>
      <c r="M4" t="s">
        <v>66</v>
      </c>
      <c r="N4" t="s">
        <v>67</v>
      </c>
      <c r="O4" t="s">
        <v>67</v>
      </c>
      <c r="P4" t="s">
        <v>34</v>
      </c>
      <c r="Q4" t="s">
        <v>35</v>
      </c>
      <c r="R4" t="s">
        <v>36</v>
      </c>
      <c r="S4" t="s">
        <v>68</v>
      </c>
      <c r="T4" t="s">
        <v>38</v>
      </c>
      <c r="U4" t="s">
        <v>39</v>
      </c>
      <c r="V4" t="s">
        <v>69</v>
      </c>
      <c r="W4" t="s">
        <v>41</v>
      </c>
    </row>
    <row r="5" spans="1:23" x14ac:dyDescent="0.2">
      <c r="A5" t="s">
        <v>70</v>
      </c>
      <c r="B5" t="s">
        <v>71</v>
      </c>
      <c r="C5" t="s">
        <v>72</v>
      </c>
      <c r="D5" t="s">
        <v>70</v>
      </c>
      <c r="E5" t="s">
        <v>73</v>
      </c>
      <c r="F5" t="s">
        <v>74</v>
      </c>
      <c r="G5" t="s">
        <v>75</v>
      </c>
      <c r="H5" t="s">
        <v>76</v>
      </c>
      <c r="I5" t="s">
        <v>77</v>
      </c>
      <c r="J5" t="s">
        <v>72</v>
      </c>
      <c r="K5" t="s">
        <v>78</v>
      </c>
      <c r="L5" t="s">
        <v>79</v>
      </c>
      <c r="M5" t="s">
        <v>80</v>
      </c>
      <c r="N5" t="s">
        <v>81</v>
      </c>
      <c r="O5" t="s">
        <v>81</v>
      </c>
      <c r="P5" t="s">
        <v>34</v>
      </c>
      <c r="Q5" t="s">
        <v>82</v>
      </c>
      <c r="R5" t="s">
        <v>83</v>
      </c>
      <c r="S5" t="s">
        <v>84</v>
      </c>
      <c r="T5" t="s">
        <v>38</v>
      </c>
      <c r="U5" t="s">
        <v>39</v>
      </c>
      <c r="V5" t="s">
        <v>54</v>
      </c>
      <c r="W5" t="s">
        <v>41</v>
      </c>
    </row>
    <row r="6" spans="1:23" x14ac:dyDescent="0.2">
      <c r="A6" t="s">
        <v>85</v>
      </c>
      <c r="B6" t="s">
        <v>86</v>
      </c>
      <c r="C6" t="s">
        <v>87</v>
      </c>
      <c r="D6" t="s">
        <v>85</v>
      </c>
      <c r="E6" t="s">
        <v>88</v>
      </c>
      <c r="F6" t="s">
        <v>89</v>
      </c>
      <c r="G6" t="s">
        <v>90</v>
      </c>
      <c r="H6" t="s">
        <v>91</v>
      </c>
      <c r="I6" t="s">
        <v>92</v>
      </c>
      <c r="J6" t="s">
        <v>87</v>
      </c>
      <c r="K6" t="s">
        <v>93</v>
      </c>
      <c r="L6" t="s">
        <v>94</v>
      </c>
      <c r="M6" t="s">
        <v>94</v>
      </c>
      <c r="N6" t="s">
        <v>94</v>
      </c>
      <c r="O6" t="s">
        <v>94</v>
      </c>
      <c r="P6" t="s">
        <v>34</v>
      </c>
      <c r="Q6" t="s">
        <v>95</v>
      </c>
      <c r="R6" t="s">
        <v>95</v>
      </c>
      <c r="S6" t="s">
        <v>96</v>
      </c>
      <c r="T6" t="s">
        <v>38</v>
      </c>
      <c r="U6" t="s">
        <v>39</v>
      </c>
      <c r="V6" t="s">
        <v>97</v>
      </c>
      <c r="W6" t="s">
        <v>41</v>
      </c>
    </row>
    <row r="7" spans="1:23" x14ac:dyDescent="0.2">
      <c r="A7" t="s">
        <v>98</v>
      </c>
      <c r="B7" t="s">
        <v>99</v>
      </c>
      <c r="C7" t="s">
        <v>100</v>
      </c>
      <c r="D7" t="s">
        <v>98</v>
      </c>
      <c r="E7" t="s">
        <v>101</v>
      </c>
      <c r="F7" t="s">
        <v>102</v>
      </c>
      <c r="G7" t="s">
        <v>103</v>
      </c>
      <c r="H7" t="s">
        <v>104</v>
      </c>
      <c r="I7" t="s">
        <v>105</v>
      </c>
      <c r="J7" t="s">
        <v>106</v>
      </c>
      <c r="K7" t="s">
        <v>107</v>
      </c>
      <c r="L7" t="s">
        <v>108</v>
      </c>
      <c r="M7" t="s">
        <v>109</v>
      </c>
      <c r="N7" t="s">
        <v>109</v>
      </c>
      <c r="O7" t="s">
        <v>109</v>
      </c>
      <c r="P7" t="s">
        <v>110</v>
      </c>
      <c r="Q7" t="s">
        <v>111</v>
      </c>
      <c r="R7" t="s">
        <v>112</v>
      </c>
      <c r="S7" t="s">
        <v>113</v>
      </c>
      <c r="T7" t="s">
        <v>38</v>
      </c>
      <c r="U7" t="s">
        <v>39</v>
      </c>
      <c r="V7" t="s">
        <v>114</v>
      </c>
      <c r="W7" t="s">
        <v>115</v>
      </c>
    </row>
    <row r="8" spans="1:23" x14ac:dyDescent="0.2">
      <c r="A8" t="s">
        <v>116</v>
      </c>
      <c r="B8" t="s">
        <v>117</v>
      </c>
      <c r="C8" t="s">
        <v>118</v>
      </c>
      <c r="D8" t="s">
        <v>116</v>
      </c>
      <c r="E8" t="s">
        <v>119</v>
      </c>
      <c r="F8" t="s">
        <v>120</v>
      </c>
      <c r="G8" t="s">
        <v>121</v>
      </c>
      <c r="H8" t="s">
        <v>122</v>
      </c>
      <c r="I8" t="s">
        <v>123</v>
      </c>
      <c r="J8" t="s">
        <v>118</v>
      </c>
      <c r="K8" t="s">
        <v>93</v>
      </c>
      <c r="L8" t="s">
        <v>94</v>
      </c>
      <c r="M8" t="s">
        <v>94</v>
      </c>
      <c r="N8" t="s">
        <v>124</v>
      </c>
      <c r="O8" t="s">
        <v>124</v>
      </c>
      <c r="P8" t="s">
        <v>34</v>
      </c>
      <c r="Q8" t="s">
        <v>35</v>
      </c>
      <c r="R8" t="s">
        <v>36</v>
      </c>
      <c r="S8" t="s">
        <v>68</v>
      </c>
      <c r="T8" t="s">
        <v>38</v>
      </c>
      <c r="U8" t="s">
        <v>39</v>
      </c>
      <c r="V8" t="s">
        <v>125</v>
      </c>
      <c r="W8" t="s">
        <v>41</v>
      </c>
    </row>
    <row r="9" spans="1:23" x14ac:dyDescent="0.2">
      <c r="A9" t="s">
        <v>126</v>
      </c>
      <c r="B9" t="s">
        <v>127</v>
      </c>
      <c r="C9" t="s">
        <v>128</v>
      </c>
      <c r="D9" t="s">
        <v>126</v>
      </c>
      <c r="E9" t="s">
        <v>129</v>
      </c>
      <c r="F9" t="s">
        <v>130</v>
      </c>
      <c r="G9" t="s">
        <v>131</v>
      </c>
      <c r="H9" t="s">
        <v>132</v>
      </c>
      <c r="I9" t="s">
        <v>133</v>
      </c>
      <c r="J9" t="s">
        <v>128</v>
      </c>
      <c r="K9" t="s">
        <v>31</v>
      </c>
      <c r="L9" t="s">
        <v>32</v>
      </c>
      <c r="M9" t="s">
        <v>134</v>
      </c>
      <c r="N9" t="s">
        <v>135</v>
      </c>
      <c r="O9" t="s">
        <v>135</v>
      </c>
      <c r="P9" t="s">
        <v>34</v>
      </c>
      <c r="Q9" t="s">
        <v>35</v>
      </c>
      <c r="R9" t="s">
        <v>36</v>
      </c>
      <c r="S9" t="s">
        <v>137</v>
      </c>
      <c r="T9" t="s">
        <v>38</v>
      </c>
      <c r="U9" t="s">
        <v>39</v>
      </c>
      <c r="V9" t="s">
        <v>138</v>
      </c>
      <c r="W9" t="s">
        <v>41</v>
      </c>
    </row>
    <row r="10" spans="1:23" x14ac:dyDescent="0.2">
      <c r="A10" t="s">
        <v>139</v>
      </c>
      <c r="B10" t="s">
        <v>140</v>
      </c>
      <c r="C10" t="s">
        <v>141</v>
      </c>
      <c r="D10" t="s">
        <v>139</v>
      </c>
      <c r="E10" t="s">
        <v>142</v>
      </c>
      <c r="F10" t="s">
        <v>143</v>
      </c>
      <c r="G10" t="s">
        <v>144</v>
      </c>
      <c r="H10" t="s">
        <v>145</v>
      </c>
      <c r="I10" t="s">
        <v>146</v>
      </c>
      <c r="J10" t="s">
        <v>141</v>
      </c>
      <c r="K10" t="s">
        <v>31</v>
      </c>
      <c r="L10" t="s">
        <v>32</v>
      </c>
      <c r="M10" t="s">
        <v>33</v>
      </c>
      <c r="N10" t="s">
        <v>33</v>
      </c>
      <c r="O10" t="s">
        <v>33</v>
      </c>
      <c r="P10" t="s">
        <v>34</v>
      </c>
      <c r="Q10" t="s">
        <v>147</v>
      </c>
      <c r="R10" t="s">
        <v>148</v>
      </c>
      <c r="S10" t="s">
        <v>149</v>
      </c>
      <c r="T10" t="s">
        <v>38</v>
      </c>
      <c r="U10" t="s">
        <v>39</v>
      </c>
      <c r="W10" t="s">
        <v>41</v>
      </c>
    </row>
    <row r="11" spans="1:23" x14ac:dyDescent="0.2">
      <c r="A11" t="s">
        <v>150</v>
      </c>
      <c r="B11" t="s">
        <v>151</v>
      </c>
      <c r="C11" t="s">
        <v>152</v>
      </c>
      <c r="D11" t="s">
        <v>150</v>
      </c>
      <c r="E11" t="s">
        <v>153</v>
      </c>
      <c r="F11" t="s">
        <v>154</v>
      </c>
      <c r="G11" t="s">
        <v>155</v>
      </c>
      <c r="H11" t="s">
        <v>156</v>
      </c>
      <c r="I11" t="s">
        <v>157</v>
      </c>
      <c r="J11" t="s">
        <v>158</v>
      </c>
      <c r="K11" t="s">
        <v>159</v>
      </c>
      <c r="L11" t="s">
        <v>159</v>
      </c>
      <c r="M11" t="s">
        <v>160</v>
      </c>
      <c r="N11" t="s">
        <v>160</v>
      </c>
      <c r="O11" t="s">
        <v>161</v>
      </c>
      <c r="P11" t="s">
        <v>110</v>
      </c>
      <c r="Q11" t="s">
        <v>162</v>
      </c>
      <c r="R11" t="s">
        <v>36</v>
      </c>
      <c r="S11" t="s">
        <v>163</v>
      </c>
      <c r="T11" t="s">
        <v>38</v>
      </c>
      <c r="U11" t="s">
        <v>39</v>
      </c>
      <c r="W11" t="s">
        <v>115</v>
      </c>
    </row>
    <row r="12" spans="1:23" x14ac:dyDescent="0.2">
      <c r="A12" t="s">
        <v>164</v>
      </c>
      <c r="B12" t="s">
        <v>165</v>
      </c>
      <c r="C12" t="s">
        <v>166</v>
      </c>
      <c r="D12" t="s">
        <v>164</v>
      </c>
      <c r="E12" t="s">
        <v>167</v>
      </c>
      <c r="F12" t="s">
        <v>168</v>
      </c>
      <c r="G12" t="s">
        <v>169</v>
      </c>
      <c r="H12" t="s">
        <v>170</v>
      </c>
      <c r="I12" t="s">
        <v>171</v>
      </c>
      <c r="J12" t="s">
        <v>172</v>
      </c>
      <c r="K12" t="s">
        <v>31</v>
      </c>
      <c r="L12" t="s">
        <v>173</v>
      </c>
      <c r="M12" t="s">
        <v>174</v>
      </c>
      <c r="N12" t="s">
        <v>175</v>
      </c>
      <c r="O12" t="s">
        <v>176</v>
      </c>
      <c r="P12" t="s">
        <v>110</v>
      </c>
      <c r="Q12" t="s">
        <v>82</v>
      </c>
      <c r="R12" t="s">
        <v>83</v>
      </c>
      <c r="S12" t="s">
        <v>177</v>
      </c>
      <c r="T12" t="s">
        <v>38</v>
      </c>
      <c r="U12" t="s">
        <v>39</v>
      </c>
      <c r="V12" t="s">
        <v>54</v>
      </c>
      <c r="W12" t="s">
        <v>115</v>
      </c>
    </row>
    <row r="13" spans="1:23" x14ac:dyDescent="0.2">
      <c r="A13" t="s">
        <v>178</v>
      </c>
      <c r="B13" t="s">
        <v>179</v>
      </c>
      <c r="C13" t="s">
        <v>180</v>
      </c>
      <c r="D13" t="s">
        <v>178</v>
      </c>
      <c r="E13" t="s">
        <v>181</v>
      </c>
      <c r="F13" t="s">
        <v>182</v>
      </c>
      <c r="G13" t="s">
        <v>183</v>
      </c>
      <c r="H13" t="s">
        <v>184</v>
      </c>
      <c r="I13" t="s">
        <v>185</v>
      </c>
      <c r="J13" t="s">
        <v>186</v>
      </c>
      <c r="K13" t="s">
        <v>187</v>
      </c>
      <c r="L13" t="s">
        <v>187</v>
      </c>
      <c r="P13" t="s">
        <v>34</v>
      </c>
      <c r="Q13" t="s">
        <v>35</v>
      </c>
      <c r="R13" t="s">
        <v>36</v>
      </c>
      <c r="S13" t="s">
        <v>188</v>
      </c>
      <c r="T13" t="s">
        <v>38</v>
      </c>
      <c r="U13" t="s">
        <v>39</v>
      </c>
      <c r="V13" t="s">
        <v>189</v>
      </c>
      <c r="W13" t="s">
        <v>41</v>
      </c>
    </row>
    <row r="14" spans="1:23" x14ac:dyDescent="0.2">
      <c r="A14" t="s">
        <v>190</v>
      </c>
      <c r="B14" t="s">
        <v>191</v>
      </c>
      <c r="C14" t="s">
        <v>192</v>
      </c>
      <c r="D14" t="s">
        <v>190</v>
      </c>
      <c r="E14" t="s">
        <v>193</v>
      </c>
      <c r="F14" t="s">
        <v>194</v>
      </c>
      <c r="G14" t="s">
        <v>195</v>
      </c>
      <c r="H14" t="s">
        <v>196</v>
      </c>
      <c r="I14" t="s">
        <v>197</v>
      </c>
      <c r="J14" t="s">
        <v>198</v>
      </c>
      <c r="K14" t="s">
        <v>199</v>
      </c>
      <c r="L14" t="s">
        <v>199</v>
      </c>
      <c r="M14" t="s">
        <v>200</v>
      </c>
      <c r="N14" t="s">
        <v>201</v>
      </c>
      <c r="O14" t="s">
        <v>201</v>
      </c>
      <c r="P14" t="s">
        <v>110</v>
      </c>
      <c r="Q14" t="s">
        <v>82</v>
      </c>
      <c r="R14" t="s">
        <v>83</v>
      </c>
      <c r="S14" t="s">
        <v>202</v>
      </c>
      <c r="T14" t="s">
        <v>38</v>
      </c>
      <c r="U14" t="s">
        <v>39</v>
      </c>
      <c r="V14" t="s">
        <v>54</v>
      </c>
      <c r="W14" t="s">
        <v>115</v>
      </c>
    </row>
    <row r="15" spans="1:23" x14ac:dyDescent="0.2">
      <c r="A15" t="s">
        <v>203</v>
      </c>
      <c r="B15" t="s">
        <v>204</v>
      </c>
      <c r="C15" t="s">
        <v>205</v>
      </c>
      <c r="D15" t="s">
        <v>203</v>
      </c>
      <c r="E15" t="s">
        <v>206</v>
      </c>
      <c r="F15" t="s">
        <v>207</v>
      </c>
      <c r="G15" t="s">
        <v>208</v>
      </c>
      <c r="H15" t="s">
        <v>209</v>
      </c>
      <c r="I15" t="s">
        <v>210</v>
      </c>
      <c r="J15" t="s">
        <v>211</v>
      </c>
      <c r="K15" t="s">
        <v>212</v>
      </c>
      <c r="L15" t="s">
        <v>213</v>
      </c>
      <c r="M15" t="s">
        <v>214</v>
      </c>
      <c r="N15" t="s">
        <v>214</v>
      </c>
      <c r="O15" t="s">
        <v>215</v>
      </c>
      <c r="P15" t="s">
        <v>34</v>
      </c>
      <c r="Q15" t="s">
        <v>216</v>
      </c>
      <c r="R15" t="s">
        <v>36</v>
      </c>
      <c r="S15" t="s">
        <v>217</v>
      </c>
      <c r="T15" t="s">
        <v>38</v>
      </c>
      <c r="U15" t="s">
        <v>39</v>
      </c>
      <c r="V15" t="s">
        <v>218</v>
      </c>
      <c r="W15" t="s">
        <v>41</v>
      </c>
    </row>
    <row r="16" spans="1:23" x14ac:dyDescent="0.2">
      <c r="A16" t="s">
        <v>219</v>
      </c>
      <c r="B16" t="s">
        <v>220</v>
      </c>
      <c r="C16" t="s">
        <v>221</v>
      </c>
      <c r="D16" t="s">
        <v>219</v>
      </c>
      <c r="E16" t="s">
        <v>222</v>
      </c>
      <c r="F16" t="s">
        <v>223</v>
      </c>
      <c r="G16" t="s">
        <v>224</v>
      </c>
      <c r="H16" t="s">
        <v>225</v>
      </c>
      <c r="I16" t="s">
        <v>226</v>
      </c>
      <c r="J16" t="s">
        <v>221</v>
      </c>
      <c r="K16" t="s">
        <v>199</v>
      </c>
      <c r="L16" t="s">
        <v>199</v>
      </c>
      <c r="M16" t="s">
        <v>200</v>
      </c>
      <c r="N16" t="s">
        <v>227</v>
      </c>
      <c r="O16" t="s">
        <v>227</v>
      </c>
      <c r="P16" t="s">
        <v>34</v>
      </c>
      <c r="Q16" t="s">
        <v>35</v>
      </c>
      <c r="R16" t="s">
        <v>36</v>
      </c>
      <c r="S16" t="s">
        <v>68</v>
      </c>
      <c r="T16" t="s">
        <v>38</v>
      </c>
      <c r="U16" t="s">
        <v>39</v>
      </c>
      <c r="V16" t="s">
        <v>228</v>
      </c>
      <c r="W16" t="s">
        <v>41</v>
      </c>
    </row>
    <row r="17" spans="1:23" x14ac:dyDescent="0.2">
      <c r="A17" t="s">
        <v>229</v>
      </c>
      <c r="B17" t="s">
        <v>230</v>
      </c>
      <c r="C17" t="s">
        <v>231</v>
      </c>
      <c r="D17" t="s">
        <v>229</v>
      </c>
      <c r="E17" t="s">
        <v>232</v>
      </c>
      <c r="F17" t="s">
        <v>120</v>
      </c>
      <c r="G17" t="s">
        <v>121</v>
      </c>
      <c r="H17" t="s">
        <v>233</v>
      </c>
      <c r="I17" t="s">
        <v>234</v>
      </c>
      <c r="J17" t="s">
        <v>231</v>
      </c>
      <c r="K17" t="s">
        <v>93</v>
      </c>
      <c r="L17" t="s">
        <v>94</v>
      </c>
      <c r="M17" t="s">
        <v>94</v>
      </c>
      <c r="N17" t="s">
        <v>235</v>
      </c>
      <c r="O17" t="s">
        <v>236</v>
      </c>
      <c r="P17" t="s">
        <v>110</v>
      </c>
      <c r="Q17" t="s">
        <v>35</v>
      </c>
      <c r="R17" t="s">
        <v>36</v>
      </c>
      <c r="S17" t="s">
        <v>68</v>
      </c>
      <c r="T17" t="s">
        <v>38</v>
      </c>
      <c r="U17" t="s">
        <v>39</v>
      </c>
      <c r="W17" t="s">
        <v>115</v>
      </c>
    </row>
    <row r="18" spans="1:23" x14ac:dyDescent="0.2">
      <c r="A18" t="s">
        <v>237</v>
      </c>
      <c r="B18" t="s">
        <v>238</v>
      </c>
      <c r="C18" t="s">
        <v>239</v>
      </c>
      <c r="D18" t="s">
        <v>237</v>
      </c>
      <c r="E18" t="s">
        <v>240</v>
      </c>
      <c r="F18" t="s">
        <v>241</v>
      </c>
      <c r="G18" t="s">
        <v>242</v>
      </c>
      <c r="H18" t="s">
        <v>243</v>
      </c>
      <c r="I18" t="s">
        <v>244</v>
      </c>
      <c r="J18" t="s">
        <v>239</v>
      </c>
      <c r="K18" t="s">
        <v>31</v>
      </c>
      <c r="L18" t="s">
        <v>173</v>
      </c>
      <c r="M18" t="s">
        <v>174</v>
      </c>
      <c r="N18" t="s">
        <v>174</v>
      </c>
      <c r="O18" t="s">
        <v>174</v>
      </c>
      <c r="P18" t="s">
        <v>34</v>
      </c>
      <c r="Q18" t="s">
        <v>245</v>
      </c>
      <c r="R18" t="s">
        <v>246</v>
      </c>
      <c r="S18" t="s">
        <v>247</v>
      </c>
      <c r="T18" t="s">
        <v>38</v>
      </c>
      <c r="U18" t="s">
        <v>39</v>
      </c>
      <c r="V18" t="s">
        <v>248</v>
      </c>
      <c r="W18" t="s">
        <v>115</v>
      </c>
    </row>
    <row r="19" spans="1:23" x14ac:dyDescent="0.2">
      <c r="A19" t="s">
        <v>249</v>
      </c>
      <c r="B19" t="s">
        <v>250</v>
      </c>
      <c r="C19" t="s">
        <v>251</v>
      </c>
      <c r="D19" t="s">
        <v>249</v>
      </c>
      <c r="E19" t="s">
        <v>252</v>
      </c>
      <c r="F19" t="s">
        <v>253</v>
      </c>
      <c r="G19" t="s">
        <v>254</v>
      </c>
      <c r="H19" t="s">
        <v>255</v>
      </c>
      <c r="I19" t="s">
        <v>256</v>
      </c>
      <c r="J19" t="s">
        <v>257</v>
      </c>
      <c r="K19" t="s">
        <v>31</v>
      </c>
      <c r="L19" t="s">
        <v>173</v>
      </c>
      <c r="M19" t="s">
        <v>174</v>
      </c>
      <c r="N19" t="s">
        <v>258</v>
      </c>
      <c r="O19" t="s">
        <v>259</v>
      </c>
      <c r="P19" t="s">
        <v>34</v>
      </c>
      <c r="R19" t="s">
        <v>36</v>
      </c>
      <c r="S19" t="s">
        <v>260</v>
      </c>
      <c r="T19" t="s">
        <v>38</v>
      </c>
      <c r="U19" t="s">
        <v>39</v>
      </c>
      <c r="V19" t="s">
        <v>125</v>
      </c>
      <c r="W19" t="s">
        <v>115</v>
      </c>
    </row>
    <row r="20" spans="1:23" x14ac:dyDescent="0.2">
      <c r="A20" t="s">
        <v>261</v>
      </c>
      <c r="B20" t="s">
        <v>262</v>
      </c>
      <c r="C20" t="s">
        <v>263</v>
      </c>
      <c r="D20" t="s">
        <v>261</v>
      </c>
      <c r="E20" t="s">
        <v>264</v>
      </c>
      <c r="F20" t="s">
        <v>265</v>
      </c>
      <c r="G20" t="s">
        <v>266</v>
      </c>
      <c r="H20" t="s">
        <v>267</v>
      </c>
      <c r="I20" t="s">
        <v>268</v>
      </c>
      <c r="J20" t="s">
        <v>263</v>
      </c>
      <c r="K20" t="s">
        <v>31</v>
      </c>
      <c r="L20" t="s">
        <v>269</v>
      </c>
      <c r="M20" t="s">
        <v>270</v>
      </c>
      <c r="N20" t="s">
        <v>271</v>
      </c>
      <c r="O20" t="s">
        <v>272</v>
      </c>
      <c r="P20" t="s">
        <v>110</v>
      </c>
      <c r="Q20" t="s">
        <v>273</v>
      </c>
      <c r="R20" t="s">
        <v>274</v>
      </c>
      <c r="S20" t="s">
        <v>275</v>
      </c>
      <c r="T20" t="s">
        <v>38</v>
      </c>
      <c r="U20" t="s">
        <v>39</v>
      </c>
      <c r="V20" t="s">
        <v>276</v>
      </c>
      <c r="W20" t="s">
        <v>115</v>
      </c>
    </row>
    <row r="21" spans="1:23" x14ac:dyDescent="0.2">
      <c r="A21" t="s">
        <v>277</v>
      </c>
      <c r="B21" t="s">
        <v>277</v>
      </c>
      <c r="C21" t="s">
        <v>278</v>
      </c>
      <c r="D21" t="s">
        <v>277</v>
      </c>
      <c r="E21" t="s">
        <v>279</v>
      </c>
      <c r="F21" t="s">
        <v>280</v>
      </c>
      <c r="G21" t="s">
        <v>281</v>
      </c>
      <c r="H21" t="s">
        <v>282</v>
      </c>
      <c r="I21" t="s">
        <v>283</v>
      </c>
      <c r="J21" t="s">
        <v>278</v>
      </c>
      <c r="T21" t="s">
        <v>284</v>
      </c>
      <c r="U21" t="s">
        <v>285</v>
      </c>
      <c r="V21" t="s">
        <v>286</v>
      </c>
      <c r="W21" t="s">
        <v>287</v>
      </c>
    </row>
    <row r="22" spans="1:23" x14ac:dyDescent="0.2">
      <c r="A22" t="s">
        <v>288</v>
      </c>
      <c r="B22" t="s">
        <v>289</v>
      </c>
      <c r="C22" t="s">
        <v>290</v>
      </c>
      <c r="D22" t="s">
        <v>288</v>
      </c>
      <c r="E22" t="s">
        <v>291</v>
      </c>
      <c r="F22" t="s">
        <v>241</v>
      </c>
      <c r="G22" t="s">
        <v>242</v>
      </c>
      <c r="H22" t="s">
        <v>292</v>
      </c>
      <c r="I22" t="s">
        <v>293</v>
      </c>
      <c r="J22" t="s">
        <v>290</v>
      </c>
      <c r="K22" t="s">
        <v>31</v>
      </c>
      <c r="L22" t="s">
        <v>294</v>
      </c>
      <c r="M22" t="s">
        <v>295</v>
      </c>
      <c r="N22" t="s">
        <v>296</v>
      </c>
      <c r="O22" t="s">
        <v>297</v>
      </c>
      <c r="P22" t="s">
        <v>34</v>
      </c>
      <c r="Q22" t="s">
        <v>245</v>
      </c>
      <c r="R22" t="s">
        <v>246</v>
      </c>
      <c r="S22" t="s">
        <v>247</v>
      </c>
      <c r="T22" t="s">
        <v>38</v>
      </c>
      <c r="U22" t="s">
        <v>39</v>
      </c>
      <c r="V22" t="s">
        <v>54</v>
      </c>
      <c r="W22" t="s">
        <v>41</v>
      </c>
    </row>
    <row r="23" spans="1:23" x14ac:dyDescent="0.2">
      <c r="A23" t="s">
        <v>298</v>
      </c>
      <c r="B23" t="s">
        <v>299</v>
      </c>
      <c r="C23" t="s">
        <v>300</v>
      </c>
      <c r="D23" t="s">
        <v>298</v>
      </c>
      <c r="E23" t="s">
        <v>301</v>
      </c>
      <c r="F23" t="s">
        <v>302</v>
      </c>
      <c r="G23" t="s">
        <v>303</v>
      </c>
      <c r="H23" t="s">
        <v>304</v>
      </c>
      <c r="I23" t="s">
        <v>305</v>
      </c>
      <c r="J23" t="s">
        <v>306</v>
      </c>
      <c r="K23" t="s">
        <v>31</v>
      </c>
      <c r="L23" t="s">
        <v>307</v>
      </c>
      <c r="M23" t="s">
        <v>308</v>
      </c>
      <c r="N23" t="s">
        <v>309</v>
      </c>
      <c r="O23" t="s">
        <v>310</v>
      </c>
      <c r="P23" t="s">
        <v>110</v>
      </c>
      <c r="Q23" t="s">
        <v>311</v>
      </c>
      <c r="R23" t="s">
        <v>274</v>
      </c>
      <c r="S23" t="s">
        <v>312</v>
      </c>
      <c r="T23" t="s">
        <v>38</v>
      </c>
      <c r="U23" t="s">
        <v>39</v>
      </c>
      <c r="V23" t="s">
        <v>313</v>
      </c>
      <c r="W23" t="s">
        <v>115</v>
      </c>
    </row>
    <row r="24" spans="1:23" x14ac:dyDescent="0.2">
      <c r="A24" t="s">
        <v>314</v>
      </c>
      <c r="B24" t="s">
        <v>315</v>
      </c>
      <c r="C24" t="s">
        <v>316</v>
      </c>
      <c r="D24" t="s">
        <v>314</v>
      </c>
      <c r="E24" t="s">
        <v>317</v>
      </c>
      <c r="F24" t="s">
        <v>318</v>
      </c>
      <c r="G24" t="s">
        <v>319</v>
      </c>
      <c r="H24" t="s">
        <v>320</v>
      </c>
      <c r="I24" t="s">
        <v>321</v>
      </c>
      <c r="J24" t="s">
        <v>322</v>
      </c>
      <c r="K24" t="s">
        <v>93</v>
      </c>
      <c r="L24" t="s">
        <v>94</v>
      </c>
      <c r="M24" t="s">
        <v>94</v>
      </c>
      <c r="N24" t="s">
        <v>323</v>
      </c>
      <c r="O24" t="s">
        <v>323</v>
      </c>
      <c r="P24" t="s">
        <v>34</v>
      </c>
      <c r="Q24" t="s">
        <v>95</v>
      </c>
      <c r="R24" t="s">
        <v>95</v>
      </c>
      <c r="S24" t="s">
        <v>96</v>
      </c>
      <c r="T24" t="s">
        <v>38</v>
      </c>
      <c r="U24" t="s">
        <v>39</v>
      </c>
      <c r="V24" t="s">
        <v>324</v>
      </c>
      <c r="W24" t="s">
        <v>41</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AP23"/>
  <sheetViews>
    <sheetView workbookViewId="0">
      <selection activeCell="F29" sqref="F29"/>
    </sheetView>
  </sheetViews>
  <sheetFormatPr baseColWidth="10" defaultColWidth="8.83203125" defaultRowHeight="15" x14ac:dyDescent="0.2"/>
  <cols>
    <col min="1" max="1" width="9.6640625" customWidth="1"/>
    <col min="6" max="6" width="13.83203125" customWidth="1"/>
    <col min="8" max="8" width="19.33203125" customWidth="1"/>
    <col min="10" max="10" width="12.83203125" customWidth="1"/>
    <col min="11" max="11" width="17.6640625" customWidth="1"/>
    <col min="12" max="12" width="17.1640625" customWidth="1"/>
    <col min="13" max="13" width="14.33203125" customWidth="1"/>
    <col min="14" max="14" width="15.1640625" customWidth="1"/>
    <col min="15" max="15" width="19.1640625" customWidth="1"/>
    <col min="16" max="16" width="17.33203125" customWidth="1"/>
    <col min="17" max="17" width="13.6640625" customWidth="1"/>
    <col min="18" max="18" width="14.83203125" customWidth="1"/>
    <col min="19" max="19" width="16.5" customWidth="1"/>
    <col min="20" max="20" width="16.83203125" customWidth="1"/>
    <col min="21" max="21" width="10.1640625" customWidth="1"/>
    <col min="22" max="22" width="21.83203125" customWidth="1"/>
    <col min="23" max="23" width="23.33203125" customWidth="1"/>
    <col min="24" max="24" width="39.5" customWidth="1"/>
    <col min="25" max="25" width="24.1640625" customWidth="1"/>
    <col min="26" max="26" width="29.6640625" customWidth="1"/>
    <col min="27" max="27" width="10.6640625" customWidth="1"/>
    <col min="28" max="28" width="27.1640625" customWidth="1"/>
    <col min="29" max="29" width="32.5" customWidth="1"/>
    <col min="30" max="30" width="26.5" customWidth="1"/>
    <col min="31" max="31" width="18.83203125" customWidth="1"/>
    <col min="32" max="32" width="17.83203125" customWidth="1"/>
    <col min="33" max="33" width="13.1640625" customWidth="1"/>
    <col min="34" max="34" width="18.83203125" customWidth="1"/>
    <col min="35" max="35" width="10" customWidth="1"/>
    <col min="36" max="36" width="11" customWidth="1"/>
    <col min="37" max="37" width="13.33203125" customWidth="1"/>
    <col min="38" max="38" width="12.83203125" customWidth="1"/>
    <col min="39" max="39" width="26.83203125" customWidth="1"/>
    <col min="41" max="41" width="13.1640625" customWidth="1"/>
    <col min="42" max="42" width="11.83203125" customWidth="1"/>
  </cols>
  <sheetData>
    <row r="1" spans="1:42" x14ac:dyDescent="0.2">
      <c r="A1" s="2" t="s">
        <v>1</v>
      </c>
      <c r="B1" s="2" t="s">
        <v>331</v>
      </c>
      <c r="C1" s="2" t="s">
        <v>2</v>
      </c>
      <c r="D1" s="2" t="s">
        <v>3</v>
      </c>
      <c r="E1" s="2" t="s">
        <v>5</v>
      </c>
      <c r="F1" s="2" t="s">
        <v>6</v>
      </c>
      <c r="G1" s="2" t="s">
        <v>332</v>
      </c>
      <c r="H1" s="2" t="s">
        <v>7</v>
      </c>
      <c r="I1" s="2" t="s">
        <v>435</v>
      </c>
      <c r="J1" s="2" t="s">
        <v>436</v>
      </c>
      <c r="K1" s="2" t="s">
        <v>8</v>
      </c>
      <c r="L1" s="2" t="s">
        <v>437</v>
      </c>
      <c r="M1" s="2" t="s">
        <v>438</v>
      </c>
      <c r="N1" s="2" t="s">
        <v>439</v>
      </c>
      <c r="O1" s="2" t="s">
        <v>440</v>
      </c>
      <c r="P1" s="2" t="s">
        <v>441</v>
      </c>
      <c r="Q1" s="2" t="s">
        <v>442</v>
      </c>
      <c r="R1" s="2" t="s">
        <v>443</v>
      </c>
      <c r="S1" s="2" t="s">
        <v>444</v>
      </c>
      <c r="T1" s="2" t="s">
        <v>445</v>
      </c>
      <c r="U1" s="2" t="s">
        <v>446</v>
      </c>
      <c r="V1" s="2" t="s">
        <v>447</v>
      </c>
      <c r="W1" s="2" t="s">
        <v>448</v>
      </c>
      <c r="X1" s="2" t="s">
        <v>449</v>
      </c>
      <c r="Y1" s="2" t="s">
        <v>450</v>
      </c>
      <c r="Z1" s="2" t="s">
        <v>451</v>
      </c>
      <c r="AA1" s="2" t="s">
        <v>452</v>
      </c>
      <c r="AB1" s="2" t="s">
        <v>453</v>
      </c>
      <c r="AC1" s="2" t="s">
        <v>454</v>
      </c>
      <c r="AD1" s="2" t="s">
        <v>455</v>
      </c>
      <c r="AE1" s="2" t="s">
        <v>456</v>
      </c>
      <c r="AF1" s="2" t="s">
        <v>457</v>
      </c>
      <c r="AG1" s="2" t="s">
        <v>458</v>
      </c>
      <c r="AH1" s="2" t="s">
        <v>459</v>
      </c>
      <c r="AI1" s="2" t="s">
        <v>460</v>
      </c>
      <c r="AJ1" s="2" t="s">
        <v>461</v>
      </c>
      <c r="AK1" s="2" t="s">
        <v>462</v>
      </c>
      <c r="AL1" s="2" t="s">
        <v>463</v>
      </c>
      <c r="AM1" s="2" t="s">
        <v>464</v>
      </c>
      <c r="AN1" s="2" t="s">
        <v>465</v>
      </c>
      <c r="AO1" s="2" t="s">
        <v>466</v>
      </c>
      <c r="AP1" s="2" t="s">
        <v>467</v>
      </c>
    </row>
    <row r="2" spans="1:42" x14ac:dyDescent="0.2">
      <c r="A2" t="s">
        <v>24</v>
      </c>
      <c r="B2" t="s">
        <v>468</v>
      </c>
      <c r="C2" t="s">
        <v>25</v>
      </c>
      <c r="D2" t="s">
        <v>23</v>
      </c>
      <c r="E2" t="s">
        <v>27</v>
      </c>
      <c r="F2" t="s">
        <v>28</v>
      </c>
      <c r="G2" t="s">
        <v>469</v>
      </c>
      <c r="H2" t="s">
        <v>29</v>
      </c>
      <c r="I2" t="s">
        <v>34</v>
      </c>
      <c r="J2" t="s">
        <v>470</v>
      </c>
      <c r="K2" t="s">
        <v>30</v>
      </c>
      <c r="L2">
        <v>2000000000</v>
      </c>
      <c r="M2">
        <v>908393732</v>
      </c>
      <c r="N2" t="s">
        <v>471</v>
      </c>
      <c r="O2" t="s">
        <v>344</v>
      </c>
      <c r="P2" t="s">
        <v>472</v>
      </c>
      <c r="Q2" t="s">
        <v>33</v>
      </c>
      <c r="R2" t="s">
        <v>33</v>
      </c>
      <c r="S2" t="s">
        <v>33</v>
      </c>
      <c r="T2" t="s">
        <v>473</v>
      </c>
      <c r="U2" t="s">
        <v>474</v>
      </c>
      <c r="AA2" t="s">
        <v>31</v>
      </c>
      <c r="AE2">
        <v>0</v>
      </c>
      <c r="AH2" t="s">
        <v>475</v>
      </c>
      <c r="AI2" t="s">
        <v>476</v>
      </c>
      <c r="AK2" t="s">
        <v>32</v>
      </c>
      <c r="AL2" t="s">
        <v>477</v>
      </c>
      <c r="AN2" t="s">
        <v>478</v>
      </c>
      <c r="AP2" t="s">
        <v>479</v>
      </c>
    </row>
    <row r="3" spans="1:42" x14ac:dyDescent="0.2">
      <c r="A3" t="s">
        <v>43</v>
      </c>
      <c r="B3" t="s">
        <v>480</v>
      </c>
      <c r="C3" t="s">
        <v>44</v>
      </c>
      <c r="D3" t="s">
        <v>42</v>
      </c>
      <c r="E3" t="s">
        <v>46</v>
      </c>
      <c r="F3" t="s">
        <v>47</v>
      </c>
      <c r="G3" t="s">
        <v>469</v>
      </c>
      <c r="H3" t="s">
        <v>48</v>
      </c>
      <c r="I3" t="s">
        <v>34</v>
      </c>
      <c r="J3" t="s">
        <v>470</v>
      </c>
      <c r="K3" t="s">
        <v>49</v>
      </c>
      <c r="L3">
        <v>274500000</v>
      </c>
      <c r="M3">
        <v>175255836</v>
      </c>
      <c r="N3" t="s">
        <v>481</v>
      </c>
      <c r="O3" t="s">
        <v>344</v>
      </c>
      <c r="P3" t="s">
        <v>472</v>
      </c>
      <c r="Q3" t="s">
        <v>52</v>
      </c>
      <c r="R3" t="s">
        <v>52</v>
      </c>
      <c r="S3" t="s">
        <v>52</v>
      </c>
      <c r="T3" t="s">
        <v>482</v>
      </c>
      <c r="U3" t="s">
        <v>474</v>
      </c>
      <c r="AA3" t="s">
        <v>50</v>
      </c>
      <c r="AE3">
        <v>0</v>
      </c>
      <c r="AH3" t="s">
        <v>483</v>
      </c>
      <c r="AI3" t="s">
        <v>476</v>
      </c>
      <c r="AK3" t="s">
        <v>51</v>
      </c>
      <c r="AL3" t="s">
        <v>477</v>
      </c>
      <c r="AN3" t="s">
        <v>478</v>
      </c>
      <c r="AP3" t="s">
        <v>484</v>
      </c>
    </row>
    <row r="4" spans="1:42" x14ac:dyDescent="0.2">
      <c r="A4" t="s">
        <v>56</v>
      </c>
      <c r="B4" t="s">
        <v>485</v>
      </c>
      <c r="C4" t="s">
        <v>57</v>
      </c>
      <c r="D4" t="s">
        <v>55</v>
      </c>
      <c r="E4" t="s">
        <v>59</v>
      </c>
      <c r="F4" t="s">
        <v>60</v>
      </c>
      <c r="G4" t="s">
        <v>469</v>
      </c>
      <c r="H4" t="s">
        <v>61</v>
      </c>
      <c r="I4" t="s">
        <v>34</v>
      </c>
      <c r="J4" t="s">
        <v>486</v>
      </c>
      <c r="K4" t="s">
        <v>62</v>
      </c>
      <c r="L4">
        <v>20000000000</v>
      </c>
      <c r="M4">
        <v>14077698770</v>
      </c>
      <c r="N4" t="s">
        <v>487</v>
      </c>
      <c r="O4" t="s">
        <v>344</v>
      </c>
      <c r="P4" t="s">
        <v>472</v>
      </c>
      <c r="Q4" t="s">
        <v>67</v>
      </c>
      <c r="R4" t="s">
        <v>66</v>
      </c>
      <c r="S4" t="s">
        <v>67</v>
      </c>
      <c r="U4" t="s">
        <v>474</v>
      </c>
      <c r="AA4" t="s">
        <v>64</v>
      </c>
      <c r="AE4">
        <v>7</v>
      </c>
      <c r="AH4" t="s">
        <v>488</v>
      </c>
      <c r="AI4" t="s">
        <v>476</v>
      </c>
      <c r="AK4" t="s">
        <v>65</v>
      </c>
      <c r="AL4" t="s">
        <v>477</v>
      </c>
      <c r="AN4" t="s">
        <v>478</v>
      </c>
      <c r="AP4" t="s">
        <v>489</v>
      </c>
    </row>
    <row r="5" spans="1:42" x14ac:dyDescent="0.2">
      <c r="A5" t="s">
        <v>71</v>
      </c>
      <c r="B5" t="s">
        <v>490</v>
      </c>
      <c r="C5" t="s">
        <v>72</v>
      </c>
      <c r="D5" t="s">
        <v>70</v>
      </c>
      <c r="E5" t="s">
        <v>74</v>
      </c>
      <c r="F5" t="s">
        <v>75</v>
      </c>
      <c r="G5" t="s">
        <v>469</v>
      </c>
      <c r="H5" t="s">
        <v>76</v>
      </c>
      <c r="I5" t="s">
        <v>34</v>
      </c>
      <c r="J5" t="s">
        <v>486</v>
      </c>
      <c r="K5" t="s">
        <v>77</v>
      </c>
      <c r="L5">
        <v>150000000</v>
      </c>
      <c r="M5">
        <v>135477000</v>
      </c>
      <c r="N5" t="s">
        <v>403</v>
      </c>
      <c r="O5" t="s">
        <v>344</v>
      </c>
      <c r="Q5" t="s">
        <v>81</v>
      </c>
      <c r="R5" t="s">
        <v>80</v>
      </c>
      <c r="S5" t="s">
        <v>81</v>
      </c>
      <c r="U5" t="s">
        <v>474</v>
      </c>
      <c r="AA5" t="s">
        <v>78</v>
      </c>
      <c r="AE5">
        <v>0</v>
      </c>
      <c r="AH5" t="s">
        <v>491</v>
      </c>
      <c r="AI5" t="s">
        <v>492</v>
      </c>
      <c r="AK5" t="s">
        <v>79</v>
      </c>
      <c r="AL5" t="s">
        <v>477</v>
      </c>
      <c r="AN5" t="s">
        <v>478</v>
      </c>
      <c r="AP5" t="s">
        <v>493</v>
      </c>
    </row>
    <row r="6" spans="1:42" x14ac:dyDescent="0.2">
      <c r="A6" t="s">
        <v>86</v>
      </c>
      <c r="B6" t="s">
        <v>494</v>
      </c>
      <c r="C6" t="s">
        <v>87</v>
      </c>
      <c r="D6" t="s">
        <v>85</v>
      </c>
      <c r="E6" t="s">
        <v>89</v>
      </c>
      <c r="F6" t="s">
        <v>90</v>
      </c>
      <c r="G6" t="s">
        <v>469</v>
      </c>
      <c r="H6" t="s">
        <v>91</v>
      </c>
      <c r="I6" t="s">
        <v>34</v>
      </c>
      <c r="J6" t="s">
        <v>486</v>
      </c>
      <c r="K6" t="s">
        <v>92</v>
      </c>
      <c r="L6">
        <v>395000000</v>
      </c>
      <c r="M6">
        <v>178669790</v>
      </c>
      <c r="N6" t="s">
        <v>397</v>
      </c>
      <c r="O6" t="s">
        <v>495</v>
      </c>
      <c r="P6" t="s">
        <v>472</v>
      </c>
      <c r="Q6" t="s">
        <v>94</v>
      </c>
      <c r="R6" t="s">
        <v>94</v>
      </c>
      <c r="S6" t="s">
        <v>94</v>
      </c>
      <c r="T6" t="s">
        <v>496</v>
      </c>
      <c r="U6" t="s">
        <v>474</v>
      </c>
      <c r="AA6" t="s">
        <v>93</v>
      </c>
      <c r="AE6">
        <v>0</v>
      </c>
      <c r="AH6" t="s">
        <v>497</v>
      </c>
      <c r="AI6" t="s">
        <v>498</v>
      </c>
      <c r="AK6" t="s">
        <v>94</v>
      </c>
      <c r="AL6" t="s">
        <v>477</v>
      </c>
      <c r="AN6" t="s">
        <v>478</v>
      </c>
      <c r="AP6" t="s">
        <v>499</v>
      </c>
    </row>
    <row r="7" spans="1:42" x14ac:dyDescent="0.2">
      <c r="A7" t="s">
        <v>99</v>
      </c>
      <c r="B7" t="s">
        <v>500</v>
      </c>
      <c r="C7" t="s">
        <v>100</v>
      </c>
      <c r="D7" t="s">
        <v>98</v>
      </c>
      <c r="E7" t="s">
        <v>102</v>
      </c>
      <c r="F7" t="s">
        <v>103</v>
      </c>
      <c r="G7" t="s">
        <v>469</v>
      </c>
      <c r="H7" t="s">
        <v>104</v>
      </c>
      <c r="I7" t="s">
        <v>110</v>
      </c>
      <c r="J7" t="s">
        <v>486</v>
      </c>
      <c r="K7" t="s">
        <v>105</v>
      </c>
      <c r="L7">
        <v>350000000</v>
      </c>
      <c r="M7">
        <v>341573810</v>
      </c>
      <c r="N7" t="s">
        <v>402</v>
      </c>
      <c r="O7" t="s">
        <v>344</v>
      </c>
      <c r="P7" t="s">
        <v>501</v>
      </c>
      <c r="Q7" t="s">
        <v>109</v>
      </c>
      <c r="R7" t="s">
        <v>109</v>
      </c>
      <c r="S7" t="s">
        <v>109</v>
      </c>
      <c r="U7" t="s">
        <v>474</v>
      </c>
      <c r="AA7" t="s">
        <v>107</v>
      </c>
      <c r="AE7">
        <v>0</v>
      </c>
      <c r="AH7" t="s">
        <v>502</v>
      </c>
      <c r="AI7" t="s">
        <v>503</v>
      </c>
      <c r="AK7" t="s">
        <v>108</v>
      </c>
      <c r="AL7" t="s">
        <v>477</v>
      </c>
      <c r="AN7" t="s">
        <v>478</v>
      </c>
      <c r="AP7" t="s">
        <v>504</v>
      </c>
    </row>
    <row r="8" spans="1:42" x14ac:dyDescent="0.2">
      <c r="A8" t="s">
        <v>117</v>
      </c>
      <c r="B8" t="s">
        <v>505</v>
      </c>
      <c r="C8" t="s">
        <v>118</v>
      </c>
      <c r="D8" t="s">
        <v>116</v>
      </c>
      <c r="E8" t="s">
        <v>120</v>
      </c>
      <c r="F8" t="s">
        <v>121</v>
      </c>
      <c r="G8" t="s">
        <v>469</v>
      </c>
      <c r="H8" t="s">
        <v>122</v>
      </c>
      <c r="I8" t="s">
        <v>34</v>
      </c>
      <c r="J8" t="s">
        <v>470</v>
      </c>
      <c r="K8" t="s">
        <v>123</v>
      </c>
      <c r="L8">
        <v>605000000</v>
      </c>
      <c r="M8">
        <v>491391048</v>
      </c>
      <c r="N8" t="s">
        <v>427</v>
      </c>
      <c r="O8" t="s">
        <v>344</v>
      </c>
      <c r="P8" t="s">
        <v>472</v>
      </c>
      <c r="Q8" t="s">
        <v>124</v>
      </c>
      <c r="R8" t="s">
        <v>94</v>
      </c>
      <c r="S8" t="s">
        <v>124</v>
      </c>
      <c r="U8" t="s">
        <v>474</v>
      </c>
      <c r="AA8" t="s">
        <v>93</v>
      </c>
      <c r="AE8">
        <v>43</v>
      </c>
      <c r="AH8" t="s">
        <v>506</v>
      </c>
      <c r="AI8" t="s">
        <v>476</v>
      </c>
      <c r="AK8" t="s">
        <v>94</v>
      </c>
      <c r="AL8" t="s">
        <v>477</v>
      </c>
      <c r="AN8" t="s">
        <v>478</v>
      </c>
      <c r="AP8" t="s">
        <v>507</v>
      </c>
    </row>
    <row r="9" spans="1:42" x14ac:dyDescent="0.2">
      <c r="A9" t="s">
        <v>127</v>
      </c>
      <c r="B9" t="s">
        <v>508</v>
      </c>
      <c r="C9" t="s">
        <v>128</v>
      </c>
      <c r="D9" t="s">
        <v>126</v>
      </c>
      <c r="E9" t="s">
        <v>130</v>
      </c>
      <c r="F9" t="s">
        <v>131</v>
      </c>
      <c r="G9" t="s">
        <v>469</v>
      </c>
      <c r="H9" t="s">
        <v>132</v>
      </c>
      <c r="I9" t="s">
        <v>34</v>
      </c>
      <c r="J9" t="s">
        <v>470</v>
      </c>
      <c r="K9" t="s">
        <v>133</v>
      </c>
      <c r="L9">
        <v>300000000</v>
      </c>
      <c r="M9">
        <v>173071540</v>
      </c>
      <c r="N9" t="s">
        <v>509</v>
      </c>
      <c r="O9" t="s">
        <v>344</v>
      </c>
      <c r="Q9" t="s">
        <v>135</v>
      </c>
      <c r="R9" t="s">
        <v>134</v>
      </c>
      <c r="S9" t="s">
        <v>136</v>
      </c>
      <c r="U9" t="s">
        <v>474</v>
      </c>
      <c r="AA9" t="s">
        <v>31</v>
      </c>
      <c r="AE9">
        <v>0</v>
      </c>
      <c r="AH9" t="s">
        <v>510</v>
      </c>
      <c r="AI9" t="s">
        <v>476</v>
      </c>
      <c r="AK9" t="s">
        <v>32</v>
      </c>
      <c r="AL9" t="s">
        <v>477</v>
      </c>
      <c r="AN9" t="s">
        <v>478</v>
      </c>
      <c r="AP9" t="s">
        <v>511</v>
      </c>
    </row>
    <row r="10" spans="1:42" x14ac:dyDescent="0.2">
      <c r="A10" t="s">
        <v>140</v>
      </c>
      <c r="B10" t="s">
        <v>512</v>
      </c>
      <c r="C10" t="s">
        <v>141</v>
      </c>
      <c r="D10" t="s">
        <v>139</v>
      </c>
      <c r="E10" t="s">
        <v>143</v>
      </c>
      <c r="F10" t="s">
        <v>144</v>
      </c>
      <c r="G10" t="s">
        <v>469</v>
      </c>
      <c r="H10" t="s">
        <v>145</v>
      </c>
      <c r="I10" t="s">
        <v>34</v>
      </c>
      <c r="J10" t="s">
        <v>486</v>
      </c>
      <c r="K10" t="s">
        <v>146</v>
      </c>
      <c r="L10">
        <v>62000000000</v>
      </c>
      <c r="M10">
        <v>19590203500</v>
      </c>
      <c r="N10" t="s">
        <v>403</v>
      </c>
      <c r="O10" t="s">
        <v>344</v>
      </c>
      <c r="P10" t="s">
        <v>472</v>
      </c>
      <c r="Q10" t="s">
        <v>33</v>
      </c>
      <c r="R10" t="s">
        <v>33</v>
      </c>
      <c r="S10" t="s">
        <v>33</v>
      </c>
      <c r="U10" t="s">
        <v>474</v>
      </c>
      <c r="AA10" t="s">
        <v>31</v>
      </c>
      <c r="AE10">
        <v>0</v>
      </c>
      <c r="AH10" t="s">
        <v>513</v>
      </c>
      <c r="AI10" t="s">
        <v>514</v>
      </c>
      <c r="AK10" t="s">
        <v>32</v>
      </c>
      <c r="AL10" t="s">
        <v>477</v>
      </c>
      <c r="AN10" t="s">
        <v>478</v>
      </c>
      <c r="AP10" t="s">
        <v>515</v>
      </c>
    </row>
    <row r="11" spans="1:42" x14ac:dyDescent="0.2">
      <c r="A11" t="s">
        <v>151</v>
      </c>
      <c r="B11" t="s">
        <v>516</v>
      </c>
      <c r="C11" t="s">
        <v>152</v>
      </c>
      <c r="D11" t="s">
        <v>150</v>
      </c>
      <c r="E11" t="s">
        <v>154</v>
      </c>
      <c r="F11" t="s">
        <v>517</v>
      </c>
      <c r="G11" t="s">
        <v>469</v>
      </c>
      <c r="H11" t="s">
        <v>156</v>
      </c>
      <c r="I11" t="s">
        <v>110</v>
      </c>
      <c r="J11" t="s">
        <v>486</v>
      </c>
      <c r="K11" t="s">
        <v>157</v>
      </c>
      <c r="L11">
        <v>100000000</v>
      </c>
      <c r="M11">
        <v>84100700</v>
      </c>
      <c r="N11" t="s">
        <v>402</v>
      </c>
      <c r="O11" t="s">
        <v>344</v>
      </c>
      <c r="P11" t="s">
        <v>501</v>
      </c>
      <c r="Q11" t="s">
        <v>160</v>
      </c>
      <c r="R11" t="s">
        <v>160</v>
      </c>
      <c r="S11" t="s">
        <v>161</v>
      </c>
      <c r="U11" t="s">
        <v>474</v>
      </c>
      <c r="AA11" t="s">
        <v>159</v>
      </c>
      <c r="AE11">
        <v>0</v>
      </c>
      <c r="AH11" t="s">
        <v>518</v>
      </c>
      <c r="AI11" t="s">
        <v>476</v>
      </c>
      <c r="AK11" t="s">
        <v>159</v>
      </c>
      <c r="AL11" t="s">
        <v>477</v>
      </c>
      <c r="AN11" t="s">
        <v>478</v>
      </c>
      <c r="AP11" t="s">
        <v>519</v>
      </c>
    </row>
    <row r="12" spans="1:42" x14ac:dyDescent="0.2">
      <c r="A12" t="s">
        <v>165</v>
      </c>
      <c r="B12" t="s">
        <v>520</v>
      </c>
      <c r="C12" t="s">
        <v>166</v>
      </c>
      <c r="D12" t="s">
        <v>164</v>
      </c>
      <c r="E12" t="s">
        <v>168</v>
      </c>
      <c r="F12" t="s">
        <v>521</v>
      </c>
      <c r="G12" t="s">
        <v>469</v>
      </c>
      <c r="H12" t="s">
        <v>170</v>
      </c>
      <c r="I12" t="s">
        <v>110</v>
      </c>
      <c r="J12" t="s">
        <v>486</v>
      </c>
      <c r="K12" t="s">
        <v>171</v>
      </c>
      <c r="L12">
        <v>100000000</v>
      </c>
      <c r="M12">
        <v>99285700</v>
      </c>
      <c r="N12" t="s">
        <v>365</v>
      </c>
      <c r="O12" t="s">
        <v>344</v>
      </c>
      <c r="P12" t="s">
        <v>472</v>
      </c>
      <c r="Q12" t="s">
        <v>175</v>
      </c>
      <c r="R12" t="s">
        <v>174</v>
      </c>
      <c r="S12" t="s">
        <v>176</v>
      </c>
      <c r="U12" t="s">
        <v>474</v>
      </c>
      <c r="AA12" t="s">
        <v>31</v>
      </c>
      <c r="AE12">
        <v>0</v>
      </c>
      <c r="AH12" t="s">
        <v>522</v>
      </c>
      <c r="AI12" t="s">
        <v>492</v>
      </c>
      <c r="AK12" t="s">
        <v>173</v>
      </c>
      <c r="AL12" t="s">
        <v>477</v>
      </c>
      <c r="AN12" t="s">
        <v>478</v>
      </c>
      <c r="AP12" t="s">
        <v>523</v>
      </c>
    </row>
    <row r="13" spans="1:42" x14ac:dyDescent="0.2">
      <c r="A13" t="s">
        <v>179</v>
      </c>
      <c r="B13" t="s">
        <v>524</v>
      </c>
      <c r="C13" t="s">
        <v>180</v>
      </c>
      <c r="D13" t="s">
        <v>178</v>
      </c>
      <c r="E13" t="s">
        <v>182</v>
      </c>
      <c r="F13" t="s">
        <v>183</v>
      </c>
      <c r="G13" t="s">
        <v>469</v>
      </c>
      <c r="H13" t="s">
        <v>184</v>
      </c>
      <c r="I13" t="s">
        <v>34</v>
      </c>
      <c r="J13" t="s">
        <v>470</v>
      </c>
      <c r="K13" t="s">
        <v>185</v>
      </c>
      <c r="L13">
        <v>400000000</v>
      </c>
      <c r="M13">
        <v>285515275</v>
      </c>
      <c r="N13" t="s">
        <v>427</v>
      </c>
      <c r="O13" t="s">
        <v>344</v>
      </c>
      <c r="P13" t="s">
        <v>472</v>
      </c>
      <c r="U13" t="s">
        <v>474</v>
      </c>
      <c r="AA13" t="s">
        <v>187</v>
      </c>
      <c r="AE13">
        <v>0</v>
      </c>
      <c r="AH13" t="s">
        <v>525</v>
      </c>
      <c r="AI13" t="s">
        <v>476</v>
      </c>
      <c r="AK13" t="s">
        <v>187</v>
      </c>
      <c r="AL13" t="s">
        <v>477</v>
      </c>
      <c r="AN13" t="s">
        <v>478</v>
      </c>
      <c r="AP13" t="s">
        <v>526</v>
      </c>
    </row>
    <row r="14" spans="1:42" x14ac:dyDescent="0.2">
      <c r="A14" t="s">
        <v>191</v>
      </c>
      <c r="B14" t="s">
        <v>527</v>
      </c>
      <c r="C14" t="s">
        <v>192</v>
      </c>
      <c r="D14" t="s">
        <v>190</v>
      </c>
      <c r="E14" t="s">
        <v>194</v>
      </c>
      <c r="F14" t="s">
        <v>195</v>
      </c>
      <c r="G14" t="s">
        <v>469</v>
      </c>
      <c r="H14" t="s">
        <v>196</v>
      </c>
      <c r="I14" t="s">
        <v>110</v>
      </c>
      <c r="J14" t="s">
        <v>486</v>
      </c>
      <c r="K14" t="s">
        <v>197</v>
      </c>
      <c r="L14">
        <v>50000000</v>
      </c>
      <c r="M14">
        <v>44100000</v>
      </c>
      <c r="N14" t="s">
        <v>528</v>
      </c>
      <c r="O14" t="s">
        <v>344</v>
      </c>
      <c r="P14" t="s">
        <v>472</v>
      </c>
      <c r="Q14" t="s">
        <v>201</v>
      </c>
      <c r="R14" t="s">
        <v>200</v>
      </c>
      <c r="S14" t="s">
        <v>201</v>
      </c>
      <c r="U14" t="s">
        <v>474</v>
      </c>
      <c r="AA14" t="s">
        <v>199</v>
      </c>
      <c r="AE14">
        <v>0</v>
      </c>
      <c r="AH14" t="s">
        <v>529</v>
      </c>
      <c r="AI14" t="s">
        <v>492</v>
      </c>
      <c r="AK14" t="s">
        <v>199</v>
      </c>
      <c r="AL14" t="s">
        <v>477</v>
      </c>
      <c r="AN14" t="s">
        <v>478</v>
      </c>
      <c r="AP14" t="s">
        <v>530</v>
      </c>
    </row>
    <row r="15" spans="1:42" x14ac:dyDescent="0.2">
      <c r="A15" t="s">
        <v>204</v>
      </c>
      <c r="B15" t="s">
        <v>531</v>
      </c>
      <c r="C15" t="s">
        <v>205</v>
      </c>
      <c r="D15" t="s">
        <v>203</v>
      </c>
      <c r="E15" t="s">
        <v>207</v>
      </c>
      <c r="F15" t="s">
        <v>208</v>
      </c>
      <c r="G15" t="s">
        <v>469</v>
      </c>
      <c r="H15" t="s">
        <v>209</v>
      </c>
      <c r="I15" t="s">
        <v>34</v>
      </c>
      <c r="J15" t="s">
        <v>486</v>
      </c>
      <c r="K15" t="s">
        <v>210</v>
      </c>
      <c r="L15">
        <v>1000000000</v>
      </c>
      <c r="M15">
        <v>722800000</v>
      </c>
      <c r="N15" t="s">
        <v>381</v>
      </c>
      <c r="O15" t="s">
        <v>344</v>
      </c>
      <c r="P15" t="s">
        <v>472</v>
      </c>
      <c r="Q15" t="s">
        <v>214</v>
      </c>
      <c r="R15" t="s">
        <v>214</v>
      </c>
      <c r="S15" t="s">
        <v>215</v>
      </c>
      <c r="U15" t="s">
        <v>474</v>
      </c>
      <c r="AA15" t="s">
        <v>212</v>
      </c>
      <c r="AE15">
        <v>0</v>
      </c>
      <c r="AH15" t="s">
        <v>532</v>
      </c>
      <c r="AI15" t="s">
        <v>533</v>
      </c>
      <c r="AK15" t="s">
        <v>213</v>
      </c>
      <c r="AL15" t="s">
        <v>477</v>
      </c>
      <c r="AN15" t="s">
        <v>478</v>
      </c>
      <c r="AP15" t="s">
        <v>534</v>
      </c>
    </row>
    <row r="16" spans="1:42" x14ac:dyDescent="0.2">
      <c r="A16" t="s">
        <v>220</v>
      </c>
      <c r="B16" t="s">
        <v>535</v>
      </c>
      <c r="C16" t="s">
        <v>221</v>
      </c>
      <c r="D16" t="s">
        <v>219</v>
      </c>
      <c r="E16" t="s">
        <v>223</v>
      </c>
      <c r="F16" t="s">
        <v>224</v>
      </c>
      <c r="G16" t="s">
        <v>469</v>
      </c>
      <c r="H16" t="s">
        <v>225</v>
      </c>
      <c r="I16" t="s">
        <v>34</v>
      </c>
      <c r="J16" t="s">
        <v>470</v>
      </c>
      <c r="K16" t="s">
        <v>226</v>
      </c>
      <c r="L16">
        <v>250000000</v>
      </c>
      <c r="M16">
        <v>184300710</v>
      </c>
      <c r="N16" t="s">
        <v>409</v>
      </c>
      <c r="O16" t="s">
        <v>344</v>
      </c>
      <c r="P16" t="s">
        <v>472</v>
      </c>
      <c r="Q16" t="s">
        <v>227</v>
      </c>
      <c r="R16" t="s">
        <v>200</v>
      </c>
      <c r="S16" t="s">
        <v>227</v>
      </c>
      <c r="U16" t="s">
        <v>474</v>
      </c>
      <c r="AA16" t="s">
        <v>199</v>
      </c>
      <c r="AE16">
        <v>0</v>
      </c>
      <c r="AH16" t="s">
        <v>536</v>
      </c>
      <c r="AI16" t="s">
        <v>476</v>
      </c>
      <c r="AK16" t="s">
        <v>199</v>
      </c>
      <c r="AL16" t="s">
        <v>477</v>
      </c>
      <c r="AN16" t="s">
        <v>478</v>
      </c>
      <c r="AP16" t="s">
        <v>537</v>
      </c>
    </row>
    <row r="17" spans="1:42" x14ac:dyDescent="0.2">
      <c r="A17" t="s">
        <v>230</v>
      </c>
      <c r="B17" t="s">
        <v>538</v>
      </c>
      <c r="C17" t="s">
        <v>231</v>
      </c>
      <c r="D17" t="s">
        <v>229</v>
      </c>
      <c r="E17" t="s">
        <v>120</v>
      </c>
      <c r="F17" t="s">
        <v>121</v>
      </c>
      <c r="G17" t="s">
        <v>469</v>
      </c>
      <c r="H17" t="s">
        <v>233</v>
      </c>
      <c r="I17" t="s">
        <v>110</v>
      </c>
      <c r="J17" t="s">
        <v>486</v>
      </c>
      <c r="K17" t="s">
        <v>234</v>
      </c>
      <c r="L17">
        <v>75840000</v>
      </c>
      <c r="M17">
        <v>75840000</v>
      </c>
      <c r="N17" t="s">
        <v>403</v>
      </c>
      <c r="O17" t="s">
        <v>344</v>
      </c>
      <c r="Q17" t="s">
        <v>235</v>
      </c>
      <c r="R17" t="s">
        <v>94</v>
      </c>
      <c r="S17" t="s">
        <v>236</v>
      </c>
      <c r="U17" t="s">
        <v>474</v>
      </c>
      <c r="AA17" t="s">
        <v>93</v>
      </c>
      <c r="AE17">
        <v>0</v>
      </c>
      <c r="AH17" t="s">
        <v>539</v>
      </c>
      <c r="AI17" t="s">
        <v>476</v>
      </c>
      <c r="AK17" t="s">
        <v>94</v>
      </c>
      <c r="AL17" t="s">
        <v>477</v>
      </c>
      <c r="AN17" t="s">
        <v>478</v>
      </c>
      <c r="AP17" t="s">
        <v>540</v>
      </c>
    </row>
    <row r="18" spans="1:42" x14ac:dyDescent="0.2">
      <c r="A18" t="s">
        <v>238</v>
      </c>
      <c r="B18" t="s">
        <v>541</v>
      </c>
      <c r="C18" t="s">
        <v>239</v>
      </c>
      <c r="D18" t="s">
        <v>237</v>
      </c>
      <c r="E18" t="s">
        <v>241</v>
      </c>
      <c r="F18" t="s">
        <v>242</v>
      </c>
      <c r="G18" t="s">
        <v>469</v>
      </c>
      <c r="H18" t="s">
        <v>243</v>
      </c>
      <c r="I18" t="s">
        <v>34</v>
      </c>
      <c r="J18" t="s">
        <v>486</v>
      </c>
      <c r="K18" t="s">
        <v>244</v>
      </c>
      <c r="L18">
        <v>20000000</v>
      </c>
      <c r="M18">
        <v>2100000</v>
      </c>
      <c r="N18" t="s">
        <v>402</v>
      </c>
      <c r="O18" t="s">
        <v>344</v>
      </c>
      <c r="P18" t="s">
        <v>472</v>
      </c>
      <c r="Q18" t="s">
        <v>174</v>
      </c>
      <c r="R18" t="s">
        <v>174</v>
      </c>
      <c r="S18" t="s">
        <v>174</v>
      </c>
      <c r="U18" t="s">
        <v>474</v>
      </c>
      <c r="AA18" t="s">
        <v>31</v>
      </c>
      <c r="AE18">
        <v>0</v>
      </c>
      <c r="AH18" t="s">
        <v>542</v>
      </c>
      <c r="AI18" t="s">
        <v>543</v>
      </c>
      <c r="AK18" t="s">
        <v>173</v>
      </c>
      <c r="AL18" t="s">
        <v>477</v>
      </c>
      <c r="AN18" t="s">
        <v>478</v>
      </c>
      <c r="AP18" t="s">
        <v>544</v>
      </c>
    </row>
    <row r="19" spans="1:42" x14ac:dyDescent="0.2">
      <c r="A19" t="s">
        <v>250</v>
      </c>
      <c r="B19" t="s">
        <v>545</v>
      </c>
      <c r="C19" t="s">
        <v>251</v>
      </c>
      <c r="D19" t="s">
        <v>249</v>
      </c>
      <c r="E19" t="s">
        <v>253</v>
      </c>
      <c r="F19" t="s">
        <v>254</v>
      </c>
      <c r="G19" t="s">
        <v>469</v>
      </c>
      <c r="H19" t="s">
        <v>255</v>
      </c>
      <c r="I19" t="s">
        <v>34</v>
      </c>
      <c r="J19" t="s">
        <v>486</v>
      </c>
      <c r="K19" t="s">
        <v>256</v>
      </c>
      <c r="L19">
        <v>1655000000</v>
      </c>
      <c r="M19">
        <v>1249301640</v>
      </c>
      <c r="N19" t="s">
        <v>431</v>
      </c>
      <c r="O19" t="s">
        <v>344</v>
      </c>
      <c r="P19" t="s">
        <v>472</v>
      </c>
      <c r="Q19" t="s">
        <v>258</v>
      </c>
      <c r="R19" t="s">
        <v>174</v>
      </c>
      <c r="S19" t="s">
        <v>259</v>
      </c>
      <c r="U19" t="s">
        <v>474</v>
      </c>
      <c r="AA19" t="s">
        <v>31</v>
      </c>
      <c r="AE19">
        <v>0</v>
      </c>
      <c r="AH19" t="s">
        <v>546</v>
      </c>
      <c r="AI19" t="s">
        <v>533</v>
      </c>
      <c r="AK19" t="s">
        <v>173</v>
      </c>
      <c r="AL19" t="s">
        <v>477</v>
      </c>
      <c r="AN19" t="s">
        <v>478</v>
      </c>
      <c r="AP19" t="s">
        <v>547</v>
      </c>
    </row>
    <row r="20" spans="1:42" x14ac:dyDescent="0.2">
      <c r="A20" t="s">
        <v>262</v>
      </c>
      <c r="B20" t="s">
        <v>548</v>
      </c>
      <c r="C20" t="s">
        <v>263</v>
      </c>
      <c r="D20" t="s">
        <v>261</v>
      </c>
      <c r="E20" t="s">
        <v>265</v>
      </c>
      <c r="F20" t="s">
        <v>266</v>
      </c>
      <c r="G20" t="s">
        <v>469</v>
      </c>
      <c r="H20" t="s">
        <v>267</v>
      </c>
      <c r="I20" t="s">
        <v>110</v>
      </c>
      <c r="J20" t="s">
        <v>486</v>
      </c>
      <c r="K20" t="s">
        <v>268</v>
      </c>
      <c r="L20">
        <v>40000000</v>
      </c>
      <c r="M20">
        <v>38000000</v>
      </c>
      <c r="N20" t="s">
        <v>402</v>
      </c>
      <c r="O20" t="s">
        <v>344</v>
      </c>
      <c r="P20" t="s">
        <v>472</v>
      </c>
      <c r="Q20" t="s">
        <v>271</v>
      </c>
      <c r="R20" t="s">
        <v>270</v>
      </c>
      <c r="S20" t="s">
        <v>272</v>
      </c>
      <c r="U20" t="s">
        <v>474</v>
      </c>
      <c r="AA20" t="s">
        <v>31</v>
      </c>
      <c r="AE20">
        <v>0</v>
      </c>
      <c r="AH20" t="s">
        <v>549</v>
      </c>
      <c r="AI20" t="s">
        <v>550</v>
      </c>
      <c r="AK20" t="s">
        <v>269</v>
      </c>
      <c r="AL20" t="s">
        <v>477</v>
      </c>
      <c r="AN20" t="s">
        <v>478</v>
      </c>
      <c r="AP20" t="s">
        <v>551</v>
      </c>
    </row>
    <row r="21" spans="1:42" x14ac:dyDescent="0.2">
      <c r="A21" t="s">
        <v>289</v>
      </c>
      <c r="B21" t="s">
        <v>552</v>
      </c>
      <c r="C21" t="s">
        <v>290</v>
      </c>
      <c r="D21" t="s">
        <v>288</v>
      </c>
      <c r="E21" t="s">
        <v>241</v>
      </c>
      <c r="F21" t="s">
        <v>242</v>
      </c>
      <c r="G21" t="s">
        <v>469</v>
      </c>
      <c r="H21" t="s">
        <v>292</v>
      </c>
      <c r="I21" t="s">
        <v>34</v>
      </c>
      <c r="J21" t="s">
        <v>470</v>
      </c>
      <c r="K21" t="s">
        <v>293</v>
      </c>
      <c r="L21">
        <v>6745000000</v>
      </c>
      <c r="M21">
        <v>2605858190</v>
      </c>
      <c r="N21" t="s">
        <v>553</v>
      </c>
      <c r="O21" t="s">
        <v>344</v>
      </c>
      <c r="P21" t="s">
        <v>472</v>
      </c>
      <c r="Q21" t="s">
        <v>296</v>
      </c>
      <c r="R21" t="s">
        <v>295</v>
      </c>
      <c r="S21" t="s">
        <v>297</v>
      </c>
      <c r="U21" t="s">
        <v>474</v>
      </c>
      <c r="AA21" t="s">
        <v>31</v>
      </c>
      <c r="AE21">
        <v>0</v>
      </c>
      <c r="AH21" t="s">
        <v>554</v>
      </c>
      <c r="AI21" t="s">
        <v>543</v>
      </c>
      <c r="AK21" t="s">
        <v>294</v>
      </c>
      <c r="AL21" t="s">
        <v>477</v>
      </c>
      <c r="AN21" t="s">
        <v>478</v>
      </c>
      <c r="AP21" t="s">
        <v>555</v>
      </c>
    </row>
    <row r="22" spans="1:42" x14ac:dyDescent="0.2">
      <c r="A22" t="s">
        <v>299</v>
      </c>
      <c r="B22" t="s">
        <v>556</v>
      </c>
      <c r="C22" t="s">
        <v>300</v>
      </c>
      <c r="D22" t="s">
        <v>298</v>
      </c>
      <c r="E22" t="s">
        <v>302</v>
      </c>
      <c r="F22" t="s">
        <v>303</v>
      </c>
      <c r="G22" t="s">
        <v>469</v>
      </c>
      <c r="H22" t="s">
        <v>304</v>
      </c>
      <c r="I22" t="s">
        <v>110</v>
      </c>
      <c r="J22" t="s">
        <v>486</v>
      </c>
      <c r="K22" t="s">
        <v>305</v>
      </c>
      <c r="L22">
        <v>40000000</v>
      </c>
      <c r="M22">
        <v>40000000</v>
      </c>
      <c r="N22" t="s">
        <v>366</v>
      </c>
      <c r="O22" t="s">
        <v>495</v>
      </c>
      <c r="P22" t="s">
        <v>472</v>
      </c>
      <c r="Q22" t="s">
        <v>309</v>
      </c>
      <c r="R22" t="s">
        <v>308</v>
      </c>
      <c r="S22" t="s">
        <v>310</v>
      </c>
      <c r="U22" t="s">
        <v>474</v>
      </c>
      <c r="AA22" t="s">
        <v>31</v>
      </c>
      <c r="AE22">
        <v>0</v>
      </c>
      <c r="AH22" t="s">
        <v>557</v>
      </c>
      <c r="AI22" t="s">
        <v>550</v>
      </c>
      <c r="AK22" t="s">
        <v>307</v>
      </c>
      <c r="AL22" t="s">
        <v>477</v>
      </c>
      <c r="AN22" t="s">
        <v>478</v>
      </c>
      <c r="AP22" t="s">
        <v>558</v>
      </c>
    </row>
    <row r="23" spans="1:42" x14ac:dyDescent="0.2">
      <c r="A23" t="s">
        <v>315</v>
      </c>
      <c r="B23" t="s">
        <v>559</v>
      </c>
      <c r="C23" t="s">
        <v>316</v>
      </c>
      <c r="D23" t="s">
        <v>314</v>
      </c>
      <c r="E23" t="s">
        <v>318</v>
      </c>
      <c r="F23" t="s">
        <v>319</v>
      </c>
      <c r="G23" t="s">
        <v>469</v>
      </c>
      <c r="H23" t="s">
        <v>320</v>
      </c>
      <c r="I23" t="s">
        <v>34</v>
      </c>
      <c r="J23" t="s">
        <v>486</v>
      </c>
      <c r="K23" t="s">
        <v>321</v>
      </c>
      <c r="L23">
        <v>1342535980</v>
      </c>
      <c r="M23">
        <v>642106100</v>
      </c>
      <c r="N23" t="s">
        <v>427</v>
      </c>
      <c r="O23" t="s">
        <v>344</v>
      </c>
      <c r="P23" t="s">
        <v>472</v>
      </c>
      <c r="Q23" t="s">
        <v>323</v>
      </c>
      <c r="R23" t="s">
        <v>94</v>
      </c>
      <c r="S23" t="s">
        <v>323</v>
      </c>
      <c r="T23" t="s">
        <v>560</v>
      </c>
      <c r="U23" t="s">
        <v>474</v>
      </c>
      <c r="AA23" t="s">
        <v>93</v>
      </c>
      <c r="AE23">
        <v>0</v>
      </c>
      <c r="AH23" t="s">
        <v>561</v>
      </c>
      <c r="AI23" t="s">
        <v>498</v>
      </c>
      <c r="AK23" t="s">
        <v>94</v>
      </c>
      <c r="AL23" t="s">
        <v>477</v>
      </c>
      <c r="AN23" t="s">
        <v>478</v>
      </c>
      <c r="AP23" t="s">
        <v>562</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AM409"/>
  <sheetViews>
    <sheetView topLeftCell="W1" zoomScale="80" zoomScaleNormal="80" workbookViewId="0">
      <selection activeCell="E24" sqref="E24"/>
    </sheetView>
  </sheetViews>
  <sheetFormatPr baseColWidth="10" defaultColWidth="8.83203125" defaultRowHeight="15" x14ac:dyDescent="0.2"/>
  <cols>
    <col min="1" max="1" width="9.1640625" customWidth="1"/>
    <col min="2" max="2" width="9.6640625" customWidth="1"/>
    <col min="3" max="3" width="12.6640625" customWidth="1"/>
    <col min="6" max="6" width="44.83203125" bestFit="1" customWidth="1"/>
    <col min="8" max="8" width="13.1640625" bestFit="1" customWidth="1"/>
    <col min="9" max="9" width="9.33203125" customWidth="1"/>
    <col min="11" max="11" width="13.83203125" customWidth="1"/>
    <col min="12" max="12" width="38.83203125" bestFit="1" customWidth="1"/>
    <col min="13" max="13" width="18.33203125" customWidth="1"/>
    <col min="14" max="14" width="20.83203125" customWidth="1"/>
    <col min="15" max="15" width="9.83203125" customWidth="1"/>
    <col min="16" max="16" width="18.1640625" customWidth="1"/>
    <col min="17" max="17" width="11" customWidth="1"/>
    <col min="18" max="18" width="22.1640625" customWidth="1"/>
    <col min="19" max="19" width="26" customWidth="1"/>
    <col min="20" max="20" width="28" customWidth="1"/>
    <col min="21" max="21" width="20.83203125" customWidth="1"/>
    <col min="22" max="22" width="12.33203125" customWidth="1"/>
    <col min="23" max="23" width="13.33203125" customWidth="1"/>
    <col min="24" max="24" width="13.83203125" customWidth="1"/>
    <col min="25" max="25" width="18.1640625" customWidth="1"/>
    <col min="26" max="26" width="20.6640625" customWidth="1"/>
    <col min="27" max="27" width="17.33203125" customWidth="1"/>
    <col min="28" max="28" width="18" customWidth="1"/>
    <col min="29" max="29" width="17.6640625" customWidth="1"/>
    <col min="30" max="30" width="15" customWidth="1"/>
    <col min="32" max="32" width="15.5" customWidth="1"/>
    <col min="33" max="33" width="12.1640625" customWidth="1"/>
    <col min="34" max="34" width="18.1640625" customWidth="1"/>
    <col min="35" max="35" width="11.33203125" customWidth="1"/>
    <col min="37" max="37" width="18.83203125" customWidth="1"/>
    <col min="38" max="38" width="12.33203125" customWidth="1"/>
    <col min="39" max="39" width="11.83203125" customWidth="1"/>
  </cols>
  <sheetData>
    <row r="1" spans="1:39" x14ac:dyDescent="0.2">
      <c r="A1" s="2" t="s">
        <v>0</v>
      </c>
      <c r="B1" s="2" t="s">
        <v>1</v>
      </c>
      <c r="C1" s="2" t="s">
        <v>325</v>
      </c>
      <c r="D1" s="2" t="s">
        <v>331</v>
      </c>
      <c r="E1" s="2" t="s">
        <v>563</v>
      </c>
      <c r="F1" s="2" t="s">
        <v>564</v>
      </c>
      <c r="G1" s="2" t="s">
        <v>565</v>
      </c>
      <c r="H1" s="2" t="s">
        <v>566</v>
      </c>
      <c r="I1" s="2" t="s">
        <v>4</v>
      </c>
      <c r="J1" s="2" t="s">
        <v>5</v>
      </c>
      <c r="K1" s="2" t="s">
        <v>6</v>
      </c>
      <c r="L1" s="2" t="s">
        <v>332</v>
      </c>
      <c r="M1" s="2" t="s">
        <v>567</v>
      </c>
      <c r="N1" s="2" t="s">
        <v>568</v>
      </c>
      <c r="O1" s="2" t="s">
        <v>333</v>
      </c>
      <c r="P1" s="2" t="s">
        <v>569</v>
      </c>
      <c r="Q1" s="2" t="s">
        <v>570</v>
      </c>
      <c r="R1" s="2" t="s">
        <v>22</v>
      </c>
      <c r="S1" s="2" t="s">
        <v>571</v>
      </c>
      <c r="T1" s="2" t="s">
        <v>572</v>
      </c>
      <c r="U1" s="2" t="s">
        <v>21</v>
      </c>
      <c r="V1" s="2" t="s">
        <v>573</v>
      </c>
      <c r="W1" s="2" t="s">
        <v>574</v>
      </c>
      <c r="X1" s="2" t="s">
        <v>575</v>
      </c>
      <c r="Y1" s="2" t="s">
        <v>576</v>
      </c>
      <c r="Z1" s="2" t="s">
        <v>577</v>
      </c>
      <c r="AA1" s="2" t="s">
        <v>578</v>
      </c>
      <c r="AB1" s="2" t="s">
        <v>579</v>
      </c>
      <c r="AC1" s="2" t="s">
        <v>580</v>
      </c>
      <c r="AD1" s="2" t="s">
        <v>581</v>
      </c>
      <c r="AE1" s="2" t="s">
        <v>582</v>
      </c>
      <c r="AF1" s="2" t="s">
        <v>583</v>
      </c>
      <c r="AG1" s="2" t="s">
        <v>584</v>
      </c>
      <c r="AH1" s="2" t="s">
        <v>585</v>
      </c>
      <c r="AI1" s="2" t="s">
        <v>461</v>
      </c>
      <c r="AJ1" s="2" t="s">
        <v>586</v>
      </c>
      <c r="AK1" s="2" t="s">
        <v>587</v>
      </c>
      <c r="AL1" s="2" t="s">
        <v>9</v>
      </c>
      <c r="AM1" s="2" t="s">
        <v>467</v>
      </c>
    </row>
    <row r="2" spans="1:39" x14ac:dyDescent="0.2">
      <c r="A2" t="s">
        <v>23</v>
      </c>
      <c r="B2" t="s">
        <v>24</v>
      </c>
      <c r="C2" t="s">
        <v>25</v>
      </c>
      <c r="D2" t="s">
        <v>468</v>
      </c>
      <c r="E2" t="s">
        <v>588</v>
      </c>
      <c r="F2" t="s">
        <v>25</v>
      </c>
      <c r="G2" t="s">
        <v>23</v>
      </c>
      <c r="L2" t="s">
        <v>589</v>
      </c>
      <c r="M2" t="s">
        <v>346</v>
      </c>
      <c r="N2" t="s">
        <v>590</v>
      </c>
      <c r="P2" t="s">
        <v>591</v>
      </c>
      <c r="Q2" t="b">
        <v>1</v>
      </c>
      <c r="V2" t="s">
        <v>592</v>
      </c>
      <c r="W2" t="s">
        <v>590</v>
      </c>
      <c r="Y2" t="s">
        <v>593</v>
      </c>
      <c r="Z2" t="b">
        <v>0</v>
      </c>
      <c r="AB2" t="b">
        <v>1</v>
      </c>
      <c r="AJ2" t="s">
        <v>594</v>
      </c>
      <c r="AL2" t="s">
        <v>25</v>
      </c>
      <c r="AM2" t="s">
        <v>595</v>
      </c>
    </row>
    <row r="3" spans="1:39" x14ac:dyDescent="0.2">
      <c r="A3" t="s">
        <v>23</v>
      </c>
      <c r="B3" t="s">
        <v>24</v>
      </c>
      <c r="C3" t="s">
        <v>25</v>
      </c>
      <c r="D3" t="s">
        <v>468</v>
      </c>
      <c r="E3" t="s">
        <v>596</v>
      </c>
      <c r="F3" t="s">
        <v>25</v>
      </c>
      <c r="G3" t="s">
        <v>23</v>
      </c>
      <c r="H3" t="s">
        <v>597</v>
      </c>
      <c r="I3" t="s">
        <v>26</v>
      </c>
      <c r="J3" t="s">
        <v>598</v>
      </c>
      <c r="K3" t="s">
        <v>28</v>
      </c>
      <c r="L3" t="s">
        <v>469</v>
      </c>
      <c r="M3" t="s">
        <v>346</v>
      </c>
      <c r="N3" t="s">
        <v>590</v>
      </c>
      <c r="O3" t="s">
        <v>599</v>
      </c>
      <c r="P3" t="s">
        <v>591</v>
      </c>
      <c r="Q3" t="b">
        <v>1</v>
      </c>
      <c r="R3" t="s">
        <v>41</v>
      </c>
      <c r="U3" t="s">
        <v>600</v>
      </c>
      <c r="V3" t="s">
        <v>592</v>
      </c>
      <c r="W3" t="s">
        <v>590</v>
      </c>
      <c r="X3" t="s">
        <v>601</v>
      </c>
      <c r="Y3" t="s">
        <v>593</v>
      </c>
      <c r="Z3" t="b">
        <v>0</v>
      </c>
      <c r="AB3" t="b">
        <v>1</v>
      </c>
      <c r="AC3" t="s">
        <v>602</v>
      </c>
      <c r="AD3" t="s">
        <v>603</v>
      </c>
      <c r="AE3" t="s">
        <v>604</v>
      </c>
      <c r="AG3" t="s">
        <v>605</v>
      </c>
      <c r="AH3" t="s">
        <v>606</v>
      </c>
      <c r="AJ3" t="s">
        <v>607</v>
      </c>
      <c r="AL3" t="s">
        <v>608</v>
      </c>
      <c r="AM3" t="s">
        <v>609</v>
      </c>
    </row>
    <row r="4" spans="1:39" x14ac:dyDescent="0.2">
      <c r="A4" t="s">
        <v>23</v>
      </c>
      <c r="B4" t="s">
        <v>24</v>
      </c>
      <c r="C4" t="s">
        <v>25</v>
      </c>
      <c r="D4" t="s">
        <v>468</v>
      </c>
      <c r="E4" t="s">
        <v>610</v>
      </c>
      <c r="F4" t="s">
        <v>25</v>
      </c>
      <c r="G4" t="s">
        <v>23</v>
      </c>
      <c r="I4" t="s">
        <v>26</v>
      </c>
      <c r="J4" t="s">
        <v>598</v>
      </c>
      <c r="K4" t="s">
        <v>28</v>
      </c>
      <c r="L4" t="s">
        <v>469</v>
      </c>
      <c r="M4" t="s">
        <v>346</v>
      </c>
      <c r="N4" t="s">
        <v>590</v>
      </c>
      <c r="O4" t="s">
        <v>611</v>
      </c>
      <c r="P4" t="s">
        <v>591</v>
      </c>
      <c r="Q4" t="b">
        <v>1</v>
      </c>
      <c r="R4" t="s">
        <v>41</v>
      </c>
      <c r="V4" t="s">
        <v>592</v>
      </c>
      <c r="W4" t="s">
        <v>590</v>
      </c>
      <c r="X4" t="s">
        <v>601</v>
      </c>
      <c r="Y4" t="s">
        <v>593</v>
      </c>
      <c r="Z4" t="b">
        <v>0</v>
      </c>
      <c r="AB4" t="b">
        <v>1</v>
      </c>
      <c r="AC4" t="s">
        <v>612</v>
      </c>
      <c r="AD4" t="s">
        <v>613</v>
      </c>
      <c r="AE4" t="s">
        <v>604</v>
      </c>
      <c r="AG4" t="s">
        <v>614</v>
      </c>
      <c r="AH4" t="s">
        <v>606</v>
      </c>
      <c r="AJ4" t="s">
        <v>615</v>
      </c>
      <c r="AL4" t="s">
        <v>25</v>
      </c>
      <c r="AM4" t="s">
        <v>616</v>
      </c>
    </row>
    <row r="5" spans="1:39" x14ac:dyDescent="0.2">
      <c r="A5" t="s">
        <v>23</v>
      </c>
      <c r="B5" t="s">
        <v>24</v>
      </c>
      <c r="C5" t="s">
        <v>25</v>
      </c>
      <c r="D5" t="s">
        <v>468</v>
      </c>
      <c r="E5" t="s">
        <v>617</v>
      </c>
      <c r="F5" t="s">
        <v>25</v>
      </c>
      <c r="G5" t="s">
        <v>23</v>
      </c>
      <c r="H5" t="s">
        <v>618</v>
      </c>
      <c r="I5" t="s">
        <v>619</v>
      </c>
      <c r="J5" t="s">
        <v>598</v>
      </c>
      <c r="K5" t="s">
        <v>28</v>
      </c>
      <c r="L5" t="s">
        <v>469</v>
      </c>
      <c r="M5" t="s">
        <v>346</v>
      </c>
      <c r="N5" t="s">
        <v>590</v>
      </c>
      <c r="O5" t="s">
        <v>620</v>
      </c>
      <c r="P5" t="s">
        <v>591</v>
      </c>
      <c r="Q5" t="b">
        <v>1</v>
      </c>
      <c r="R5" t="s">
        <v>41</v>
      </c>
      <c r="U5" t="s">
        <v>425</v>
      </c>
      <c r="V5" t="s">
        <v>592</v>
      </c>
      <c r="W5" t="s">
        <v>590</v>
      </c>
      <c r="X5" t="s">
        <v>621</v>
      </c>
      <c r="Y5" t="s">
        <v>593</v>
      </c>
      <c r="Z5" t="b">
        <v>0</v>
      </c>
      <c r="AB5" t="b">
        <v>1</v>
      </c>
      <c r="AC5" t="s">
        <v>622</v>
      </c>
      <c r="AD5" t="s">
        <v>623</v>
      </c>
      <c r="AE5" t="s">
        <v>604</v>
      </c>
      <c r="AG5" t="s">
        <v>624</v>
      </c>
      <c r="AH5" t="s">
        <v>625</v>
      </c>
      <c r="AJ5" t="s">
        <v>626</v>
      </c>
      <c r="AL5" t="s">
        <v>627</v>
      </c>
      <c r="AM5" t="s">
        <v>628</v>
      </c>
    </row>
    <row r="6" spans="1:39" x14ac:dyDescent="0.2">
      <c r="A6" t="s">
        <v>23</v>
      </c>
      <c r="B6" t="s">
        <v>24</v>
      </c>
      <c r="C6" t="s">
        <v>25</v>
      </c>
      <c r="D6" t="s">
        <v>468</v>
      </c>
      <c r="E6" t="s">
        <v>629</v>
      </c>
      <c r="F6" t="s">
        <v>25</v>
      </c>
      <c r="G6" t="s">
        <v>23</v>
      </c>
      <c r="I6" t="s">
        <v>26</v>
      </c>
      <c r="J6" t="s">
        <v>598</v>
      </c>
      <c r="K6" t="s">
        <v>28</v>
      </c>
      <c r="L6" t="s">
        <v>469</v>
      </c>
      <c r="M6" t="s">
        <v>346</v>
      </c>
      <c r="N6" t="s">
        <v>590</v>
      </c>
      <c r="O6" t="s">
        <v>630</v>
      </c>
      <c r="P6" t="s">
        <v>591</v>
      </c>
      <c r="Q6" t="b">
        <v>1</v>
      </c>
      <c r="R6" t="s">
        <v>41</v>
      </c>
      <c r="V6" t="s">
        <v>592</v>
      </c>
      <c r="W6" t="s">
        <v>590</v>
      </c>
      <c r="X6" t="s">
        <v>631</v>
      </c>
      <c r="Y6" t="s">
        <v>593</v>
      </c>
      <c r="Z6" t="b">
        <v>0</v>
      </c>
      <c r="AB6" t="b">
        <v>1</v>
      </c>
      <c r="AC6" t="s">
        <v>632</v>
      </c>
      <c r="AD6" t="s">
        <v>633</v>
      </c>
      <c r="AE6" t="s">
        <v>604</v>
      </c>
      <c r="AG6" t="s">
        <v>634</v>
      </c>
      <c r="AH6" t="s">
        <v>606</v>
      </c>
      <c r="AJ6" t="s">
        <v>635</v>
      </c>
      <c r="AL6" t="s">
        <v>25</v>
      </c>
      <c r="AM6" t="s">
        <v>636</v>
      </c>
    </row>
    <row r="7" spans="1:39" x14ac:dyDescent="0.2">
      <c r="A7" t="s">
        <v>23</v>
      </c>
      <c r="B7" t="s">
        <v>24</v>
      </c>
      <c r="C7" t="s">
        <v>25</v>
      </c>
      <c r="D7" t="s">
        <v>468</v>
      </c>
      <c r="E7" t="s">
        <v>637</v>
      </c>
      <c r="F7" t="s">
        <v>25</v>
      </c>
      <c r="G7" t="s">
        <v>23</v>
      </c>
      <c r="H7" t="s">
        <v>638</v>
      </c>
      <c r="I7" t="s">
        <v>619</v>
      </c>
      <c r="J7" t="s">
        <v>598</v>
      </c>
      <c r="K7" t="s">
        <v>28</v>
      </c>
      <c r="L7" t="s">
        <v>469</v>
      </c>
      <c r="M7" t="s">
        <v>346</v>
      </c>
      <c r="N7" t="s">
        <v>590</v>
      </c>
      <c r="O7" t="s">
        <v>639</v>
      </c>
      <c r="P7" t="s">
        <v>591</v>
      </c>
      <c r="Q7" t="b">
        <v>1</v>
      </c>
      <c r="R7" t="s">
        <v>41</v>
      </c>
      <c r="U7" t="s">
        <v>40</v>
      </c>
      <c r="V7" t="s">
        <v>592</v>
      </c>
      <c r="W7" t="s">
        <v>590</v>
      </c>
      <c r="X7" t="s">
        <v>640</v>
      </c>
      <c r="Y7" t="s">
        <v>593</v>
      </c>
      <c r="Z7" t="b">
        <v>0</v>
      </c>
      <c r="AB7" t="b">
        <v>1</v>
      </c>
      <c r="AC7" t="s">
        <v>641</v>
      </c>
      <c r="AD7" t="s">
        <v>642</v>
      </c>
      <c r="AE7" t="s">
        <v>604</v>
      </c>
      <c r="AG7" t="s">
        <v>643</v>
      </c>
      <c r="AH7" t="s">
        <v>625</v>
      </c>
      <c r="AJ7" t="s">
        <v>644</v>
      </c>
      <c r="AL7" t="s">
        <v>25</v>
      </c>
      <c r="AM7" t="s">
        <v>645</v>
      </c>
    </row>
    <row r="8" spans="1:39" x14ac:dyDescent="0.2">
      <c r="A8" t="s">
        <v>23</v>
      </c>
      <c r="B8" t="s">
        <v>24</v>
      </c>
      <c r="C8" t="s">
        <v>25</v>
      </c>
      <c r="D8" t="s">
        <v>468</v>
      </c>
      <c r="E8" t="s">
        <v>646</v>
      </c>
      <c r="F8" t="s">
        <v>25</v>
      </c>
      <c r="G8" t="s">
        <v>23</v>
      </c>
      <c r="H8" t="s">
        <v>647</v>
      </c>
      <c r="I8" t="s">
        <v>619</v>
      </c>
      <c r="J8" t="s">
        <v>598</v>
      </c>
      <c r="K8" t="s">
        <v>28</v>
      </c>
      <c r="L8" t="s">
        <v>469</v>
      </c>
      <c r="M8" t="s">
        <v>346</v>
      </c>
      <c r="N8" t="s">
        <v>590</v>
      </c>
      <c r="O8" t="s">
        <v>648</v>
      </c>
      <c r="P8" t="s">
        <v>591</v>
      </c>
      <c r="Q8" t="b">
        <v>1</v>
      </c>
      <c r="R8" t="s">
        <v>41</v>
      </c>
      <c r="U8" t="s">
        <v>649</v>
      </c>
      <c r="V8" t="s">
        <v>592</v>
      </c>
      <c r="W8" t="s">
        <v>590</v>
      </c>
      <c r="X8" t="s">
        <v>650</v>
      </c>
      <c r="Y8" t="s">
        <v>593</v>
      </c>
      <c r="Z8" t="b">
        <v>0</v>
      </c>
      <c r="AB8" t="b">
        <v>1</v>
      </c>
      <c r="AC8" t="s">
        <v>651</v>
      </c>
      <c r="AD8" t="s">
        <v>652</v>
      </c>
      <c r="AE8" t="s">
        <v>604</v>
      </c>
      <c r="AG8" t="s">
        <v>634</v>
      </c>
      <c r="AH8" t="s">
        <v>625</v>
      </c>
      <c r="AJ8" t="s">
        <v>653</v>
      </c>
      <c r="AL8" t="s">
        <v>654</v>
      </c>
      <c r="AM8" t="s">
        <v>655</v>
      </c>
    </row>
    <row r="9" spans="1:39" x14ac:dyDescent="0.2">
      <c r="A9" t="s">
        <v>23</v>
      </c>
      <c r="B9" t="s">
        <v>24</v>
      </c>
      <c r="C9" t="s">
        <v>25</v>
      </c>
      <c r="D9" t="s">
        <v>468</v>
      </c>
      <c r="E9" t="s">
        <v>656</v>
      </c>
      <c r="F9" t="s">
        <v>25</v>
      </c>
      <c r="G9" t="s">
        <v>23</v>
      </c>
      <c r="I9" t="s">
        <v>619</v>
      </c>
      <c r="J9" t="s">
        <v>598</v>
      </c>
      <c r="K9" t="s">
        <v>28</v>
      </c>
      <c r="L9" t="s">
        <v>469</v>
      </c>
      <c r="M9" t="s">
        <v>346</v>
      </c>
      <c r="N9" t="s">
        <v>590</v>
      </c>
      <c r="O9" t="s">
        <v>657</v>
      </c>
      <c r="P9" t="s">
        <v>591</v>
      </c>
      <c r="Q9" t="b">
        <v>1</v>
      </c>
      <c r="R9" t="s">
        <v>41</v>
      </c>
      <c r="V9" t="s">
        <v>592</v>
      </c>
      <c r="W9" t="s">
        <v>590</v>
      </c>
      <c r="X9" t="s">
        <v>658</v>
      </c>
      <c r="Y9" t="s">
        <v>593</v>
      </c>
      <c r="Z9" t="b">
        <v>0</v>
      </c>
      <c r="AB9" t="b">
        <v>1</v>
      </c>
      <c r="AC9" t="s">
        <v>659</v>
      </c>
      <c r="AD9" t="s">
        <v>660</v>
      </c>
      <c r="AE9" t="s">
        <v>604</v>
      </c>
      <c r="AG9" t="s">
        <v>634</v>
      </c>
      <c r="AH9" t="s">
        <v>625</v>
      </c>
      <c r="AJ9" t="s">
        <v>661</v>
      </c>
      <c r="AL9" t="s">
        <v>662</v>
      </c>
      <c r="AM9" t="s">
        <v>663</v>
      </c>
    </row>
    <row r="10" spans="1:39" x14ac:dyDescent="0.2">
      <c r="A10" t="s">
        <v>23</v>
      </c>
      <c r="B10" t="s">
        <v>24</v>
      </c>
      <c r="C10" t="s">
        <v>25</v>
      </c>
      <c r="D10" t="s">
        <v>468</v>
      </c>
      <c r="E10" t="s">
        <v>664</v>
      </c>
      <c r="F10" t="s">
        <v>25</v>
      </c>
      <c r="G10" t="s">
        <v>23</v>
      </c>
      <c r="H10" t="s">
        <v>665</v>
      </c>
      <c r="I10" t="s">
        <v>666</v>
      </c>
      <c r="J10" t="s">
        <v>667</v>
      </c>
      <c r="K10" t="s">
        <v>28</v>
      </c>
      <c r="L10" t="s">
        <v>469</v>
      </c>
      <c r="M10" t="s">
        <v>346</v>
      </c>
      <c r="N10" t="s">
        <v>590</v>
      </c>
      <c r="O10" t="s">
        <v>668</v>
      </c>
      <c r="P10" t="s">
        <v>591</v>
      </c>
      <c r="Q10" t="b">
        <v>1</v>
      </c>
      <c r="R10" t="s">
        <v>41</v>
      </c>
      <c r="U10" t="s">
        <v>669</v>
      </c>
      <c r="V10" t="s">
        <v>592</v>
      </c>
      <c r="W10" t="s">
        <v>590</v>
      </c>
      <c r="X10" t="s">
        <v>670</v>
      </c>
      <c r="Y10" t="s">
        <v>593</v>
      </c>
      <c r="Z10" t="b">
        <v>0</v>
      </c>
      <c r="AB10" t="b">
        <v>1</v>
      </c>
      <c r="AC10" t="s">
        <v>671</v>
      </c>
      <c r="AD10" t="s">
        <v>672</v>
      </c>
      <c r="AE10" t="s">
        <v>604</v>
      </c>
      <c r="AG10" t="s">
        <v>634</v>
      </c>
      <c r="AH10" t="s">
        <v>673</v>
      </c>
      <c r="AJ10" t="s">
        <v>674</v>
      </c>
      <c r="AL10" t="s">
        <v>25</v>
      </c>
      <c r="AM10" t="s">
        <v>675</v>
      </c>
    </row>
    <row r="11" spans="1:39" x14ac:dyDescent="0.2">
      <c r="A11" t="s">
        <v>23</v>
      </c>
      <c r="B11" t="s">
        <v>24</v>
      </c>
      <c r="C11" t="s">
        <v>25</v>
      </c>
      <c r="D11" t="s">
        <v>468</v>
      </c>
      <c r="E11" t="s">
        <v>676</v>
      </c>
      <c r="F11" t="s">
        <v>654</v>
      </c>
      <c r="G11" t="s">
        <v>23</v>
      </c>
      <c r="H11" t="s">
        <v>677</v>
      </c>
      <c r="L11" t="s">
        <v>589</v>
      </c>
      <c r="M11" t="s">
        <v>346</v>
      </c>
      <c r="N11" t="s">
        <v>590</v>
      </c>
      <c r="P11" t="s">
        <v>591</v>
      </c>
      <c r="Q11" t="b">
        <v>1</v>
      </c>
      <c r="U11" t="s">
        <v>678</v>
      </c>
      <c r="V11" t="s">
        <v>592</v>
      </c>
      <c r="W11" t="s">
        <v>590</v>
      </c>
      <c r="Y11" t="s">
        <v>593</v>
      </c>
      <c r="Z11" t="b">
        <v>0</v>
      </c>
      <c r="AB11" t="b">
        <v>1</v>
      </c>
      <c r="AJ11" t="s">
        <v>674</v>
      </c>
      <c r="AL11" t="s">
        <v>25</v>
      </c>
      <c r="AM11" t="s">
        <v>679</v>
      </c>
    </row>
    <row r="12" spans="1:39" x14ac:dyDescent="0.2">
      <c r="A12" t="s">
        <v>23</v>
      </c>
      <c r="B12" t="s">
        <v>24</v>
      </c>
      <c r="C12" t="s">
        <v>25</v>
      </c>
      <c r="D12" t="s">
        <v>468</v>
      </c>
      <c r="E12" t="s">
        <v>680</v>
      </c>
      <c r="F12" t="s">
        <v>25</v>
      </c>
      <c r="G12" t="s">
        <v>23</v>
      </c>
      <c r="I12" t="s">
        <v>681</v>
      </c>
      <c r="J12" t="s">
        <v>667</v>
      </c>
      <c r="K12" t="s">
        <v>28</v>
      </c>
      <c r="L12" t="s">
        <v>469</v>
      </c>
      <c r="M12" t="s">
        <v>346</v>
      </c>
      <c r="N12" t="s">
        <v>590</v>
      </c>
      <c r="O12" t="s">
        <v>682</v>
      </c>
      <c r="P12" t="s">
        <v>591</v>
      </c>
      <c r="Q12" t="b">
        <v>1</v>
      </c>
      <c r="R12" t="s">
        <v>41</v>
      </c>
      <c r="V12" t="s">
        <v>592</v>
      </c>
      <c r="W12" t="s">
        <v>590</v>
      </c>
      <c r="X12" t="s">
        <v>683</v>
      </c>
      <c r="Y12" t="s">
        <v>684</v>
      </c>
      <c r="Z12" t="b">
        <v>0</v>
      </c>
      <c r="AA12" t="b">
        <v>1</v>
      </c>
      <c r="AB12" t="b">
        <v>1</v>
      </c>
      <c r="AC12" t="s">
        <v>685</v>
      </c>
      <c r="AD12" t="s">
        <v>686</v>
      </c>
      <c r="AE12" t="s">
        <v>687</v>
      </c>
      <c r="AG12" t="s">
        <v>634</v>
      </c>
      <c r="AH12" t="s">
        <v>688</v>
      </c>
      <c r="AJ12" t="s">
        <v>689</v>
      </c>
      <c r="AL12" t="s">
        <v>690</v>
      </c>
      <c r="AM12" t="s">
        <v>691</v>
      </c>
    </row>
    <row r="13" spans="1:39" x14ac:dyDescent="0.2">
      <c r="A13" t="s">
        <v>23</v>
      </c>
      <c r="B13" t="s">
        <v>24</v>
      </c>
      <c r="C13" t="s">
        <v>25</v>
      </c>
      <c r="D13" t="s">
        <v>468</v>
      </c>
      <c r="E13" t="s">
        <v>692</v>
      </c>
      <c r="F13" t="s">
        <v>25</v>
      </c>
      <c r="G13" t="s">
        <v>23</v>
      </c>
      <c r="I13" t="s">
        <v>666</v>
      </c>
      <c r="J13" t="s">
        <v>667</v>
      </c>
      <c r="K13" t="s">
        <v>28</v>
      </c>
      <c r="L13" t="s">
        <v>469</v>
      </c>
      <c r="M13" t="s">
        <v>346</v>
      </c>
      <c r="N13" t="s">
        <v>590</v>
      </c>
      <c r="O13" t="s">
        <v>693</v>
      </c>
      <c r="P13" t="s">
        <v>591</v>
      </c>
      <c r="Q13" t="b">
        <v>1</v>
      </c>
      <c r="R13" t="s">
        <v>41</v>
      </c>
      <c r="V13" t="s">
        <v>592</v>
      </c>
      <c r="W13" t="s">
        <v>590</v>
      </c>
      <c r="X13" t="s">
        <v>694</v>
      </c>
      <c r="Y13" t="s">
        <v>593</v>
      </c>
      <c r="Z13" t="b">
        <v>0</v>
      </c>
      <c r="AB13" t="b">
        <v>1</v>
      </c>
      <c r="AC13" t="s">
        <v>695</v>
      </c>
      <c r="AD13" t="s">
        <v>623</v>
      </c>
      <c r="AE13" t="s">
        <v>604</v>
      </c>
      <c r="AG13" t="s">
        <v>634</v>
      </c>
      <c r="AH13" t="s">
        <v>696</v>
      </c>
      <c r="AJ13" t="s">
        <v>697</v>
      </c>
      <c r="AL13" t="s">
        <v>25</v>
      </c>
      <c r="AM13" t="s">
        <v>698</v>
      </c>
    </row>
    <row r="14" spans="1:39" x14ac:dyDescent="0.2">
      <c r="A14" t="s">
        <v>23</v>
      </c>
      <c r="B14" t="s">
        <v>24</v>
      </c>
      <c r="C14" t="s">
        <v>25</v>
      </c>
      <c r="D14" t="s">
        <v>468</v>
      </c>
      <c r="E14" t="s">
        <v>699</v>
      </c>
      <c r="F14" t="s">
        <v>654</v>
      </c>
      <c r="G14" t="s">
        <v>23</v>
      </c>
      <c r="L14" t="s">
        <v>589</v>
      </c>
      <c r="M14" t="s">
        <v>346</v>
      </c>
      <c r="N14" t="s">
        <v>590</v>
      </c>
      <c r="P14" t="s">
        <v>591</v>
      </c>
      <c r="Q14" t="b">
        <v>1</v>
      </c>
      <c r="V14" t="s">
        <v>592</v>
      </c>
      <c r="W14" t="s">
        <v>590</v>
      </c>
      <c r="Y14" t="s">
        <v>593</v>
      </c>
      <c r="Z14" t="b">
        <v>0</v>
      </c>
      <c r="AB14" t="b">
        <v>1</v>
      </c>
      <c r="AJ14" t="s">
        <v>697</v>
      </c>
      <c r="AL14" t="s">
        <v>25</v>
      </c>
      <c r="AM14" t="s">
        <v>700</v>
      </c>
    </row>
    <row r="15" spans="1:39" x14ac:dyDescent="0.2">
      <c r="A15" t="s">
        <v>23</v>
      </c>
      <c r="B15" t="s">
        <v>24</v>
      </c>
      <c r="C15" t="s">
        <v>25</v>
      </c>
      <c r="D15" t="s">
        <v>468</v>
      </c>
      <c r="E15" t="s">
        <v>701</v>
      </c>
      <c r="F15" t="s">
        <v>25</v>
      </c>
      <c r="G15" t="s">
        <v>23</v>
      </c>
      <c r="L15" t="s">
        <v>589</v>
      </c>
      <c r="M15" t="s">
        <v>346</v>
      </c>
      <c r="N15" t="s">
        <v>590</v>
      </c>
      <c r="P15" t="s">
        <v>591</v>
      </c>
      <c r="Q15" t="b">
        <v>1</v>
      </c>
      <c r="V15" t="s">
        <v>592</v>
      </c>
      <c r="W15" t="s">
        <v>590</v>
      </c>
      <c r="Y15" t="s">
        <v>593</v>
      </c>
      <c r="Z15" t="b">
        <v>0</v>
      </c>
      <c r="AB15" t="b">
        <v>1</v>
      </c>
      <c r="AJ15" t="s">
        <v>697</v>
      </c>
      <c r="AL15" t="s">
        <v>654</v>
      </c>
      <c r="AM15" t="s">
        <v>702</v>
      </c>
    </row>
    <row r="16" spans="1:39" x14ac:dyDescent="0.2">
      <c r="A16" t="s">
        <v>23</v>
      </c>
      <c r="B16" t="s">
        <v>24</v>
      </c>
      <c r="C16" t="s">
        <v>25</v>
      </c>
      <c r="D16" t="s">
        <v>468</v>
      </c>
      <c r="E16" t="s">
        <v>703</v>
      </c>
      <c r="F16" t="s">
        <v>25</v>
      </c>
      <c r="G16" t="s">
        <v>23</v>
      </c>
      <c r="I16" t="s">
        <v>666</v>
      </c>
      <c r="J16" t="s">
        <v>667</v>
      </c>
      <c r="K16" t="s">
        <v>28</v>
      </c>
      <c r="L16" t="s">
        <v>469</v>
      </c>
      <c r="M16" t="s">
        <v>346</v>
      </c>
      <c r="N16" t="s">
        <v>590</v>
      </c>
      <c r="O16" t="s">
        <v>704</v>
      </c>
      <c r="P16" t="s">
        <v>591</v>
      </c>
      <c r="Q16" t="b">
        <v>1</v>
      </c>
      <c r="R16" t="s">
        <v>41</v>
      </c>
      <c r="V16" t="s">
        <v>592</v>
      </c>
      <c r="W16" t="s">
        <v>590</v>
      </c>
      <c r="X16" t="s">
        <v>705</v>
      </c>
      <c r="Y16" t="s">
        <v>593</v>
      </c>
      <c r="Z16" t="b">
        <v>0</v>
      </c>
      <c r="AB16" t="b">
        <v>1</v>
      </c>
      <c r="AC16" t="s">
        <v>706</v>
      </c>
      <c r="AD16" t="s">
        <v>623</v>
      </c>
      <c r="AE16" t="s">
        <v>604</v>
      </c>
      <c r="AG16" t="s">
        <v>707</v>
      </c>
      <c r="AH16" t="s">
        <v>696</v>
      </c>
      <c r="AJ16" t="s">
        <v>708</v>
      </c>
      <c r="AL16" t="s">
        <v>608</v>
      </c>
      <c r="AM16" t="s">
        <v>709</v>
      </c>
    </row>
    <row r="17" spans="1:39" x14ac:dyDescent="0.2">
      <c r="A17" t="s">
        <v>23</v>
      </c>
      <c r="B17" t="s">
        <v>24</v>
      </c>
      <c r="C17" t="s">
        <v>25</v>
      </c>
      <c r="D17" t="s">
        <v>468</v>
      </c>
      <c r="E17" t="s">
        <v>710</v>
      </c>
      <c r="F17" t="s">
        <v>25</v>
      </c>
      <c r="G17" t="s">
        <v>23</v>
      </c>
      <c r="H17" t="s">
        <v>711</v>
      </c>
      <c r="I17" t="s">
        <v>666</v>
      </c>
      <c r="J17" t="s">
        <v>667</v>
      </c>
      <c r="K17" t="s">
        <v>28</v>
      </c>
      <c r="L17" t="s">
        <v>469</v>
      </c>
      <c r="M17" t="s">
        <v>346</v>
      </c>
      <c r="N17" t="s">
        <v>590</v>
      </c>
      <c r="O17" t="s">
        <v>712</v>
      </c>
      <c r="P17" t="s">
        <v>591</v>
      </c>
      <c r="Q17" t="b">
        <v>1</v>
      </c>
      <c r="R17" t="s">
        <v>41</v>
      </c>
      <c r="U17" t="s">
        <v>713</v>
      </c>
      <c r="V17" t="s">
        <v>592</v>
      </c>
      <c r="W17" t="s">
        <v>590</v>
      </c>
      <c r="X17" t="s">
        <v>694</v>
      </c>
      <c r="Y17" t="s">
        <v>593</v>
      </c>
      <c r="Z17" t="b">
        <v>0</v>
      </c>
      <c r="AB17" t="b">
        <v>1</v>
      </c>
      <c r="AC17" t="s">
        <v>714</v>
      </c>
      <c r="AD17" t="s">
        <v>715</v>
      </c>
      <c r="AE17" t="s">
        <v>604</v>
      </c>
      <c r="AG17" t="s">
        <v>716</v>
      </c>
      <c r="AH17" t="s">
        <v>696</v>
      </c>
      <c r="AJ17" t="s">
        <v>717</v>
      </c>
      <c r="AL17" t="s">
        <v>718</v>
      </c>
      <c r="AM17" t="s">
        <v>719</v>
      </c>
    </row>
    <row r="18" spans="1:39" x14ac:dyDescent="0.2">
      <c r="A18" t="s">
        <v>23</v>
      </c>
      <c r="B18" t="s">
        <v>24</v>
      </c>
      <c r="C18" t="s">
        <v>25</v>
      </c>
      <c r="D18" t="s">
        <v>468</v>
      </c>
      <c r="E18" t="s">
        <v>720</v>
      </c>
      <c r="F18" t="s">
        <v>25</v>
      </c>
      <c r="G18" t="s">
        <v>23</v>
      </c>
      <c r="H18" t="s">
        <v>721</v>
      </c>
      <c r="I18" t="s">
        <v>666</v>
      </c>
      <c r="J18" t="s">
        <v>667</v>
      </c>
      <c r="K18" t="s">
        <v>28</v>
      </c>
      <c r="L18" t="s">
        <v>469</v>
      </c>
      <c r="M18" t="s">
        <v>346</v>
      </c>
      <c r="N18" t="s">
        <v>590</v>
      </c>
      <c r="O18" t="s">
        <v>722</v>
      </c>
      <c r="P18" t="s">
        <v>591</v>
      </c>
      <c r="Q18" t="b">
        <v>1</v>
      </c>
      <c r="R18" t="s">
        <v>41</v>
      </c>
      <c r="U18" t="s">
        <v>723</v>
      </c>
      <c r="V18" t="s">
        <v>592</v>
      </c>
      <c r="W18" t="s">
        <v>590</v>
      </c>
      <c r="X18" t="s">
        <v>724</v>
      </c>
      <c r="Y18" t="s">
        <v>593</v>
      </c>
      <c r="Z18" t="b">
        <v>0</v>
      </c>
      <c r="AB18" t="b">
        <v>1</v>
      </c>
      <c r="AC18" t="s">
        <v>725</v>
      </c>
      <c r="AD18" t="s">
        <v>726</v>
      </c>
      <c r="AE18" t="s">
        <v>604</v>
      </c>
      <c r="AG18" t="s">
        <v>614</v>
      </c>
      <c r="AH18" t="s">
        <v>696</v>
      </c>
      <c r="AJ18" t="s">
        <v>717</v>
      </c>
      <c r="AL18" t="s">
        <v>662</v>
      </c>
      <c r="AM18" t="s">
        <v>727</v>
      </c>
    </row>
    <row r="19" spans="1:39" x14ac:dyDescent="0.2">
      <c r="A19" t="s">
        <v>23</v>
      </c>
      <c r="B19" t="s">
        <v>24</v>
      </c>
      <c r="C19" t="s">
        <v>25</v>
      </c>
      <c r="D19" t="s">
        <v>468</v>
      </c>
      <c r="E19" t="s">
        <v>728</v>
      </c>
      <c r="F19" t="s">
        <v>25</v>
      </c>
      <c r="G19" t="s">
        <v>23</v>
      </c>
      <c r="H19" t="s">
        <v>729</v>
      </c>
      <c r="I19" t="s">
        <v>666</v>
      </c>
      <c r="J19" t="s">
        <v>667</v>
      </c>
      <c r="K19" t="s">
        <v>28</v>
      </c>
      <c r="L19" t="s">
        <v>469</v>
      </c>
      <c r="M19" t="s">
        <v>346</v>
      </c>
      <c r="N19" t="s">
        <v>590</v>
      </c>
      <c r="O19" t="s">
        <v>730</v>
      </c>
      <c r="P19" t="s">
        <v>591</v>
      </c>
      <c r="Q19" t="b">
        <v>1</v>
      </c>
      <c r="R19" t="s">
        <v>41</v>
      </c>
      <c r="U19" t="s">
        <v>731</v>
      </c>
      <c r="V19" t="s">
        <v>592</v>
      </c>
      <c r="W19" t="s">
        <v>590</v>
      </c>
      <c r="X19" t="s">
        <v>732</v>
      </c>
      <c r="Y19" t="s">
        <v>684</v>
      </c>
      <c r="Z19" t="b">
        <v>1</v>
      </c>
      <c r="AA19" t="b">
        <v>1</v>
      </c>
      <c r="AB19" t="b">
        <v>1</v>
      </c>
      <c r="AC19" t="s">
        <v>733</v>
      </c>
      <c r="AD19" t="s">
        <v>734</v>
      </c>
      <c r="AE19" t="s">
        <v>604</v>
      </c>
      <c r="AG19" t="s">
        <v>643</v>
      </c>
      <c r="AH19" t="s">
        <v>696</v>
      </c>
      <c r="AJ19" t="s">
        <v>735</v>
      </c>
      <c r="AL19" t="s">
        <v>736</v>
      </c>
      <c r="AM19" t="s">
        <v>737</v>
      </c>
    </row>
    <row r="20" spans="1:39" x14ac:dyDescent="0.2">
      <c r="A20" t="s">
        <v>23</v>
      </c>
      <c r="B20" t="s">
        <v>24</v>
      </c>
      <c r="C20" t="s">
        <v>25</v>
      </c>
      <c r="D20" t="s">
        <v>468</v>
      </c>
      <c r="E20" t="s">
        <v>738</v>
      </c>
      <c r="F20" t="s">
        <v>654</v>
      </c>
      <c r="G20" t="s">
        <v>23</v>
      </c>
      <c r="H20" t="s">
        <v>739</v>
      </c>
      <c r="L20" t="s">
        <v>589</v>
      </c>
      <c r="M20" t="s">
        <v>346</v>
      </c>
      <c r="N20" t="s">
        <v>590</v>
      </c>
      <c r="P20" t="s">
        <v>591</v>
      </c>
      <c r="Q20" t="b">
        <v>1</v>
      </c>
      <c r="U20" t="s">
        <v>740</v>
      </c>
      <c r="V20" t="s">
        <v>592</v>
      </c>
      <c r="W20" t="s">
        <v>590</v>
      </c>
      <c r="Y20" t="s">
        <v>593</v>
      </c>
      <c r="Z20" t="b">
        <v>0</v>
      </c>
      <c r="AB20" t="b">
        <v>1</v>
      </c>
      <c r="AJ20" t="s">
        <v>741</v>
      </c>
      <c r="AL20" t="s">
        <v>654</v>
      </c>
      <c r="AM20" t="s">
        <v>742</v>
      </c>
    </row>
    <row r="21" spans="1:39" x14ac:dyDescent="0.2">
      <c r="A21" t="s">
        <v>23</v>
      </c>
      <c r="B21" t="s">
        <v>24</v>
      </c>
      <c r="C21" t="s">
        <v>25</v>
      </c>
      <c r="D21" t="s">
        <v>468</v>
      </c>
      <c r="E21" t="s">
        <v>743</v>
      </c>
      <c r="F21" t="s">
        <v>25</v>
      </c>
      <c r="G21" t="s">
        <v>23</v>
      </c>
      <c r="H21" t="s">
        <v>744</v>
      </c>
      <c r="I21" t="s">
        <v>745</v>
      </c>
      <c r="J21" t="s">
        <v>746</v>
      </c>
      <c r="K21" t="s">
        <v>28</v>
      </c>
      <c r="L21" t="s">
        <v>469</v>
      </c>
      <c r="M21" t="s">
        <v>346</v>
      </c>
      <c r="N21" t="s">
        <v>590</v>
      </c>
      <c r="O21" t="s">
        <v>747</v>
      </c>
      <c r="P21" t="s">
        <v>591</v>
      </c>
      <c r="Q21" t="b">
        <v>1</v>
      </c>
      <c r="R21" t="s">
        <v>41</v>
      </c>
      <c r="U21" t="s">
        <v>748</v>
      </c>
      <c r="V21" t="s">
        <v>592</v>
      </c>
      <c r="W21" t="s">
        <v>590</v>
      </c>
      <c r="X21" t="s">
        <v>749</v>
      </c>
      <c r="Y21" t="s">
        <v>593</v>
      </c>
      <c r="Z21" t="b">
        <v>0</v>
      </c>
      <c r="AB21" t="b">
        <v>1</v>
      </c>
      <c r="AC21" t="s">
        <v>750</v>
      </c>
      <c r="AD21" t="s">
        <v>751</v>
      </c>
      <c r="AE21" t="s">
        <v>604</v>
      </c>
      <c r="AG21" t="s">
        <v>752</v>
      </c>
      <c r="AH21" t="s">
        <v>753</v>
      </c>
      <c r="AJ21" t="s">
        <v>741</v>
      </c>
      <c r="AL21" t="s">
        <v>654</v>
      </c>
      <c r="AM21" t="s">
        <v>754</v>
      </c>
    </row>
    <row r="22" spans="1:39" x14ac:dyDescent="0.2">
      <c r="A22" t="s">
        <v>23</v>
      </c>
      <c r="B22" t="s">
        <v>24</v>
      </c>
      <c r="C22" t="s">
        <v>25</v>
      </c>
      <c r="D22" t="s">
        <v>468</v>
      </c>
      <c r="E22" t="s">
        <v>755</v>
      </c>
      <c r="F22" t="s">
        <v>25</v>
      </c>
      <c r="G22" t="s">
        <v>23</v>
      </c>
      <c r="H22" t="s">
        <v>756</v>
      </c>
      <c r="I22" t="s">
        <v>757</v>
      </c>
      <c r="J22" t="s">
        <v>746</v>
      </c>
      <c r="K22" t="s">
        <v>28</v>
      </c>
      <c r="L22" t="s">
        <v>469</v>
      </c>
      <c r="M22" t="s">
        <v>346</v>
      </c>
      <c r="N22" t="s">
        <v>590</v>
      </c>
      <c r="O22" t="s">
        <v>758</v>
      </c>
      <c r="P22" t="s">
        <v>591</v>
      </c>
      <c r="Q22" t="b">
        <v>1</v>
      </c>
      <c r="R22" t="s">
        <v>41</v>
      </c>
      <c r="U22" t="s">
        <v>759</v>
      </c>
      <c r="V22" t="s">
        <v>592</v>
      </c>
      <c r="W22" t="s">
        <v>590</v>
      </c>
      <c r="X22" t="s">
        <v>760</v>
      </c>
      <c r="Y22" t="s">
        <v>593</v>
      </c>
      <c r="Z22" t="b">
        <v>0</v>
      </c>
      <c r="AB22" t="b">
        <v>1</v>
      </c>
      <c r="AC22" t="s">
        <v>761</v>
      </c>
      <c r="AD22" t="s">
        <v>762</v>
      </c>
      <c r="AE22" t="s">
        <v>687</v>
      </c>
      <c r="AF22" t="s">
        <v>763</v>
      </c>
      <c r="AG22" t="s">
        <v>634</v>
      </c>
      <c r="AH22" t="s">
        <v>764</v>
      </c>
      <c r="AJ22" t="s">
        <v>765</v>
      </c>
      <c r="AL22" t="s">
        <v>766</v>
      </c>
      <c r="AM22" t="s">
        <v>767</v>
      </c>
    </row>
    <row r="23" spans="1:39" x14ac:dyDescent="0.2">
      <c r="A23" t="s">
        <v>23</v>
      </c>
      <c r="B23" t="s">
        <v>24</v>
      </c>
      <c r="C23" t="s">
        <v>25</v>
      </c>
      <c r="D23" t="s">
        <v>468</v>
      </c>
      <c r="E23" t="s">
        <v>768</v>
      </c>
      <c r="F23" t="s">
        <v>25</v>
      </c>
      <c r="G23" t="s">
        <v>23</v>
      </c>
      <c r="H23" t="s">
        <v>769</v>
      </c>
      <c r="I23" t="s">
        <v>770</v>
      </c>
      <c r="J23" t="s">
        <v>746</v>
      </c>
      <c r="K23" t="s">
        <v>28</v>
      </c>
      <c r="L23" t="s">
        <v>771</v>
      </c>
      <c r="M23" t="s">
        <v>346</v>
      </c>
      <c r="N23" t="s">
        <v>590</v>
      </c>
      <c r="O23" t="s">
        <v>772</v>
      </c>
      <c r="P23" t="s">
        <v>591</v>
      </c>
      <c r="Q23" t="b">
        <v>1</v>
      </c>
      <c r="R23" t="s">
        <v>41</v>
      </c>
      <c r="T23" t="s">
        <v>773</v>
      </c>
      <c r="U23" t="s">
        <v>774</v>
      </c>
      <c r="V23" t="s">
        <v>592</v>
      </c>
      <c r="W23" t="s">
        <v>590</v>
      </c>
      <c r="X23" t="s">
        <v>775</v>
      </c>
      <c r="Y23" t="s">
        <v>593</v>
      </c>
      <c r="Z23" t="b">
        <v>0</v>
      </c>
      <c r="AB23" t="b">
        <v>1</v>
      </c>
      <c r="AC23" t="s">
        <v>776</v>
      </c>
      <c r="AD23" t="s">
        <v>777</v>
      </c>
      <c r="AF23" t="s">
        <v>763</v>
      </c>
      <c r="AG23" t="s">
        <v>778</v>
      </c>
      <c r="AH23" t="s">
        <v>779</v>
      </c>
      <c r="AJ23" t="s">
        <v>765</v>
      </c>
      <c r="AL23" t="s">
        <v>780</v>
      </c>
      <c r="AM23" t="s">
        <v>781</v>
      </c>
    </row>
    <row r="24" spans="1:39" x14ac:dyDescent="0.2">
      <c r="A24" t="s">
        <v>23</v>
      </c>
      <c r="B24" t="s">
        <v>24</v>
      </c>
      <c r="C24" t="s">
        <v>25</v>
      </c>
      <c r="D24" t="s">
        <v>468</v>
      </c>
      <c r="E24" t="s">
        <v>782</v>
      </c>
      <c r="F24" t="s">
        <v>25</v>
      </c>
      <c r="G24" t="s">
        <v>23</v>
      </c>
      <c r="H24" t="s">
        <v>783</v>
      </c>
      <c r="I24" t="s">
        <v>770</v>
      </c>
      <c r="J24" t="s">
        <v>746</v>
      </c>
      <c r="K24" t="s">
        <v>28</v>
      </c>
      <c r="L24" t="s">
        <v>469</v>
      </c>
      <c r="M24" t="s">
        <v>346</v>
      </c>
      <c r="N24" t="s">
        <v>590</v>
      </c>
      <c r="O24" t="s">
        <v>784</v>
      </c>
      <c r="P24" t="s">
        <v>591</v>
      </c>
      <c r="Q24" t="b">
        <v>1</v>
      </c>
      <c r="R24" t="s">
        <v>41</v>
      </c>
      <c r="U24" t="s">
        <v>413</v>
      </c>
      <c r="V24" t="s">
        <v>785</v>
      </c>
      <c r="W24" t="s">
        <v>590</v>
      </c>
      <c r="X24" t="s">
        <v>786</v>
      </c>
      <c r="Y24" t="s">
        <v>593</v>
      </c>
      <c r="Z24" t="b">
        <v>0</v>
      </c>
      <c r="AB24" t="b">
        <v>1</v>
      </c>
      <c r="AC24" t="s">
        <v>787</v>
      </c>
      <c r="AD24" t="s">
        <v>788</v>
      </c>
      <c r="AE24" t="s">
        <v>687</v>
      </c>
      <c r="AG24" t="s">
        <v>789</v>
      </c>
      <c r="AH24" t="s">
        <v>779</v>
      </c>
      <c r="AJ24" t="s">
        <v>765</v>
      </c>
      <c r="AL24" t="s">
        <v>780</v>
      </c>
      <c r="AM24" t="s">
        <v>790</v>
      </c>
    </row>
    <row r="25" spans="1:39" x14ac:dyDescent="0.2">
      <c r="A25" t="s">
        <v>23</v>
      </c>
      <c r="B25" t="s">
        <v>24</v>
      </c>
      <c r="C25" t="s">
        <v>25</v>
      </c>
      <c r="D25" t="s">
        <v>468</v>
      </c>
      <c r="E25" t="s">
        <v>791</v>
      </c>
      <c r="F25" t="s">
        <v>792</v>
      </c>
      <c r="G25" t="s">
        <v>23</v>
      </c>
      <c r="H25" t="s">
        <v>793</v>
      </c>
      <c r="L25" t="s">
        <v>771</v>
      </c>
      <c r="M25" t="s">
        <v>346</v>
      </c>
      <c r="N25" t="s">
        <v>590</v>
      </c>
      <c r="P25" t="s">
        <v>4132</v>
      </c>
      <c r="Q25" t="b">
        <v>1</v>
      </c>
      <c r="T25" t="s">
        <v>346</v>
      </c>
      <c r="U25" t="s">
        <v>795</v>
      </c>
      <c r="V25" t="s">
        <v>592</v>
      </c>
      <c r="W25" t="s">
        <v>590</v>
      </c>
      <c r="Y25" t="s">
        <v>593</v>
      </c>
      <c r="Z25" t="b">
        <v>0</v>
      </c>
      <c r="AB25" t="b">
        <v>0</v>
      </c>
      <c r="AJ25" t="s">
        <v>765</v>
      </c>
      <c r="AL25" t="s">
        <v>792</v>
      </c>
      <c r="AM25" t="s">
        <v>796</v>
      </c>
    </row>
    <row r="26" spans="1:39" x14ac:dyDescent="0.2">
      <c r="A26" t="s">
        <v>23</v>
      </c>
      <c r="B26" t="s">
        <v>24</v>
      </c>
      <c r="C26" t="s">
        <v>25</v>
      </c>
      <c r="D26" t="s">
        <v>468</v>
      </c>
      <c r="E26" t="s">
        <v>797</v>
      </c>
      <c r="F26" t="s">
        <v>798</v>
      </c>
      <c r="G26" t="s">
        <v>23</v>
      </c>
      <c r="H26" t="s">
        <v>799</v>
      </c>
      <c r="L26" t="s">
        <v>771</v>
      </c>
      <c r="M26" t="s">
        <v>346</v>
      </c>
      <c r="N26" t="s">
        <v>590</v>
      </c>
      <c r="P26" t="s">
        <v>800</v>
      </c>
      <c r="Q26" t="b">
        <v>1</v>
      </c>
      <c r="T26" t="s">
        <v>346</v>
      </c>
      <c r="U26" t="s">
        <v>801</v>
      </c>
      <c r="V26" t="s">
        <v>592</v>
      </c>
      <c r="W26" t="s">
        <v>590</v>
      </c>
      <c r="Y26" t="s">
        <v>802</v>
      </c>
      <c r="Z26" t="b">
        <v>0</v>
      </c>
      <c r="AB26" t="b">
        <v>0</v>
      </c>
      <c r="AJ26" t="s">
        <v>765</v>
      </c>
      <c r="AL26" t="s">
        <v>803</v>
      </c>
      <c r="AM26" t="s">
        <v>804</v>
      </c>
    </row>
    <row r="27" spans="1:39" x14ac:dyDescent="0.2">
      <c r="A27" t="s">
        <v>23</v>
      </c>
      <c r="B27" t="s">
        <v>24</v>
      </c>
      <c r="C27" t="s">
        <v>25</v>
      </c>
      <c r="D27" t="s">
        <v>468</v>
      </c>
      <c r="E27" t="s">
        <v>805</v>
      </c>
      <c r="F27" t="s">
        <v>25</v>
      </c>
      <c r="G27" t="s">
        <v>23</v>
      </c>
      <c r="I27" t="s">
        <v>806</v>
      </c>
      <c r="J27" t="s">
        <v>746</v>
      </c>
      <c r="K27" t="s">
        <v>28</v>
      </c>
      <c r="L27" t="s">
        <v>469</v>
      </c>
      <c r="M27" t="s">
        <v>346</v>
      </c>
      <c r="N27" t="s">
        <v>590</v>
      </c>
      <c r="O27" t="s">
        <v>807</v>
      </c>
      <c r="P27" t="s">
        <v>591</v>
      </c>
      <c r="Q27" t="b">
        <v>1</v>
      </c>
      <c r="R27" t="s">
        <v>41</v>
      </c>
      <c r="V27" t="s">
        <v>592</v>
      </c>
      <c r="W27" t="s">
        <v>590</v>
      </c>
      <c r="X27" t="s">
        <v>808</v>
      </c>
      <c r="Y27" t="s">
        <v>684</v>
      </c>
      <c r="Z27" t="b">
        <v>0</v>
      </c>
      <c r="AA27" t="b">
        <v>1</v>
      </c>
      <c r="AB27" t="b">
        <v>1</v>
      </c>
      <c r="AC27" t="s">
        <v>809</v>
      </c>
      <c r="AD27" t="s">
        <v>810</v>
      </c>
      <c r="AE27" t="s">
        <v>687</v>
      </c>
      <c r="AF27" t="s">
        <v>763</v>
      </c>
      <c r="AG27" t="s">
        <v>811</v>
      </c>
      <c r="AH27" t="s">
        <v>812</v>
      </c>
      <c r="AJ27" t="s">
        <v>813</v>
      </c>
      <c r="AL27" t="s">
        <v>25</v>
      </c>
      <c r="AM27" t="s">
        <v>814</v>
      </c>
    </row>
    <row r="28" spans="1:39" x14ac:dyDescent="0.2">
      <c r="A28" t="s">
        <v>23</v>
      </c>
      <c r="B28" t="s">
        <v>24</v>
      </c>
      <c r="C28" t="s">
        <v>25</v>
      </c>
      <c r="D28" t="s">
        <v>468</v>
      </c>
      <c r="E28" t="s">
        <v>815</v>
      </c>
      <c r="F28" t="s">
        <v>25</v>
      </c>
      <c r="G28" t="s">
        <v>23</v>
      </c>
      <c r="H28" t="s">
        <v>816</v>
      </c>
      <c r="I28" t="s">
        <v>817</v>
      </c>
      <c r="J28" t="s">
        <v>746</v>
      </c>
      <c r="K28" t="s">
        <v>28</v>
      </c>
      <c r="L28" t="s">
        <v>469</v>
      </c>
      <c r="M28" t="s">
        <v>346</v>
      </c>
      <c r="N28" t="s">
        <v>590</v>
      </c>
      <c r="O28" t="s">
        <v>818</v>
      </c>
      <c r="P28" t="s">
        <v>591</v>
      </c>
      <c r="Q28" t="b">
        <v>1</v>
      </c>
      <c r="R28" t="s">
        <v>41</v>
      </c>
      <c r="U28" t="s">
        <v>125</v>
      </c>
      <c r="V28" t="s">
        <v>592</v>
      </c>
      <c r="W28" t="s">
        <v>590</v>
      </c>
      <c r="X28" t="s">
        <v>819</v>
      </c>
      <c r="Y28" t="s">
        <v>593</v>
      </c>
      <c r="Z28" t="b">
        <v>0</v>
      </c>
      <c r="AB28" t="b">
        <v>1</v>
      </c>
      <c r="AC28" t="s">
        <v>820</v>
      </c>
      <c r="AD28" t="s">
        <v>821</v>
      </c>
      <c r="AF28" t="s">
        <v>822</v>
      </c>
      <c r="AG28" t="s">
        <v>823</v>
      </c>
      <c r="AH28" t="s">
        <v>824</v>
      </c>
      <c r="AJ28" t="s">
        <v>825</v>
      </c>
      <c r="AL28" t="s">
        <v>25</v>
      </c>
      <c r="AM28" t="s">
        <v>826</v>
      </c>
    </row>
    <row r="29" spans="1:39" x14ac:dyDescent="0.2">
      <c r="A29" t="s">
        <v>23</v>
      </c>
      <c r="B29" t="s">
        <v>24</v>
      </c>
      <c r="C29" t="s">
        <v>25</v>
      </c>
      <c r="D29" t="s">
        <v>468</v>
      </c>
      <c r="E29" t="s">
        <v>827</v>
      </c>
      <c r="F29" t="s">
        <v>25</v>
      </c>
      <c r="G29" t="s">
        <v>23</v>
      </c>
      <c r="H29" t="s">
        <v>828</v>
      </c>
      <c r="I29" t="s">
        <v>829</v>
      </c>
      <c r="J29" t="s">
        <v>830</v>
      </c>
      <c r="K29" t="s">
        <v>28</v>
      </c>
      <c r="L29" t="s">
        <v>469</v>
      </c>
      <c r="M29" t="s">
        <v>346</v>
      </c>
      <c r="N29" t="s">
        <v>590</v>
      </c>
      <c r="O29" t="s">
        <v>831</v>
      </c>
      <c r="P29" t="s">
        <v>591</v>
      </c>
      <c r="Q29" t="b">
        <v>1</v>
      </c>
      <c r="R29" t="s">
        <v>41</v>
      </c>
      <c r="U29" t="s">
        <v>54</v>
      </c>
      <c r="V29" t="s">
        <v>592</v>
      </c>
      <c r="W29" t="s">
        <v>590</v>
      </c>
      <c r="X29" t="s">
        <v>705</v>
      </c>
      <c r="Y29" t="s">
        <v>684</v>
      </c>
      <c r="Z29" t="b">
        <v>0</v>
      </c>
      <c r="AA29" t="b">
        <v>1</v>
      </c>
      <c r="AB29" t="b">
        <v>1</v>
      </c>
      <c r="AC29" t="s">
        <v>832</v>
      </c>
      <c r="AD29" t="s">
        <v>623</v>
      </c>
      <c r="AE29" t="s">
        <v>604</v>
      </c>
      <c r="AG29" t="s">
        <v>716</v>
      </c>
      <c r="AH29" t="s">
        <v>833</v>
      </c>
      <c r="AJ29" t="s">
        <v>834</v>
      </c>
      <c r="AL29" t="s">
        <v>654</v>
      </c>
      <c r="AM29" t="s">
        <v>835</v>
      </c>
    </row>
    <row r="30" spans="1:39" x14ac:dyDescent="0.2">
      <c r="A30" t="s">
        <v>23</v>
      </c>
      <c r="B30" t="s">
        <v>24</v>
      </c>
      <c r="C30" t="s">
        <v>25</v>
      </c>
      <c r="D30" t="s">
        <v>468</v>
      </c>
      <c r="E30" t="s">
        <v>836</v>
      </c>
      <c r="F30" t="s">
        <v>25</v>
      </c>
      <c r="G30" t="s">
        <v>23</v>
      </c>
      <c r="H30" t="s">
        <v>837</v>
      </c>
      <c r="I30" t="s">
        <v>838</v>
      </c>
      <c r="J30" t="s">
        <v>746</v>
      </c>
      <c r="K30" t="s">
        <v>28</v>
      </c>
      <c r="L30" t="s">
        <v>469</v>
      </c>
      <c r="M30" t="s">
        <v>346</v>
      </c>
      <c r="N30" t="s">
        <v>590</v>
      </c>
      <c r="O30" t="s">
        <v>839</v>
      </c>
      <c r="P30" t="s">
        <v>591</v>
      </c>
      <c r="Q30" t="b">
        <v>1</v>
      </c>
      <c r="R30" t="s">
        <v>41</v>
      </c>
      <c r="U30" t="s">
        <v>54</v>
      </c>
      <c r="V30" t="s">
        <v>592</v>
      </c>
      <c r="W30" t="s">
        <v>590</v>
      </c>
      <c r="X30" t="s">
        <v>840</v>
      </c>
      <c r="Y30" t="s">
        <v>684</v>
      </c>
      <c r="Z30" t="b">
        <v>0</v>
      </c>
      <c r="AB30" t="b">
        <v>1</v>
      </c>
      <c r="AC30" t="s">
        <v>841</v>
      </c>
      <c r="AD30" t="s">
        <v>842</v>
      </c>
      <c r="AE30" t="s">
        <v>687</v>
      </c>
      <c r="AF30" t="s">
        <v>763</v>
      </c>
      <c r="AG30" t="s">
        <v>614</v>
      </c>
      <c r="AH30" t="s">
        <v>843</v>
      </c>
      <c r="AJ30" t="s">
        <v>844</v>
      </c>
      <c r="AL30" t="s">
        <v>25</v>
      </c>
      <c r="AM30" t="s">
        <v>845</v>
      </c>
    </row>
    <row r="31" spans="1:39" x14ac:dyDescent="0.2">
      <c r="A31" t="s">
        <v>23</v>
      </c>
      <c r="B31" t="s">
        <v>24</v>
      </c>
      <c r="C31" t="s">
        <v>25</v>
      </c>
      <c r="D31" t="s">
        <v>468</v>
      </c>
      <c r="E31" t="s">
        <v>846</v>
      </c>
      <c r="F31" t="s">
        <v>25</v>
      </c>
      <c r="G31" t="s">
        <v>23</v>
      </c>
      <c r="H31" t="s">
        <v>847</v>
      </c>
      <c r="I31" t="s">
        <v>829</v>
      </c>
      <c r="J31" t="s">
        <v>830</v>
      </c>
      <c r="K31" t="s">
        <v>28</v>
      </c>
      <c r="L31" t="s">
        <v>469</v>
      </c>
      <c r="M31" t="s">
        <v>346</v>
      </c>
      <c r="N31" t="s">
        <v>590</v>
      </c>
      <c r="O31" t="s">
        <v>848</v>
      </c>
      <c r="P31" t="s">
        <v>591</v>
      </c>
      <c r="Q31" t="b">
        <v>1</v>
      </c>
      <c r="R31" t="s">
        <v>41</v>
      </c>
      <c r="U31" t="s">
        <v>849</v>
      </c>
      <c r="V31" t="s">
        <v>592</v>
      </c>
      <c r="W31" t="s">
        <v>590</v>
      </c>
      <c r="X31" t="s">
        <v>850</v>
      </c>
      <c r="Y31" t="s">
        <v>593</v>
      </c>
      <c r="Z31" t="b">
        <v>0</v>
      </c>
      <c r="AB31" t="b">
        <v>1</v>
      </c>
      <c r="AC31" t="s">
        <v>851</v>
      </c>
      <c r="AD31" t="s">
        <v>633</v>
      </c>
      <c r="AE31" t="s">
        <v>604</v>
      </c>
      <c r="AG31" t="s">
        <v>634</v>
      </c>
      <c r="AH31" t="s">
        <v>833</v>
      </c>
      <c r="AJ31" t="s">
        <v>852</v>
      </c>
      <c r="AL31" t="s">
        <v>25</v>
      </c>
      <c r="AM31" t="s">
        <v>853</v>
      </c>
    </row>
    <row r="32" spans="1:39" x14ac:dyDescent="0.2">
      <c r="A32" t="s">
        <v>23</v>
      </c>
      <c r="B32" t="s">
        <v>24</v>
      </c>
      <c r="C32" t="s">
        <v>25</v>
      </c>
      <c r="D32" t="s">
        <v>468</v>
      </c>
      <c r="E32" t="s">
        <v>854</v>
      </c>
      <c r="F32" t="s">
        <v>25</v>
      </c>
      <c r="G32" t="s">
        <v>23</v>
      </c>
      <c r="I32" t="s">
        <v>855</v>
      </c>
      <c r="J32" t="s">
        <v>830</v>
      </c>
      <c r="K32" t="s">
        <v>28</v>
      </c>
      <c r="L32" t="s">
        <v>469</v>
      </c>
      <c r="M32" t="s">
        <v>346</v>
      </c>
      <c r="N32" t="s">
        <v>590</v>
      </c>
      <c r="O32" t="s">
        <v>856</v>
      </c>
      <c r="P32" t="s">
        <v>591</v>
      </c>
      <c r="Q32" t="b">
        <v>1</v>
      </c>
      <c r="R32" t="s">
        <v>41</v>
      </c>
      <c r="V32" t="s">
        <v>592</v>
      </c>
      <c r="W32" t="s">
        <v>590</v>
      </c>
      <c r="X32" t="s">
        <v>857</v>
      </c>
      <c r="Y32" t="s">
        <v>593</v>
      </c>
      <c r="Z32" t="b">
        <v>0</v>
      </c>
      <c r="AB32" t="b">
        <v>1</v>
      </c>
      <c r="AC32" t="s">
        <v>858</v>
      </c>
      <c r="AD32" t="s">
        <v>859</v>
      </c>
      <c r="AE32" t="s">
        <v>604</v>
      </c>
      <c r="AG32" t="s">
        <v>860</v>
      </c>
      <c r="AH32" t="s">
        <v>833</v>
      </c>
      <c r="AJ32" t="s">
        <v>861</v>
      </c>
      <c r="AL32" t="s">
        <v>654</v>
      </c>
      <c r="AM32" t="s">
        <v>862</v>
      </c>
    </row>
    <row r="33" spans="1:39" x14ac:dyDescent="0.2">
      <c r="A33" t="s">
        <v>23</v>
      </c>
      <c r="B33" t="s">
        <v>24</v>
      </c>
      <c r="C33" t="s">
        <v>25</v>
      </c>
      <c r="D33" t="s">
        <v>468</v>
      </c>
      <c r="E33" t="s">
        <v>863</v>
      </c>
      <c r="F33" t="s">
        <v>25</v>
      </c>
      <c r="G33" t="s">
        <v>23</v>
      </c>
      <c r="H33" t="s">
        <v>864</v>
      </c>
      <c r="I33" t="s">
        <v>829</v>
      </c>
      <c r="J33" t="s">
        <v>830</v>
      </c>
      <c r="K33" t="s">
        <v>28</v>
      </c>
      <c r="L33" t="s">
        <v>469</v>
      </c>
      <c r="M33" t="s">
        <v>346</v>
      </c>
      <c r="N33" t="s">
        <v>590</v>
      </c>
      <c r="O33" t="s">
        <v>865</v>
      </c>
      <c r="P33" t="s">
        <v>591</v>
      </c>
      <c r="Q33" t="b">
        <v>1</v>
      </c>
      <c r="R33" t="s">
        <v>41</v>
      </c>
      <c r="U33" t="s">
        <v>866</v>
      </c>
      <c r="V33" t="s">
        <v>592</v>
      </c>
      <c r="W33" t="s">
        <v>590</v>
      </c>
      <c r="X33" t="s">
        <v>867</v>
      </c>
      <c r="Y33" t="s">
        <v>593</v>
      </c>
      <c r="Z33" t="b">
        <v>0</v>
      </c>
      <c r="AB33" t="b">
        <v>1</v>
      </c>
      <c r="AC33" t="s">
        <v>868</v>
      </c>
      <c r="AD33" t="s">
        <v>869</v>
      </c>
      <c r="AE33" t="s">
        <v>604</v>
      </c>
      <c r="AG33" t="s">
        <v>614</v>
      </c>
      <c r="AH33" t="s">
        <v>833</v>
      </c>
      <c r="AJ33" t="s">
        <v>870</v>
      </c>
      <c r="AL33" t="s">
        <v>654</v>
      </c>
      <c r="AM33" t="s">
        <v>871</v>
      </c>
    </row>
    <row r="34" spans="1:39" x14ac:dyDescent="0.2">
      <c r="A34" t="s">
        <v>23</v>
      </c>
      <c r="B34" t="s">
        <v>24</v>
      </c>
      <c r="C34" t="s">
        <v>25</v>
      </c>
      <c r="D34" t="s">
        <v>468</v>
      </c>
      <c r="E34" t="s">
        <v>872</v>
      </c>
      <c r="F34" t="s">
        <v>25</v>
      </c>
      <c r="G34" t="s">
        <v>23</v>
      </c>
      <c r="H34" t="s">
        <v>873</v>
      </c>
      <c r="I34" t="s">
        <v>829</v>
      </c>
      <c r="J34" t="s">
        <v>830</v>
      </c>
      <c r="K34" t="s">
        <v>28</v>
      </c>
      <c r="L34" t="s">
        <v>469</v>
      </c>
      <c r="M34" t="s">
        <v>346</v>
      </c>
      <c r="N34" t="s">
        <v>590</v>
      </c>
      <c r="O34" t="s">
        <v>874</v>
      </c>
      <c r="P34" t="s">
        <v>591</v>
      </c>
      <c r="Q34" t="b">
        <v>1</v>
      </c>
      <c r="R34" t="s">
        <v>41</v>
      </c>
      <c r="U34" t="s">
        <v>875</v>
      </c>
      <c r="V34" t="s">
        <v>592</v>
      </c>
      <c r="W34" t="s">
        <v>590</v>
      </c>
      <c r="X34" t="s">
        <v>876</v>
      </c>
      <c r="Y34" t="s">
        <v>593</v>
      </c>
      <c r="Z34" t="b">
        <v>0</v>
      </c>
      <c r="AB34" t="b">
        <v>1</v>
      </c>
      <c r="AC34" t="s">
        <v>877</v>
      </c>
      <c r="AD34" t="s">
        <v>623</v>
      </c>
      <c r="AE34" t="s">
        <v>604</v>
      </c>
      <c r="AG34" t="s">
        <v>878</v>
      </c>
      <c r="AH34" t="s">
        <v>833</v>
      </c>
      <c r="AJ34" t="s">
        <v>879</v>
      </c>
      <c r="AL34" t="s">
        <v>25</v>
      </c>
      <c r="AM34" t="s">
        <v>880</v>
      </c>
    </row>
    <row r="35" spans="1:39" x14ac:dyDescent="0.2">
      <c r="A35" t="s">
        <v>23</v>
      </c>
      <c r="B35" t="s">
        <v>24</v>
      </c>
      <c r="C35" t="s">
        <v>25</v>
      </c>
      <c r="D35" t="s">
        <v>468</v>
      </c>
      <c r="E35" t="s">
        <v>881</v>
      </c>
      <c r="F35" t="s">
        <v>25</v>
      </c>
      <c r="G35" t="s">
        <v>23</v>
      </c>
      <c r="I35" t="s">
        <v>829</v>
      </c>
      <c r="J35" t="s">
        <v>830</v>
      </c>
      <c r="K35" t="s">
        <v>28</v>
      </c>
      <c r="L35" t="s">
        <v>469</v>
      </c>
      <c r="M35" t="s">
        <v>346</v>
      </c>
      <c r="N35" t="s">
        <v>590</v>
      </c>
      <c r="O35" t="s">
        <v>882</v>
      </c>
      <c r="P35" t="s">
        <v>591</v>
      </c>
      <c r="Q35" t="b">
        <v>1</v>
      </c>
      <c r="R35" t="s">
        <v>41</v>
      </c>
      <c r="V35" t="s">
        <v>592</v>
      </c>
      <c r="W35" t="s">
        <v>590</v>
      </c>
      <c r="X35" t="s">
        <v>883</v>
      </c>
      <c r="Y35" t="s">
        <v>593</v>
      </c>
      <c r="Z35" t="b">
        <v>0</v>
      </c>
      <c r="AB35" t="b">
        <v>1</v>
      </c>
      <c r="AC35" t="s">
        <v>884</v>
      </c>
      <c r="AD35" t="s">
        <v>885</v>
      </c>
      <c r="AE35" t="s">
        <v>687</v>
      </c>
      <c r="AG35" t="s">
        <v>634</v>
      </c>
      <c r="AH35" t="s">
        <v>833</v>
      </c>
      <c r="AJ35" t="s">
        <v>886</v>
      </c>
      <c r="AL35" t="s">
        <v>25</v>
      </c>
      <c r="AM35" t="s">
        <v>887</v>
      </c>
    </row>
    <row r="36" spans="1:39" x14ac:dyDescent="0.2">
      <c r="A36" t="s">
        <v>23</v>
      </c>
      <c r="B36" t="s">
        <v>24</v>
      </c>
      <c r="C36" t="s">
        <v>25</v>
      </c>
      <c r="D36" t="s">
        <v>468</v>
      </c>
      <c r="E36" t="s">
        <v>888</v>
      </c>
      <c r="F36" t="s">
        <v>690</v>
      </c>
      <c r="G36" t="s">
        <v>23</v>
      </c>
      <c r="I36" t="s">
        <v>26</v>
      </c>
      <c r="J36" t="s">
        <v>889</v>
      </c>
      <c r="K36" t="s">
        <v>28</v>
      </c>
      <c r="L36" t="s">
        <v>469</v>
      </c>
      <c r="M36" t="s">
        <v>890</v>
      </c>
      <c r="N36" t="s">
        <v>590</v>
      </c>
      <c r="O36" t="s">
        <v>891</v>
      </c>
      <c r="P36" t="s">
        <v>591</v>
      </c>
      <c r="Q36" t="b">
        <v>1</v>
      </c>
      <c r="R36" t="s">
        <v>41</v>
      </c>
      <c r="V36" t="s">
        <v>592</v>
      </c>
      <c r="W36" t="s">
        <v>590</v>
      </c>
      <c r="X36" t="s">
        <v>892</v>
      </c>
      <c r="Y36" t="s">
        <v>593</v>
      </c>
      <c r="Z36" t="b">
        <v>0</v>
      </c>
      <c r="AB36" t="b">
        <v>1</v>
      </c>
      <c r="AC36" t="s">
        <v>893</v>
      </c>
      <c r="AD36" t="s">
        <v>894</v>
      </c>
      <c r="AE36" t="s">
        <v>604</v>
      </c>
      <c r="AF36" t="s">
        <v>763</v>
      </c>
      <c r="AG36" t="s">
        <v>634</v>
      </c>
      <c r="AH36" t="s">
        <v>606</v>
      </c>
      <c r="AJ36" t="s">
        <v>594</v>
      </c>
      <c r="AL36" t="s">
        <v>895</v>
      </c>
      <c r="AM36" t="s">
        <v>896</v>
      </c>
    </row>
    <row r="37" spans="1:39" x14ac:dyDescent="0.2">
      <c r="A37" t="s">
        <v>23</v>
      </c>
      <c r="B37" t="s">
        <v>24</v>
      </c>
      <c r="C37" t="s">
        <v>25</v>
      </c>
      <c r="D37" t="s">
        <v>468</v>
      </c>
      <c r="E37" t="s">
        <v>897</v>
      </c>
      <c r="F37" t="s">
        <v>25</v>
      </c>
      <c r="G37" t="s">
        <v>23</v>
      </c>
      <c r="I37" t="s">
        <v>817</v>
      </c>
      <c r="J37" t="s">
        <v>889</v>
      </c>
      <c r="K37" t="s">
        <v>28</v>
      </c>
      <c r="L37" t="s">
        <v>469</v>
      </c>
      <c r="M37" t="s">
        <v>890</v>
      </c>
      <c r="N37" t="s">
        <v>590</v>
      </c>
      <c r="O37" t="s">
        <v>898</v>
      </c>
      <c r="R37" t="s">
        <v>41</v>
      </c>
      <c r="V37" t="s">
        <v>899</v>
      </c>
      <c r="W37" t="s">
        <v>590</v>
      </c>
      <c r="Z37" t="b">
        <v>0</v>
      </c>
      <c r="AC37" t="s">
        <v>900</v>
      </c>
      <c r="AD37" t="s">
        <v>900</v>
      </c>
      <c r="AE37" t="s">
        <v>901</v>
      </c>
      <c r="AF37" t="s">
        <v>763</v>
      </c>
      <c r="AG37" t="s">
        <v>643</v>
      </c>
      <c r="AH37" t="s">
        <v>902</v>
      </c>
      <c r="AJ37" t="s">
        <v>825</v>
      </c>
      <c r="AL37" t="s">
        <v>654</v>
      </c>
      <c r="AM37" t="s">
        <v>903</v>
      </c>
    </row>
    <row r="38" spans="1:39" x14ac:dyDescent="0.2">
      <c r="A38" t="s">
        <v>23</v>
      </c>
      <c r="B38" t="s">
        <v>24</v>
      </c>
      <c r="C38" t="s">
        <v>25</v>
      </c>
      <c r="D38" t="s">
        <v>468</v>
      </c>
      <c r="E38" t="s">
        <v>904</v>
      </c>
      <c r="F38" t="s">
        <v>25</v>
      </c>
      <c r="G38" t="s">
        <v>23</v>
      </c>
      <c r="I38" t="s">
        <v>905</v>
      </c>
      <c r="J38" t="s">
        <v>598</v>
      </c>
      <c r="K38" t="s">
        <v>28</v>
      </c>
      <c r="L38" t="s">
        <v>469</v>
      </c>
      <c r="M38" t="s">
        <v>906</v>
      </c>
      <c r="N38" t="s">
        <v>590</v>
      </c>
      <c r="O38" t="s">
        <v>907</v>
      </c>
      <c r="P38" t="s">
        <v>591</v>
      </c>
      <c r="Q38" t="b">
        <v>1</v>
      </c>
      <c r="R38" t="s">
        <v>41</v>
      </c>
      <c r="V38" t="s">
        <v>592</v>
      </c>
      <c r="W38" t="s">
        <v>590</v>
      </c>
      <c r="X38" t="s">
        <v>749</v>
      </c>
      <c r="Y38" t="s">
        <v>684</v>
      </c>
      <c r="Z38" t="b">
        <v>0</v>
      </c>
      <c r="AA38" t="b">
        <v>1</v>
      </c>
      <c r="AB38" t="b">
        <v>1</v>
      </c>
      <c r="AC38" t="s">
        <v>908</v>
      </c>
      <c r="AD38" t="s">
        <v>909</v>
      </c>
      <c r="AE38" t="s">
        <v>687</v>
      </c>
      <c r="AG38" t="s">
        <v>634</v>
      </c>
      <c r="AH38" t="s">
        <v>910</v>
      </c>
      <c r="AJ38" t="s">
        <v>911</v>
      </c>
      <c r="AL38" t="s">
        <v>25</v>
      </c>
      <c r="AM38" t="s">
        <v>912</v>
      </c>
    </row>
    <row r="39" spans="1:39" x14ac:dyDescent="0.2">
      <c r="A39" t="s">
        <v>23</v>
      </c>
      <c r="B39" t="s">
        <v>24</v>
      </c>
      <c r="C39" t="s">
        <v>25</v>
      </c>
      <c r="D39" t="s">
        <v>468</v>
      </c>
      <c r="E39" t="s">
        <v>913</v>
      </c>
      <c r="F39" t="s">
        <v>690</v>
      </c>
      <c r="G39" t="s">
        <v>23</v>
      </c>
      <c r="I39" t="s">
        <v>914</v>
      </c>
      <c r="J39" t="s">
        <v>889</v>
      </c>
      <c r="K39" t="s">
        <v>28</v>
      </c>
      <c r="L39" t="s">
        <v>469</v>
      </c>
      <c r="M39" t="s">
        <v>915</v>
      </c>
      <c r="N39" t="s">
        <v>590</v>
      </c>
      <c r="O39" t="s">
        <v>916</v>
      </c>
      <c r="P39" t="s">
        <v>591</v>
      </c>
      <c r="Q39" t="b">
        <v>1</v>
      </c>
      <c r="R39" t="s">
        <v>41</v>
      </c>
      <c r="V39" t="s">
        <v>785</v>
      </c>
      <c r="W39" t="s">
        <v>590</v>
      </c>
      <c r="X39" t="s">
        <v>892</v>
      </c>
      <c r="Y39" t="s">
        <v>593</v>
      </c>
      <c r="Z39" t="b">
        <v>0</v>
      </c>
      <c r="AB39" t="b">
        <v>1</v>
      </c>
      <c r="AC39" t="s">
        <v>917</v>
      </c>
      <c r="AD39" t="s">
        <v>918</v>
      </c>
      <c r="AE39" t="s">
        <v>687</v>
      </c>
      <c r="AG39" t="s">
        <v>614</v>
      </c>
      <c r="AH39" t="s">
        <v>919</v>
      </c>
      <c r="AJ39" t="s">
        <v>825</v>
      </c>
      <c r="AL39" t="s">
        <v>690</v>
      </c>
      <c r="AM39" t="s">
        <v>920</v>
      </c>
    </row>
    <row r="40" spans="1:39" x14ac:dyDescent="0.2">
      <c r="A40" t="s">
        <v>23</v>
      </c>
      <c r="B40" t="s">
        <v>24</v>
      </c>
      <c r="C40" t="s">
        <v>25</v>
      </c>
      <c r="D40" t="s">
        <v>468</v>
      </c>
      <c r="E40" t="s">
        <v>921</v>
      </c>
      <c r="F40" t="s">
        <v>690</v>
      </c>
      <c r="G40" t="s">
        <v>23</v>
      </c>
      <c r="I40" t="s">
        <v>817</v>
      </c>
      <c r="J40" t="s">
        <v>830</v>
      </c>
      <c r="K40" t="s">
        <v>28</v>
      </c>
      <c r="L40" t="s">
        <v>922</v>
      </c>
      <c r="M40" t="s">
        <v>384</v>
      </c>
      <c r="N40" t="s">
        <v>590</v>
      </c>
      <c r="O40" t="s">
        <v>923</v>
      </c>
      <c r="P40" t="s">
        <v>591</v>
      </c>
      <c r="Q40" t="b">
        <v>1</v>
      </c>
      <c r="R40" t="s">
        <v>41</v>
      </c>
      <c r="T40" t="s">
        <v>924</v>
      </c>
      <c r="V40" t="s">
        <v>785</v>
      </c>
      <c r="W40" t="s">
        <v>590</v>
      </c>
      <c r="X40" t="s">
        <v>892</v>
      </c>
      <c r="Y40" t="s">
        <v>593</v>
      </c>
      <c r="Z40" t="b">
        <v>0</v>
      </c>
      <c r="AB40" t="b">
        <v>1</v>
      </c>
      <c r="AC40" t="s">
        <v>917</v>
      </c>
      <c r="AD40" t="s">
        <v>918</v>
      </c>
      <c r="AE40" t="s">
        <v>687</v>
      </c>
      <c r="AF40" t="s">
        <v>763</v>
      </c>
      <c r="AG40" t="s">
        <v>925</v>
      </c>
      <c r="AH40" t="s">
        <v>926</v>
      </c>
      <c r="AJ40" t="s">
        <v>825</v>
      </c>
      <c r="AL40" t="s">
        <v>690</v>
      </c>
      <c r="AM40" t="s">
        <v>927</v>
      </c>
    </row>
    <row r="41" spans="1:39" x14ac:dyDescent="0.2">
      <c r="A41" t="s">
        <v>23</v>
      </c>
      <c r="B41" t="s">
        <v>24</v>
      </c>
      <c r="C41" t="s">
        <v>25</v>
      </c>
      <c r="D41" t="s">
        <v>468</v>
      </c>
      <c r="E41" t="s">
        <v>928</v>
      </c>
      <c r="F41" t="s">
        <v>690</v>
      </c>
      <c r="G41" t="s">
        <v>23</v>
      </c>
      <c r="I41" t="s">
        <v>914</v>
      </c>
      <c r="J41" t="s">
        <v>746</v>
      </c>
      <c r="K41" t="s">
        <v>28</v>
      </c>
      <c r="L41" t="s">
        <v>922</v>
      </c>
      <c r="M41" t="s">
        <v>929</v>
      </c>
      <c r="N41" t="s">
        <v>590</v>
      </c>
      <c r="O41" t="s">
        <v>930</v>
      </c>
      <c r="P41" t="s">
        <v>591</v>
      </c>
      <c r="Q41" t="b">
        <v>1</v>
      </c>
      <c r="R41" t="s">
        <v>41</v>
      </c>
      <c r="T41" t="s">
        <v>924</v>
      </c>
      <c r="V41" t="s">
        <v>785</v>
      </c>
      <c r="W41" t="s">
        <v>590</v>
      </c>
      <c r="X41" t="s">
        <v>931</v>
      </c>
      <c r="Y41" t="s">
        <v>593</v>
      </c>
      <c r="Z41" t="b">
        <v>0</v>
      </c>
      <c r="AB41" t="b">
        <v>1</v>
      </c>
      <c r="AC41" t="s">
        <v>932</v>
      </c>
      <c r="AD41" t="s">
        <v>933</v>
      </c>
      <c r="AE41" t="s">
        <v>687</v>
      </c>
      <c r="AF41" t="s">
        <v>934</v>
      </c>
      <c r="AG41" t="s">
        <v>778</v>
      </c>
      <c r="AH41" t="s">
        <v>935</v>
      </c>
      <c r="AJ41" t="s">
        <v>825</v>
      </c>
      <c r="AL41" t="s">
        <v>690</v>
      </c>
      <c r="AM41" t="s">
        <v>936</v>
      </c>
    </row>
    <row r="42" spans="1:39" x14ac:dyDescent="0.2">
      <c r="A42" t="s">
        <v>23</v>
      </c>
      <c r="B42" t="s">
        <v>24</v>
      </c>
      <c r="C42" t="s">
        <v>25</v>
      </c>
      <c r="D42" t="s">
        <v>468</v>
      </c>
      <c r="E42" t="s">
        <v>937</v>
      </c>
      <c r="F42" t="s">
        <v>690</v>
      </c>
      <c r="G42" t="s">
        <v>23</v>
      </c>
      <c r="I42" t="s">
        <v>938</v>
      </c>
      <c r="J42" t="s">
        <v>830</v>
      </c>
      <c r="K42" t="s">
        <v>28</v>
      </c>
      <c r="L42" t="s">
        <v>469</v>
      </c>
      <c r="M42" t="s">
        <v>939</v>
      </c>
      <c r="N42" t="s">
        <v>590</v>
      </c>
      <c r="O42" t="s">
        <v>940</v>
      </c>
      <c r="P42" t="s">
        <v>591</v>
      </c>
      <c r="Q42" t="b">
        <v>1</v>
      </c>
      <c r="R42" t="s">
        <v>41</v>
      </c>
      <c r="V42" t="s">
        <v>785</v>
      </c>
      <c r="W42" t="s">
        <v>590</v>
      </c>
      <c r="X42" t="s">
        <v>941</v>
      </c>
      <c r="Y42" t="s">
        <v>593</v>
      </c>
      <c r="Z42" t="b">
        <v>0</v>
      </c>
      <c r="AB42" t="b">
        <v>1</v>
      </c>
      <c r="AC42" t="s">
        <v>942</v>
      </c>
      <c r="AD42" t="s">
        <v>943</v>
      </c>
      <c r="AE42" t="s">
        <v>687</v>
      </c>
      <c r="AF42" t="s">
        <v>944</v>
      </c>
      <c r="AG42" t="s">
        <v>945</v>
      </c>
      <c r="AH42" t="s">
        <v>946</v>
      </c>
      <c r="AJ42" t="s">
        <v>886</v>
      </c>
      <c r="AL42" t="s">
        <v>690</v>
      </c>
      <c r="AM42" t="s">
        <v>947</v>
      </c>
    </row>
    <row r="43" spans="1:39" x14ac:dyDescent="0.2">
      <c r="A43" t="s">
        <v>23</v>
      </c>
      <c r="B43" t="s">
        <v>24</v>
      </c>
      <c r="C43" t="s">
        <v>25</v>
      </c>
      <c r="D43" t="s">
        <v>468</v>
      </c>
      <c r="E43" t="s">
        <v>948</v>
      </c>
      <c r="F43" t="s">
        <v>690</v>
      </c>
      <c r="G43" t="s">
        <v>23</v>
      </c>
      <c r="I43" t="s">
        <v>26</v>
      </c>
      <c r="J43" t="s">
        <v>667</v>
      </c>
      <c r="K43" t="s">
        <v>28</v>
      </c>
      <c r="L43" t="s">
        <v>469</v>
      </c>
      <c r="M43" t="s">
        <v>382</v>
      </c>
      <c r="N43" t="s">
        <v>590</v>
      </c>
      <c r="O43" t="s">
        <v>949</v>
      </c>
      <c r="P43" t="s">
        <v>591</v>
      </c>
      <c r="Q43" t="b">
        <v>1</v>
      </c>
      <c r="R43" t="s">
        <v>41</v>
      </c>
      <c r="V43" t="s">
        <v>592</v>
      </c>
      <c r="W43" t="s">
        <v>590</v>
      </c>
      <c r="X43" t="s">
        <v>892</v>
      </c>
      <c r="Y43" t="s">
        <v>593</v>
      </c>
      <c r="Z43" t="b">
        <v>0</v>
      </c>
      <c r="AB43" t="b">
        <v>1</v>
      </c>
      <c r="AC43" t="s">
        <v>950</v>
      </c>
      <c r="AD43" t="s">
        <v>951</v>
      </c>
      <c r="AE43" t="s">
        <v>604</v>
      </c>
      <c r="AF43" t="s">
        <v>944</v>
      </c>
      <c r="AG43" t="s">
        <v>952</v>
      </c>
      <c r="AH43" t="s">
        <v>953</v>
      </c>
      <c r="AJ43" t="s">
        <v>911</v>
      </c>
      <c r="AL43" t="s">
        <v>690</v>
      </c>
      <c r="AM43" t="s">
        <v>954</v>
      </c>
    </row>
    <row r="44" spans="1:39" x14ac:dyDescent="0.2">
      <c r="A44" t="s">
        <v>42</v>
      </c>
      <c r="B44" t="s">
        <v>43</v>
      </c>
      <c r="C44" t="s">
        <v>44</v>
      </c>
      <c r="D44" t="s">
        <v>480</v>
      </c>
      <c r="E44" t="s">
        <v>955</v>
      </c>
      <c r="F44" t="s">
        <v>44</v>
      </c>
      <c r="G44" t="s">
        <v>42</v>
      </c>
      <c r="H44" t="s">
        <v>956</v>
      </c>
      <c r="J44" t="s">
        <v>957</v>
      </c>
      <c r="L44" t="s">
        <v>469</v>
      </c>
      <c r="M44" t="s">
        <v>346</v>
      </c>
      <c r="N44" t="s">
        <v>590</v>
      </c>
      <c r="O44" t="s">
        <v>958</v>
      </c>
      <c r="P44" t="s">
        <v>591</v>
      </c>
      <c r="Q44" t="b">
        <v>1</v>
      </c>
      <c r="R44" t="s">
        <v>41</v>
      </c>
      <c r="U44" t="s">
        <v>959</v>
      </c>
      <c r="V44" t="s">
        <v>592</v>
      </c>
      <c r="W44" t="s">
        <v>590</v>
      </c>
      <c r="X44" t="s">
        <v>960</v>
      </c>
      <c r="Y44" t="s">
        <v>684</v>
      </c>
      <c r="Z44" t="b">
        <v>0</v>
      </c>
      <c r="AB44" t="b">
        <v>1</v>
      </c>
      <c r="AC44" t="s">
        <v>961</v>
      </c>
      <c r="AD44" t="s">
        <v>962</v>
      </c>
      <c r="AE44" t="s">
        <v>901</v>
      </c>
      <c r="AF44" t="s">
        <v>963</v>
      </c>
      <c r="AG44" t="s">
        <v>964</v>
      </c>
      <c r="AH44" t="s">
        <v>965</v>
      </c>
      <c r="AJ44" t="s">
        <v>644</v>
      </c>
      <c r="AL44" t="s">
        <v>44</v>
      </c>
      <c r="AM44" t="s">
        <v>966</v>
      </c>
    </row>
    <row r="45" spans="1:39" x14ac:dyDescent="0.2">
      <c r="A45" t="s">
        <v>42</v>
      </c>
      <c r="B45" t="s">
        <v>43</v>
      </c>
      <c r="C45" t="s">
        <v>44</v>
      </c>
      <c r="D45" t="s">
        <v>480</v>
      </c>
      <c r="E45" t="s">
        <v>967</v>
      </c>
      <c r="F45" t="s">
        <v>44</v>
      </c>
      <c r="G45" t="s">
        <v>42</v>
      </c>
      <c r="J45" t="s">
        <v>957</v>
      </c>
      <c r="L45" t="s">
        <v>469</v>
      </c>
      <c r="M45" t="s">
        <v>346</v>
      </c>
      <c r="N45" t="s">
        <v>590</v>
      </c>
      <c r="O45" t="s">
        <v>968</v>
      </c>
      <c r="P45" t="s">
        <v>591</v>
      </c>
      <c r="Q45" t="b">
        <v>1</v>
      </c>
      <c r="R45" t="s">
        <v>41</v>
      </c>
      <c r="V45" t="s">
        <v>592</v>
      </c>
      <c r="W45" t="s">
        <v>590</v>
      </c>
      <c r="X45" t="s">
        <v>969</v>
      </c>
      <c r="Y45" t="s">
        <v>684</v>
      </c>
      <c r="Z45" t="b">
        <v>0</v>
      </c>
      <c r="AB45" t="b">
        <v>1</v>
      </c>
      <c r="AC45" t="s">
        <v>970</v>
      </c>
      <c r="AD45" t="s">
        <v>971</v>
      </c>
      <c r="AE45" t="s">
        <v>901</v>
      </c>
      <c r="AF45" t="s">
        <v>963</v>
      </c>
      <c r="AG45" t="s">
        <v>964</v>
      </c>
      <c r="AH45" t="s">
        <v>965</v>
      </c>
      <c r="AJ45" t="s">
        <v>661</v>
      </c>
      <c r="AL45" t="s">
        <v>972</v>
      </c>
      <c r="AM45" t="s">
        <v>973</v>
      </c>
    </row>
    <row r="46" spans="1:39" x14ac:dyDescent="0.2">
      <c r="A46" t="s">
        <v>42</v>
      </c>
      <c r="B46" t="s">
        <v>43</v>
      </c>
      <c r="C46" t="s">
        <v>44</v>
      </c>
      <c r="D46" t="s">
        <v>480</v>
      </c>
      <c r="E46" t="s">
        <v>974</v>
      </c>
      <c r="F46" t="s">
        <v>44</v>
      </c>
      <c r="G46" t="s">
        <v>42</v>
      </c>
      <c r="J46" t="s">
        <v>957</v>
      </c>
      <c r="L46" t="s">
        <v>469</v>
      </c>
      <c r="M46" t="s">
        <v>346</v>
      </c>
      <c r="N46" t="s">
        <v>590</v>
      </c>
      <c r="O46" t="s">
        <v>975</v>
      </c>
      <c r="P46" t="s">
        <v>591</v>
      </c>
      <c r="Q46" t="b">
        <v>1</v>
      </c>
      <c r="R46" t="s">
        <v>41</v>
      </c>
      <c r="V46" t="s">
        <v>592</v>
      </c>
      <c r="W46" t="s">
        <v>590</v>
      </c>
      <c r="X46" t="s">
        <v>976</v>
      </c>
      <c r="Y46" t="s">
        <v>684</v>
      </c>
      <c r="Z46" t="b">
        <v>0</v>
      </c>
      <c r="AB46" t="b">
        <v>1</v>
      </c>
      <c r="AC46" t="s">
        <v>977</v>
      </c>
      <c r="AD46" t="s">
        <v>978</v>
      </c>
      <c r="AE46" t="s">
        <v>901</v>
      </c>
      <c r="AF46" t="s">
        <v>963</v>
      </c>
      <c r="AG46" t="s">
        <v>964</v>
      </c>
      <c r="AH46" t="s">
        <v>965</v>
      </c>
      <c r="AJ46" t="s">
        <v>708</v>
      </c>
      <c r="AL46" t="s">
        <v>44</v>
      </c>
      <c r="AM46" t="s">
        <v>979</v>
      </c>
    </row>
    <row r="47" spans="1:39" x14ac:dyDescent="0.2">
      <c r="A47" t="s">
        <v>42</v>
      </c>
      <c r="B47" t="s">
        <v>43</v>
      </c>
      <c r="C47" t="s">
        <v>44</v>
      </c>
      <c r="D47" t="s">
        <v>480</v>
      </c>
      <c r="E47" t="s">
        <v>980</v>
      </c>
      <c r="F47" t="s">
        <v>44</v>
      </c>
      <c r="G47" t="s">
        <v>42</v>
      </c>
      <c r="H47" t="s">
        <v>981</v>
      </c>
      <c r="J47" t="s">
        <v>957</v>
      </c>
      <c r="L47" t="s">
        <v>469</v>
      </c>
      <c r="M47" t="s">
        <v>346</v>
      </c>
      <c r="N47" t="s">
        <v>590</v>
      </c>
      <c r="O47" t="s">
        <v>982</v>
      </c>
      <c r="P47" t="s">
        <v>591</v>
      </c>
      <c r="Q47" t="b">
        <v>1</v>
      </c>
      <c r="R47" t="s">
        <v>41</v>
      </c>
      <c r="U47" t="s">
        <v>983</v>
      </c>
      <c r="V47" t="s">
        <v>592</v>
      </c>
      <c r="W47" t="s">
        <v>590</v>
      </c>
      <c r="X47" t="s">
        <v>984</v>
      </c>
      <c r="Y47" t="s">
        <v>684</v>
      </c>
      <c r="Z47" t="b">
        <v>0</v>
      </c>
      <c r="AB47" t="b">
        <v>1</v>
      </c>
      <c r="AC47" t="s">
        <v>985</v>
      </c>
      <c r="AD47" t="s">
        <v>986</v>
      </c>
      <c r="AE47" t="s">
        <v>901</v>
      </c>
      <c r="AF47" t="s">
        <v>963</v>
      </c>
      <c r="AG47" t="s">
        <v>964</v>
      </c>
      <c r="AH47" t="s">
        <v>965</v>
      </c>
      <c r="AJ47" t="s">
        <v>735</v>
      </c>
      <c r="AL47" t="s">
        <v>44</v>
      </c>
      <c r="AM47" t="s">
        <v>987</v>
      </c>
    </row>
    <row r="48" spans="1:39" x14ac:dyDescent="0.2">
      <c r="A48" t="s">
        <v>42</v>
      </c>
      <c r="B48" t="s">
        <v>43</v>
      </c>
      <c r="C48" t="s">
        <v>44</v>
      </c>
      <c r="D48" t="s">
        <v>480</v>
      </c>
      <c r="E48" t="s">
        <v>988</v>
      </c>
      <c r="F48" t="s">
        <v>44</v>
      </c>
      <c r="G48" t="s">
        <v>42</v>
      </c>
      <c r="H48" t="s">
        <v>989</v>
      </c>
      <c r="J48" t="s">
        <v>957</v>
      </c>
      <c r="L48" t="s">
        <v>469</v>
      </c>
      <c r="M48" t="s">
        <v>346</v>
      </c>
      <c r="N48" t="s">
        <v>590</v>
      </c>
      <c r="O48" t="s">
        <v>990</v>
      </c>
      <c r="P48" t="s">
        <v>591</v>
      </c>
      <c r="Q48" t="b">
        <v>1</v>
      </c>
      <c r="R48" t="s">
        <v>41</v>
      </c>
      <c r="U48" t="s">
        <v>125</v>
      </c>
      <c r="V48" t="s">
        <v>592</v>
      </c>
      <c r="W48" t="s">
        <v>590</v>
      </c>
      <c r="X48" t="s">
        <v>991</v>
      </c>
      <c r="Y48" t="s">
        <v>684</v>
      </c>
      <c r="Z48" t="b">
        <v>0</v>
      </c>
      <c r="AB48" t="b">
        <v>1</v>
      </c>
      <c r="AC48" t="s">
        <v>992</v>
      </c>
      <c r="AD48" t="s">
        <v>993</v>
      </c>
      <c r="AE48" t="s">
        <v>901</v>
      </c>
      <c r="AF48" t="s">
        <v>994</v>
      </c>
      <c r="AG48" t="s">
        <v>964</v>
      </c>
      <c r="AH48" t="s">
        <v>965</v>
      </c>
      <c r="AJ48" t="s">
        <v>825</v>
      </c>
      <c r="AL48" t="s">
        <v>44</v>
      </c>
      <c r="AM48" t="s">
        <v>995</v>
      </c>
    </row>
    <row r="49" spans="1:39" x14ac:dyDescent="0.2">
      <c r="A49" t="s">
        <v>42</v>
      </c>
      <c r="B49" t="s">
        <v>43</v>
      </c>
      <c r="C49" t="s">
        <v>44</v>
      </c>
      <c r="D49" t="s">
        <v>480</v>
      </c>
      <c r="E49" t="s">
        <v>996</v>
      </c>
      <c r="F49" t="s">
        <v>997</v>
      </c>
      <c r="G49" t="s">
        <v>42</v>
      </c>
      <c r="J49" t="s">
        <v>957</v>
      </c>
      <c r="L49" t="s">
        <v>922</v>
      </c>
      <c r="M49" t="s">
        <v>346</v>
      </c>
      <c r="N49" t="s">
        <v>590</v>
      </c>
      <c r="O49" t="s">
        <v>998</v>
      </c>
      <c r="P49" t="s">
        <v>591</v>
      </c>
      <c r="Q49" t="b">
        <v>1</v>
      </c>
      <c r="R49" t="s">
        <v>41</v>
      </c>
      <c r="T49" t="s">
        <v>393</v>
      </c>
      <c r="V49" t="s">
        <v>785</v>
      </c>
      <c r="W49" t="s">
        <v>590</v>
      </c>
      <c r="X49" t="s">
        <v>999</v>
      </c>
      <c r="Y49" t="s">
        <v>684</v>
      </c>
      <c r="Z49" t="b">
        <v>0</v>
      </c>
      <c r="AB49" t="b">
        <v>1</v>
      </c>
      <c r="AC49" t="s">
        <v>1000</v>
      </c>
      <c r="AD49" t="s">
        <v>1001</v>
      </c>
      <c r="AF49" t="s">
        <v>1002</v>
      </c>
      <c r="AG49" t="s">
        <v>1003</v>
      </c>
      <c r="AH49" t="s">
        <v>965</v>
      </c>
      <c r="AJ49" t="s">
        <v>825</v>
      </c>
      <c r="AL49" t="s">
        <v>1004</v>
      </c>
      <c r="AM49" t="s">
        <v>1005</v>
      </c>
    </row>
    <row r="50" spans="1:39" x14ac:dyDescent="0.2">
      <c r="A50" t="s">
        <v>42</v>
      </c>
      <c r="B50" t="s">
        <v>43</v>
      </c>
      <c r="C50" t="s">
        <v>44</v>
      </c>
      <c r="D50" t="s">
        <v>480</v>
      </c>
      <c r="E50" t="s">
        <v>1006</v>
      </c>
      <c r="F50" t="s">
        <v>44</v>
      </c>
      <c r="G50" t="s">
        <v>42</v>
      </c>
      <c r="H50" t="s">
        <v>1007</v>
      </c>
      <c r="J50" t="s">
        <v>957</v>
      </c>
      <c r="L50" t="s">
        <v>469</v>
      </c>
      <c r="M50" t="s">
        <v>346</v>
      </c>
      <c r="N50" t="s">
        <v>590</v>
      </c>
      <c r="O50" t="s">
        <v>1008</v>
      </c>
      <c r="P50" t="s">
        <v>591</v>
      </c>
      <c r="Q50" t="b">
        <v>1</v>
      </c>
      <c r="R50" t="s">
        <v>41</v>
      </c>
      <c r="U50" t="s">
        <v>54</v>
      </c>
      <c r="V50" t="s">
        <v>592</v>
      </c>
      <c r="W50" t="s">
        <v>590</v>
      </c>
      <c r="X50" t="s">
        <v>1009</v>
      </c>
      <c r="Y50" t="s">
        <v>684</v>
      </c>
      <c r="Z50" t="b">
        <v>0</v>
      </c>
      <c r="AB50" t="b">
        <v>1</v>
      </c>
      <c r="AC50" t="s">
        <v>1010</v>
      </c>
      <c r="AD50" t="s">
        <v>1011</v>
      </c>
      <c r="AE50" t="s">
        <v>901</v>
      </c>
      <c r="AF50" t="s">
        <v>1012</v>
      </c>
      <c r="AG50" t="s">
        <v>964</v>
      </c>
      <c r="AH50" t="s">
        <v>965</v>
      </c>
      <c r="AJ50" t="s">
        <v>834</v>
      </c>
      <c r="AL50" t="s">
        <v>44</v>
      </c>
      <c r="AM50" t="s">
        <v>1013</v>
      </c>
    </row>
    <row r="51" spans="1:39" x14ac:dyDescent="0.2">
      <c r="A51" t="s">
        <v>42</v>
      </c>
      <c r="B51" t="s">
        <v>43</v>
      </c>
      <c r="C51" t="s">
        <v>44</v>
      </c>
      <c r="D51" t="s">
        <v>480</v>
      </c>
      <c r="E51" t="s">
        <v>1014</v>
      </c>
      <c r="F51" t="s">
        <v>997</v>
      </c>
      <c r="G51" t="s">
        <v>42</v>
      </c>
      <c r="J51" t="s">
        <v>957</v>
      </c>
      <c r="L51" t="s">
        <v>469</v>
      </c>
      <c r="M51" t="s">
        <v>346</v>
      </c>
      <c r="N51" t="s">
        <v>590</v>
      </c>
      <c r="O51" t="s">
        <v>1015</v>
      </c>
      <c r="P51" t="s">
        <v>591</v>
      </c>
      <c r="Q51" t="b">
        <v>1</v>
      </c>
      <c r="R51" t="s">
        <v>41</v>
      </c>
      <c r="V51" t="s">
        <v>785</v>
      </c>
      <c r="W51" t="s">
        <v>590</v>
      </c>
      <c r="Y51" t="s">
        <v>684</v>
      </c>
      <c r="Z51" t="b">
        <v>0</v>
      </c>
      <c r="AB51" t="b">
        <v>1</v>
      </c>
      <c r="AC51" t="s">
        <v>1016</v>
      </c>
      <c r="AD51" t="s">
        <v>1017</v>
      </c>
      <c r="AE51" t="s">
        <v>901</v>
      </c>
      <c r="AF51" t="s">
        <v>963</v>
      </c>
      <c r="AG51" t="s">
        <v>1018</v>
      </c>
      <c r="AH51" t="s">
        <v>965</v>
      </c>
      <c r="AJ51" t="s">
        <v>834</v>
      </c>
      <c r="AL51" t="s">
        <v>1004</v>
      </c>
      <c r="AM51" t="s">
        <v>1019</v>
      </c>
    </row>
    <row r="52" spans="1:39" x14ac:dyDescent="0.2">
      <c r="A52" t="s">
        <v>42</v>
      </c>
      <c r="B52" t="s">
        <v>43</v>
      </c>
      <c r="C52" t="s">
        <v>44</v>
      </c>
      <c r="D52" t="s">
        <v>480</v>
      </c>
      <c r="E52" t="s">
        <v>1020</v>
      </c>
      <c r="F52" t="s">
        <v>997</v>
      </c>
      <c r="G52" t="s">
        <v>42</v>
      </c>
      <c r="J52" t="s">
        <v>957</v>
      </c>
      <c r="L52" t="s">
        <v>922</v>
      </c>
      <c r="M52" t="s">
        <v>346</v>
      </c>
      <c r="N52" t="s">
        <v>590</v>
      </c>
      <c r="O52" t="s">
        <v>1021</v>
      </c>
      <c r="P52" t="s">
        <v>591</v>
      </c>
      <c r="Q52" t="b">
        <v>1</v>
      </c>
      <c r="R52" t="s">
        <v>41</v>
      </c>
      <c r="T52" t="s">
        <v>1022</v>
      </c>
      <c r="V52" t="s">
        <v>785</v>
      </c>
      <c r="W52" t="s">
        <v>590</v>
      </c>
      <c r="Y52" t="s">
        <v>684</v>
      </c>
      <c r="Z52" t="b">
        <v>0</v>
      </c>
      <c r="AB52" t="b">
        <v>1</v>
      </c>
      <c r="AC52" t="s">
        <v>1023</v>
      </c>
      <c r="AD52" t="s">
        <v>1024</v>
      </c>
      <c r="AF52" t="s">
        <v>1025</v>
      </c>
      <c r="AG52" t="s">
        <v>1026</v>
      </c>
      <c r="AH52" t="s">
        <v>965</v>
      </c>
      <c r="AJ52" t="s">
        <v>834</v>
      </c>
      <c r="AM52" t="s">
        <v>1027</v>
      </c>
    </row>
    <row r="53" spans="1:39" x14ac:dyDescent="0.2">
      <c r="A53" t="s">
        <v>42</v>
      </c>
      <c r="B53" t="s">
        <v>43</v>
      </c>
      <c r="C53" t="s">
        <v>44</v>
      </c>
      <c r="D53" t="s">
        <v>480</v>
      </c>
      <c r="E53" t="s">
        <v>1028</v>
      </c>
      <c r="F53" t="s">
        <v>44</v>
      </c>
      <c r="G53" t="s">
        <v>42</v>
      </c>
      <c r="H53" t="s">
        <v>1029</v>
      </c>
      <c r="J53" t="s">
        <v>957</v>
      </c>
      <c r="L53" t="s">
        <v>469</v>
      </c>
      <c r="M53" t="s">
        <v>346</v>
      </c>
      <c r="N53" t="s">
        <v>590</v>
      </c>
      <c r="O53" t="s">
        <v>1030</v>
      </c>
      <c r="P53" t="s">
        <v>591</v>
      </c>
      <c r="Q53" t="b">
        <v>1</v>
      </c>
      <c r="R53" t="s">
        <v>41</v>
      </c>
      <c r="U53" t="s">
        <v>1031</v>
      </c>
      <c r="V53" t="s">
        <v>592</v>
      </c>
      <c r="W53" t="s">
        <v>590</v>
      </c>
      <c r="X53" t="s">
        <v>1032</v>
      </c>
      <c r="Y53" t="s">
        <v>684</v>
      </c>
      <c r="Z53" t="b">
        <v>0</v>
      </c>
      <c r="AB53" t="b">
        <v>1</v>
      </c>
      <c r="AC53" t="s">
        <v>1033</v>
      </c>
      <c r="AD53" t="s">
        <v>1034</v>
      </c>
      <c r="AE53" t="s">
        <v>901</v>
      </c>
      <c r="AF53" t="s">
        <v>963</v>
      </c>
      <c r="AG53" t="s">
        <v>964</v>
      </c>
      <c r="AH53" t="s">
        <v>965</v>
      </c>
      <c r="AJ53" t="s">
        <v>852</v>
      </c>
      <c r="AL53" t="s">
        <v>1035</v>
      </c>
      <c r="AM53" t="s">
        <v>1036</v>
      </c>
    </row>
    <row r="54" spans="1:39" x14ac:dyDescent="0.2">
      <c r="A54" t="s">
        <v>42</v>
      </c>
      <c r="B54" t="s">
        <v>43</v>
      </c>
      <c r="C54" t="s">
        <v>44</v>
      </c>
      <c r="D54" t="s">
        <v>480</v>
      </c>
      <c r="E54" t="s">
        <v>1037</v>
      </c>
      <c r="F54" t="s">
        <v>44</v>
      </c>
      <c r="G54" t="s">
        <v>42</v>
      </c>
      <c r="L54" t="s">
        <v>589</v>
      </c>
      <c r="M54" t="s">
        <v>346</v>
      </c>
      <c r="N54" t="s">
        <v>590</v>
      </c>
      <c r="P54" t="s">
        <v>591</v>
      </c>
      <c r="Q54" t="b">
        <v>1</v>
      </c>
      <c r="V54" t="s">
        <v>592</v>
      </c>
      <c r="W54" t="s">
        <v>590</v>
      </c>
      <c r="Y54" t="s">
        <v>684</v>
      </c>
      <c r="Z54" t="b">
        <v>0</v>
      </c>
      <c r="AB54" t="b">
        <v>1</v>
      </c>
      <c r="AH54" t="s">
        <v>965</v>
      </c>
      <c r="AJ54" t="s">
        <v>861</v>
      </c>
      <c r="AL54" t="s">
        <v>44</v>
      </c>
      <c r="AM54" t="s">
        <v>1038</v>
      </c>
    </row>
    <row r="55" spans="1:39" x14ac:dyDescent="0.2">
      <c r="A55" t="s">
        <v>42</v>
      </c>
      <c r="B55" t="s">
        <v>43</v>
      </c>
      <c r="C55" t="s">
        <v>44</v>
      </c>
      <c r="D55" t="s">
        <v>480</v>
      </c>
      <c r="E55" t="s">
        <v>1039</v>
      </c>
      <c r="F55" t="s">
        <v>44</v>
      </c>
      <c r="G55" t="s">
        <v>42</v>
      </c>
      <c r="J55" t="s">
        <v>957</v>
      </c>
      <c r="L55" t="s">
        <v>469</v>
      </c>
      <c r="M55" t="s">
        <v>346</v>
      </c>
      <c r="N55" t="s">
        <v>590</v>
      </c>
      <c r="O55" t="s">
        <v>1040</v>
      </c>
      <c r="P55" t="s">
        <v>591</v>
      </c>
      <c r="Q55" t="b">
        <v>1</v>
      </c>
      <c r="R55" t="s">
        <v>41</v>
      </c>
      <c r="V55" t="s">
        <v>785</v>
      </c>
      <c r="W55" t="s">
        <v>590</v>
      </c>
      <c r="X55" t="s">
        <v>1041</v>
      </c>
      <c r="Y55" t="s">
        <v>684</v>
      </c>
      <c r="Z55" t="b">
        <v>0</v>
      </c>
      <c r="AB55" t="b">
        <v>1</v>
      </c>
      <c r="AC55" t="s">
        <v>1042</v>
      </c>
      <c r="AD55" t="s">
        <v>1043</v>
      </c>
      <c r="AE55" t="s">
        <v>901</v>
      </c>
      <c r="AF55" t="s">
        <v>1044</v>
      </c>
      <c r="AG55" t="s">
        <v>964</v>
      </c>
      <c r="AH55" t="s">
        <v>965</v>
      </c>
      <c r="AJ55" t="s">
        <v>861</v>
      </c>
      <c r="AM55" t="s">
        <v>1045</v>
      </c>
    </row>
    <row r="56" spans="1:39" x14ac:dyDescent="0.2">
      <c r="A56" t="s">
        <v>42</v>
      </c>
      <c r="B56" t="s">
        <v>43</v>
      </c>
      <c r="C56" t="s">
        <v>44</v>
      </c>
      <c r="D56" t="s">
        <v>480</v>
      </c>
      <c r="E56" t="s">
        <v>1046</v>
      </c>
      <c r="F56" t="s">
        <v>997</v>
      </c>
      <c r="G56" t="s">
        <v>42</v>
      </c>
      <c r="J56" t="s">
        <v>957</v>
      </c>
      <c r="L56" t="s">
        <v>469</v>
      </c>
      <c r="M56" t="s">
        <v>346</v>
      </c>
      <c r="N56" t="s">
        <v>590</v>
      </c>
      <c r="O56" t="s">
        <v>1047</v>
      </c>
      <c r="P56" t="s">
        <v>591</v>
      </c>
      <c r="Q56" t="b">
        <v>1</v>
      </c>
      <c r="R56" t="s">
        <v>41</v>
      </c>
      <c r="V56" t="s">
        <v>592</v>
      </c>
      <c r="W56" t="s">
        <v>590</v>
      </c>
      <c r="X56" t="s">
        <v>999</v>
      </c>
      <c r="Y56" t="s">
        <v>684</v>
      </c>
      <c r="Z56" t="b">
        <v>0</v>
      </c>
      <c r="AA56" t="b">
        <v>1</v>
      </c>
      <c r="AB56" t="b">
        <v>1</v>
      </c>
      <c r="AC56" t="s">
        <v>1048</v>
      </c>
      <c r="AD56" t="s">
        <v>1049</v>
      </c>
      <c r="AE56" t="s">
        <v>901</v>
      </c>
      <c r="AF56" t="s">
        <v>963</v>
      </c>
      <c r="AG56" t="s">
        <v>1018</v>
      </c>
      <c r="AH56" t="s">
        <v>965</v>
      </c>
      <c r="AJ56" t="s">
        <v>861</v>
      </c>
      <c r="AL56" t="s">
        <v>1050</v>
      </c>
      <c r="AM56" t="s">
        <v>1051</v>
      </c>
    </row>
    <row r="57" spans="1:39" x14ac:dyDescent="0.2">
      <c r="A57" t="s">
        <v>42</v>
      </c>
      <c r="B57" t="s">
        <v>43</v>
      </c>
      <c r="C57" t="s">
        <v>44</v>
      </c>
      <c r="D57" t="s">
        <v>480</v>
      </c>
      <c r="E57" t="s">
        <v>1052</v>
      </c>
      <c r="F57" t="s">
        <v>44</v>
      </c>
      <c r="G57" t="s">
        <v>42</v>
      </c>
      <c r="H57" t="s">
        <v>1053</v>
      </c>
      <c r="J57" t="s">
        <v>957</v>
      </c>
      <c r="L57" t="s">
        <v>469</v>
      </c>
      <c r="M57" t="s">
        <v>346</v>
      </c>
      <c r="N57" t="s">
        <v>590</v>
      </c>
      <c r="O57" t="s">
        <v>1054</v>
      </c>
      <c r="P57" t="s">
        <v>591</v>
      </c>
      <c r="Q57" t="b">
        <v>1</v>
      </c>
      <c r="R57" t="s">
        <v>41</v>
      </c>
      <c r="U57" t="s">
        <v>875</v>
      </c>
      <c r="V57" t="s">
        <v>592</v>
      </c>
      <c r="W57" t="s">
        <v>590</v>
      </c>
      <c r="X57" t="s">
        <v>1055</v>
      </c>
      <c r="Y57" t="s">
        <v>684</v>
      </c>
      <c r="Z57" t="b">
        <v>0</v>
      </c>
      <c r="AB57" t="b">
        <v>1</v>
      </c>
      <c r="AC57" t="s">
        <v>1056</v>
      </c>
      <c r="AD57" t="s">
        <v>1057</v>
      </c>
      <c r="AE57" t="s">
        <v>901</v>
      </c>
      <c r="AF57" t="s">
        <v>963</v>
      </c>
      <c r="AG57" t="s">
        <v>964</v>
      </c>
      <c r="AH57" t="s">
        <v>965</v>
      </c>
      <c r="AJ57" t="s">
        <v>879</v>
      </c>
      <c r="AL57" t="s">
        <v>1058</v>
      </c>
      <c r="AM57" t="s">
        <v>1059</v>
      </c>
    </row>
    <row r="58" spans="1:39" x14ac:dyDescent="0.2">
      <c r="A58" t="s">
        <v>42</v>
      </c>
      <c r="B58" t="s">
        <v>43</v>
      </c>
      <c r="C58" t="s">
        <v>44</v>
      </c>
      <c r="D58" t="s">
        <v>480</v>
      </c>
      <c r="E58" t="s">
        <v>1060</v>
      </c>
      <c r="F58" t="s">
        <v>44</v>
      </c>
      <c r="G58" t="s">
        <v>42</v>
      </c>
      <c r="L58" t="s">
        <v>589</v>
      </c>
      <c r="M58" t="s">
        <v>346</v>
      </c>
      <c r="N58" t="s">
        <v>590</v>
      </c>
      <c r="P58" t="s">
        <v>591</v>
      </c>
      <c r="Q58" t="b">
        <v>1</v>
      </c>
      <c r="V58" t="s">
        <v>592</v>
      </c>
      <c r="W58" t="s">
        <v>590</v>
      </c>
      <c r="Y58" t="s">
        <v>684</v>
      </c>
      <c r="Z58" t="b">
        <v>0</v>
      </c>
      <c r="AB58" t="b">
        <v>1</v>
      </c>
      <c r="AH58" t="s">
        <v>965</v>
      </c>
      <c r="AJ58" t="s">
        <v>886</v>
      </c>
      <c r="AL58" t="s">
        <v>44</v>
      </c>
      <c r="AM58" t="s">
        <v>1061</v>
      </c>
    </row>
    <row r="59" spans="1:39" x14ac:dyDescent="0.2">
      <c r="A59" t="s">
        <v>42</v>
      </c>
      <c r="B59" t="s">
        <v>43</v>
      </c>
      <c r="C59" t="s">
        <v>44</v>
      </c>
      <c r="D59" t="s">
        <v>480</v>
      </c>
      <c r="E59" t="s">
        <v>1062</v>
      </c>
      <c r="F59" t="s">
        <v>1063</v>
      </c>
      <c r="G59" t="s">
        <v>42</v>
      </c>
      <c r="J59" t="s">
        <v>957</v>
      </c>
      <c r="L59" t="s">
        <v>469</v>
      </c>
      <c r="M59" t="s">
        <v>1064</v>
      </c>
      <c r="N59" t="s">
        <v>590</v>
      </c>
      <c r="O59" t="s">
        <v>1065</v>
      </c>
      <c r="P59" t="s">
        <v>591</v>
      </c>
      <c r="Q59" t="b">
        <v>1</v>
      </c>
      <c r="R59" t="s">
        <v>41</v>
      </c>
      <c r="V59" t="s">
        <v>785</v>
      </c>
      <c r="W59" t="s">
        <v>590</v>
      </c>
      <c r="Y59" t="s">
        <v>684</v>
      </c>
      <c r="Z59" t="b">
        <v>0</v>
      </c>
      <c r="AA59" t="b">
        <v>1</v>
      </c>
      <c r="AB59" t="b">
        <v>1</v>
      </c>
      <c r="AC59" t="s">
        <v>1066</v>
      </c>
      <c r="AD59" t="s">
        <v>1067</v>
      </c>
      <c r="AE59" t="s">
        <v>901</v>
      </c>
      <c r="AF59" t="s">
        <v>1068</v>
      </c>
      <c r="AG59" t="s">
        <v>1018</v>
      </c>
      <c r="AH59" t="s">
        <v>965</v>
      </c>
      <c r="AJ59" t="s">
        <v>825</v>
      </c>
      <c r="AK59" t="s">
        <v>1069</v>
      </c>
      <c r="AL59" t="s">
        <v>1004</v>
      </c>
      <c r="AM59" t="s">
        <v>1070</v>
      </c>
    </row>
    <row r="60" spans="1:39" x14ac:dyDescent="0.2">
      <c r="A60" t="s">
        <v>42</v>
      </c>
      <c r="B60" t="s">
        <v>43</v>
      </c>
      <c r="C60" t="s">
        <v>44</v>
      </c>
      <c r="D60" t="s">
        <v>480</v>
      </c>
      <c r="E60" t="s">
        <v>1071</v>
      </c>
      <c r="F60" t="s">
        <v>1072</v>
      </c>
      <c r="G60" t="s">
        <v>42</v>
      </c>
      <c r="J60" t="s">
        <v>957</v>
      </c>
      <c r="L60" t="s">
        <v>469</v>
      </c>
      <c r="M60" t="s">
        <v>1073</v>
      </c>
      <c r="N60" t="s">
        <v>590</v>
      </c>
      <c r="O60" t="s">
        <v>1074</v>
      </c>
      <c r="P60" t="s">
        <v>591</v>
      </c>
      <c r="Q60" t="b">
        <v>1</v>
      </c>
      <c r="R60" t="s">
        <v>41</v>
      </c>
      <c r="V60" t="s">
        <v>592</v>
      </c>
      <c r="W60" t="s">
        <v>590</v>
      </c>
      <c r="Y60" t="s">
        <v>684</v>
      </c>
      <c r="Z60" t="b">
        <v>0</v>
      </c>
      <c r="AB60" t="b">
        <v>1</v>
      </c>
      <c r="AC60" t="s">
        <v>1075</v>
      </c>
      <c r="AD60" t="s">
        <v>1076</v>
      </c>
      <c r="AE60" t="s">
        <v>901</v>
      </c>
      <c r="AF60" t="s">
        <v>1068</v>
      </c>
      <c r="AG60" t="s">
        <v>1018</v>
      </c>
      <c r="AH60" t="s">
        <v>965</v>
      </c>
      <c r="AJ60" t="s">
        <v>813</v>
      </c>
      <c r="AL60" t="s">
        <v>1077</v>
      </c>
      <c r="AM60" t="s">
        <v>1078</v>
      </c>
    </row>
    <row r="61" spans="1:39" x14ac:dyDescent="0.2">
      <c r="A61" t="s">
        <v>42</v>
      </c>
      <c r="B61" t="s">
        <v>43</v>
      </c>
      <c r="C61" t="s">
        <v>44</v>
      </c>
      <c r="D61" t="s">
        <v>480</v>
      </c>
      <c r="E61" t="s">
        <v>1079</v>
      </c>
      <c r="F61" t="s">
        <v>997</v>
      </c>
      <c r="G61" t="s">
        <v>42</v>
      </c>
      <c r="J61" t="s">
        <v>957</v>
      </c>
      <c r="L61" t="s">
        <v>469</v>
      </c>
      <c r="M61" t="s">
        <v>386</v>
      </c>
      <c r="N61" t="s">
        <v>590</v>
      </c>
      <c r="O61" t="s">
        <v>1080</v>
      </c>
      <c r="P61" t="s">
        <v>591</v>
      </c>
      <c r="Q61" t="b">
        <v>1</v>
      </c>
      <c r="R61" t="s">
        <v>41</v>
      </c>
      <c r="V61" t="s">
        <v>592</v>
      </c>
      <c r="W61" t="s">
        <v>590</v>
      </c>
      <c r="Y61" t="s">
        <v>684</v>
      </c>
      <c r="Z61" t="b">
        <v>0</v>
      </c>
      <c r="AB61" t="b">
        <v>1</v>
      </c>
      <c r="AC61" t="s">
        <v>1081</v>
      </c>
      <c r="AD61" t="s">
        <v>1082</v>
      </c>
      <c r="AE61" t="s">
        <v>901</v>
      </c>
      <c r="AF61" t="s">
        <v>1012</v>
      </c>
      <c r="AG61" t="s">
        <v>1018</v>
      </c>
      <c r="AH61" t="s">
        <v>965</v>
      </c>
      <c r="AJ61" t="s">
        <v>765</v>
      </c>
      <c r="AL61" t="s">
        <v>997</v>
      </c>
      <c r="AM61" t="s">
        <v>1083</v>
      </c>
    </row>
    <row r="62" spans="1:39" x14ac:dyDescent="0.2">
      <c r="A62" t="s">
        <v>42</v>
      </c>
      <c r="B62" t="s">
        <v>43</v>
      </c>
      <c r="C62" t="s">
        <v>44</v>
      </c>
      <c r="D62" t="s">
        <v>480</v>
      </c>
      <c r="E62" t="s">
        <v>1084</v>
      </c>
      <c r="F62" t="s">
        <v>44</v>
      </c>
      <c r="G62" t="s">
        <v>42</v>
      </c>
      <c r="J62" t="s">
        <v>957</v>
      </c>
      <c r="L62" t="s">
        <v>469</v>
      </c>
      <c r="M62" t="s">
        <v>1085</v>
      </c>
      <c r="N62" t="s">
        <v>590</v>
      </c>
      <c r="O62" t="s">
        <v>1086</v>
      </c>
      <c r="P62" t="s">
        <v>591</v>
      </c>
      <c r="Q62" t="b">
        <v>1</v>
      </c>
      <c r="R62" t="s">
        <v>41</v>
      </c>
      <c r="V62" t="s">
        <v>592</v>
      </c>
      <c r="W62" t="s">
        <v>590</v>
      </c>
      <c r="Y62" t="s">
        <v>684</v>
      </c>
      <c r="Z62" t="b">
        <v>0</v>
      </c>
      <c r="AB62" t="b">
        <v>1</v>
      </c>
      <c r="AC62" t="s">
        <v>1087</v>
      </c>
      <c r="AD62" t="s">
        <v>1087</v>
      </c>
      <c r="AE62" t="s">
        <v>901</v>
      </c>
      <c r="AF62" t="s">
        <v>1088</v>
      </c>
      <c r="AG62" t="s">
        <v>1018</v>
      </c>
      <c r="AH62" t="s">
        <v>965</v>
      </c>
      <c r="AJ62" t="s">
        <v>635</v>
      </c>
      <c r="AL62" t="s">
        <v>1089</v>
      </c>
      <c r="AM62" t="s">
        <v>1090</v>
      </c>
    </row>
    <row r="63" spans="1:39" x14ac:dyDescent="0.2">
      <c r="A63" t="s">
        <v>42</v>
      </c>
      <c r="B63" t="s">
        <v>43</v>
      </c>
      <c r="C63" t="s">
        <v>44</v>
      </c>
      <c r="D63" t="s">
        <v>480</v>
      </c>
      <c r="E63" t="s">
        <v>1091</v>
      </c>
      <c r="F63" t="s">
        <v>44</v>
      </c>
      <c r="G63" t="s">
        <v>42</v>
      </c>
      <c r="J63" t="s">
        <v>957</v>
      </c>
      <c r="L63" t="s">
        <v>469</v>
      </c>
      <c r="M63" t="s">
        <v>1085</v>
      </c>
      <c r="N63" t="s">
        <v>590</v>
      </c>
      <c r="O63" t="s">
        <v>1092</v>
      </c>
      <c r="P63" t="s">
        <v>591</v>
      </c>
      <c r="Q63" t="b">
        <v>1</v>
      </c>
      <c r="R63" t="s">
        <v>41</v>
      </c>
      <c r="V63" t="s">
        <v>785</v>
      </c>
      <c r="W63" t="s">
        <v>590</v>
      </c>
      <c r="Y63" t="s">
        <v>684</v>
      </c>
      <c r="Z63" t="b">
        <v>0</v>
      </c>
      <c r="AB63" t="b">
        <v>1</v>
      </c>
      <c r="AC63" t="s">
        <v>1093</v>
      </c>
      <c r="AD63" t="s">
        <v>1094</v>
      </c>
      <c r="AE63" t="s">
        <v>901</v>
      </c>
      <c r="AF63" t="s">
        <v>1088</v>
      </c>
      <c r="AG63" t="s">
        <v>1018</v>
      </c>
      <c r="AH63" t="s">
        <v>965</v>
      </c>
      <c r="AJ63" t="s">
        <v>879</v>
      </c>
      <c r="AL63" t="s">
        <v>44</v>
      </c>
      <c r="AM63" t="s">
        <v>1095</v>
      </c>
    </row>
    <row r="64" spans="1:39" x14ac:dyDescent="0.2">
      <c r="A64" t="s">
        <v>42</v>
      </c>
      <c r="B64" t="s">
        <v>43</v>
      </c>
      <c r="C64" t="s">
        <v>44</v>
      </c>
      <c r="D64" t="s">
        <v>480</v>
      </c>
      <c r="E64" t="s">
        <v>1096</v>
      </c>
      <c r="F64" t="s">
        <v>44</v>
      </c>
      <c r="G64" t="s">
        <v>42</v>
      </c>
      <c r="J64" t="s">
        <v>957</v>
      </c>
      <c r="L64" t="s">
        <v>469</v>
      </c>
      <c r="M64" t="s">
        <v>1097</v>
      </c>
      <c r="N64" t="s">
        <v>590</v>
      </c>
      <c r="O64" t="s">
        <v>1098</v>
      </c>
      <c r="P64" t="s">
        <v>591</v>
      </c>
      <c r="Q64" t="b">
        <v>1</v>
      </c>
      <c r="R64" t="s">
        <v>41</v>
      </c>
      <c r="V64" t="s">
        <v>1099</v>
      </c>
      <c r="W64" t="s">
        <v>590</v>
      </c>
      <c r="Y64" t="s">
        <v>684</v>
      </c>
      <c r="Z64" t="b">
        <v>0</v>
      </c>
      <c r="AB64" t="b">
        <v>1</v>
      </c>
      <c r="AC64" t="s">
        <v>1100</v>
      </c>
      <c r="AD64" t="s">
        <v>1101</v>
      </c>
      <c r="AE64" t="s">
        <v>901</v>
      </c>
      <c r="AF64" t="s">
        <v>1102</v>
      </c>
      <c r="AG64" t="s">
        <v>964</v>
      </c>
      <c r="AH64" t="s">
        <v>965</v>
      </c>
      <c r="AJ64" t="s">
        <v>825</v>
      </c>
      <c r="AL64" t="s">
        <v>44</v>
      </c>
      <c r="AM64" t="s">
        <v>1103</v>
      </c>
    </row>
    <row r="65" spans="1:39" x14ac:dyDescent="0.2">
      <c r="A65" t="s">
        <v>55</v>
      </c>
      <c r="B65" t="s">
        <v>56</v>
      </c>
      <c r="C65" t="s">
        <v>57</v>
      </c>
      <c r="D65" t="s">
        <v>485</v>
      </c>
      <c r="E65" t="s">
        <v>1104</v>
      </c>
      <c r="F65" t="s">
        <v>326</v>
      </c>
      <c r="G65" t="s">
        <v>55</v>
      </c>
      <c r="I65" t="s">
        <v>58</v>
      </c>
      <c r="J65" t="s">
        <v>1105</v>
      </c>
      <c r="K65" t="s">
        <v>60</v>
      </c>
      <c r="L65" t="s">
        <v>469</v>
      </c>
      <c r="M65" t="s">
        <v>346</v>
      </c>
      <c r="N65" t="s">
        <v>590</v>
      </c>
      <c r="O65" t="s">
        <v>1106</v>
      </c>
      <c r="P65" t="s">
        <v>591</v>
      </c>
      <c r="Q65" t="b">
        <v>1</v>
      </c>
      <c r="R65" t="s">
        <v>41</v>
      </c>
      <c r="V65" t="s">
        <v>592</v>
      </c>
      <c r="W65" t="s">
        <v>590</v>
      </c>
      <c r="X65" t="s">
        <v>1107</v>
      </c>
      <c r="Y65" t="s">
        <v>802</v>
      </c>
      <c r="Z65" t="b">
        <v>0</v>
      </c>
      <c r="AB65" t="b">
        <v>1</v>
      </c>
      <c r="AC65" t="s">
        <v>1108</v>
      </c>
      <c r="AD65" t="s">
        <v>1109</v>
      </c>
      <c r="AE65" t="s">
        <v>901</v>
      </c>
      <c r="AF65" t="s">
        <v>1110</v>
      </c>
      <c r="AG65" t="s">
        <v>1111</v>
      </c>
      <c r="AH65" t="s">
        <v>1112</v>
      </c>
      <c r="AJ65" t="s">
        <v>594</v>
      </c>
      <c r="AL65" t="s">
        <v>63</v>
      </c>
      <c r="AM65" t="s">
        <v>1113</v>
      </c>
    </row>
    <row r="66" spans="1:39" x14ac:dyDescent="0.2">
      <c r="A66" t="s">
        <v>55</v>
      </c>
      <c r="B66" t="s">
        <v>56</v>
      </c>
      <c r="C66" t="s">
        <v>57</v>
      </c>
      <c r="D66" t="s">
        <v>485</v>
      </c>
      <c r="E66" t="s">
        <v>1114</v>
      </c>
      <c r="F66" t="s">
        <v>326</v>
      </c>
      <c r="G66" t="s">
        <v>55</v>
      </c>
      <c r="L66" t="s">
        <v>589</v>
      </c>
      <c r="M66" t="s">
        <v>346</v>
      </c>
      <c r="N66" t="s">
        <v>590</v>
      </c>
      <c r="P66" t="s">
        <v>591</v>
      </c>
      <c r="Q66" t="b">
        <v>1</v>
      </c>
      <c r="V66" t="s">
        <v>592</v>
      </c>
      <c r="W66" t="s">
        <v>590</v>
      </c>
      <c r="Y66" t="s">
        <v>802</v>
      </c>
      <c r="Z66" t="b">
        <v>0</v>
      </c>
      <c r="AB66" t="b">
        <v>1</v>
      </c>
      <c r="AJ66" t="s">
        <v>594</v>
      </c>
      <c r="AL66" t="s">
        <v>326</v>
      </c>
      <c r="AM66" t="s">
        <v>1115</v>
      </c>
    </row>
    <row r="67" spans="1:39" x14ac:dyDescent="0.2">
      <c r="A67" t="s">
        <v>55</v>
      </c>
      <c r="B67" t="s">
        <v>56</v>
      </c>
      <c r="C67" t="s">
        <v>57</v>
      </c>
      <c r="D67" t="s">
        <v>485</v>
      </c>
      <c r="E67" t="s">
        <v>1116</v>
      </c>
      <c r="F67" t="s">
        <v>326</v>
      </c>
      <c r="G67" t="s">
        <v>55</v>
      </c>
      <c r="H67" t="s">
        <v>1117</v>
      </c>
      <c r="I67" t="s">
        <v>1118</v>
      </c>
      <c r="J67" t="s">
        <v>1105</v>
      </c>
      <c r="K67" t="s">
        <v>60</v>
      </c>
      <c r="L67" t="s">
        <v>469</v>
      </c>
      <c r="M67" t="s">
        <v>346</v>
      </c>
      <c r="N67" t="s">
        <v>590</v>
      </c>
      <c r="O67" t="s">
        <v>1119</v>
      </c>
      <c r="P67" t="s">
        <v>591</v>
      </c>
      <c r="Q67" t="b">
        <v>1</v>
      </c>
      <c r="R67" t="s">
        <v>41</v>
      </c>
      <c r="U67" t="s">
        <v>1120</v>
      </c>
      <c r="V67" t="s">
        <v>592</v>
      </c>
      <c r="W67" t="s">
        <v>590</v>
      </c>
      <c r="X67" t="s">
        <v>1107</v>
      </c>
      <c r="Y67" t="s">
        <v>802</v>
      </c>
      <c r="Z67" t="b">
        <v>0</v>
      </c>
      <c r="AB67" t="b">
        <v>1</v>
      </c>
      <c r="AC67" t="s">
        <v>1121</v>
      </c>
      <c r="AD67" t="s">
        <v>1122</v>
      </c>
      <c r="AE67" t="s">
        <v>901</v>
      </c>
      <c r="AF67" t="s">
        <v>1110</v>
      </c>
      <c r="AG67" t="s">
        <v>1123</v>
      </c>
      <c r="AH67" t="s">
        <v>1124</v>
      </c>
      <c r="AJ67" t="s">
        <v>607</v>
      </c>
      <c r="AL67" t="s">
        <v>326</v>
      </c>
      <c r="AM67" t="s">
        <v>1125</v>
      </c>
    </row>
    <row r="68" spans="1:39" x14ac:dyDescent="0.2">
      <c r="A68" t="s">
        <v>55</v>
      </c>
      <c r="B68" t="s">
        <v>56</v>
      </c>
      <c r="C68" t="s">
        <v>57</v>
      </c>
      <c r="D68" t="s">
        <v>485</v>
      </c>
      <c r="E68" t="s">
        <v>1126</v>
      </c>
      <c r="F68" t="s">
        <v>57</v>
      </c>
      <c r="G68" t="s">
        <v>55</v>
      </c>
      <c r="I68" t="s">
        <v>58</v>
      </c>
      <c r="J68" t="s">
        <v>1105</v>
      </c>
      <c r="K68" t="s">
        <v>60</v>
      </c>
      <c r="L68" t="s">
        <v>469</v>
      </c>
      <c r="M68" t="s">
        <v>346</v>
      </c>
      <c r="N68" t="s">
        <v>590</v>
      </c>
      <c r="O68" t="s">
        <v>1127</v>
      </c>
      <c r="P68" t="s">
        <v>591</v>
      </c>
      <c r="Q68" t="b">
        <v>1</v>
      </c>
      <c r="R68" t="s">
        <v>41</v>
      </c>
      <c r="V68" t="s">
        <v>592</v>
      </c>
      <c r="W68" t="s">
        <v>590</v>
      </c>
      <c r="X68" t="s">
        <v>1107</v>
      </c>
      <c r="Y68" t="s">
        <v>1128</v>
      </c>
      <c r="Z68" t="b">
        <v>0</v>
      </c>
      <c r="AA68" t="b">
        <v>1</v>
      </c>
      <c r="AB68" t="b">
        <v>1</v>
      </c>
      <c r="AC68" t="s">
        <v>1129</v>
      </c>
      <c r="AD68" t="s">
        <v>1130</v>
      </c>
      <c r="AE68" t="s">
        <v>901</v>
      </c>
      <c r="AF68" t="s">
        <v>1110</v>
      </c>
      <c r="AG68" t="s">
        <v>1123</v>
      </c>
      <c r="AH68" t="s">
        <v>1112</v>
      </c>
      <c r="AJ68" t="s">
        <v>615</v>
      </c>
      <c r="AK68" t="s">
        <v>1131</v>
      </c>
      <c r="AL68" t="s">
        <v>57</v>
      </c>
      <c r="AM68" t="s">
        <v>1132</v>
      </c>
    </row>
    <row r="69" spans="1:39" x14ac:dyDescent="0.2">
      <c r="A69" t="s">
        <v>55</v>
      </c>
      <c r="B69" t="s">
        <v>56</v>
      </c>
      <c r="C69" t="s">
        <v>57</v>
      </c>
      <c r="D69" t="s">
        <v>485</v>
      </c>
      <c r="E69" t="s">
        <v>1133</v>
      </c>
      <c r="F69" t="s">
        <v>326</v>
      </c>
      <c r="G69" t="s">
        <v>55</v>
      </c>
      <c r="H69" t="s">
        <v>1134</v>
      </c>
      <c r="I69" t="s">
        <v>1118</v>
      </c>
      <c r="J69" t="s">
        <v>1105</v>
      </c>
      <c r="K69" t="s">
        <v>60</v>
      </c>
      <c r="L69" t="s">
        <v>469</v>
      </c>
      <c r="M69" t="s">
        <v>346</v>
      </c>
      <c r="N69" t="s">
        <v>590</v>
      </c>
      <c r="O69" t="s">
        <v>1135</v>
      </c>
      <c r="P69" t="s">
        <v>591</v>
      </c>
      <c r="Q69" t="b">
        <v>1</v>
      </c>
      <c r="R69" t="s">
        <v>41</v>
      </c>
      <c r="U69" t="s">
        <v>1136</v>
      </c>
      <c r="V69" t="s">
        <v>592</v>
      </c>
      <c r="W69" t="s">
        <v>590</v>
      </c>
      <c r="X69" t="s">
        <v>1107</v>
      </c>
      <c r="Y69" t="s">
        <v>1128</v>
      </c>
      <c r="Z69" t="b">
        <v>0</v>
      </c>
      <c r="AB69" t="b">
        <v>1</v>
      </c>
      <c r="AC69" t="s">
        <v>1121</v>
      </c>
      <c r="AD69" t="s">
        <v>1122</v>
      </c>
      <c r="AE69" t="s">
        <v>901</v>
      </c>
      <c r="AF69" t="s">
        <v>1110</v>
      </c>
      <c r="AG69" t="s">
        <v>1111</v>
      </c>
      <c r="AH69" t="s">
        <v>1124</v>
      </c>
      <c r="AJ69" t="s">
        <v>626</v>
      </c>
      <c r="AL69" t="s">
        <v>1137</v>
      </c>
      <c r="AM69" t="s">
        <v>1138</v>
      </c>
    </row>
    <row r="70" spans="1:39" x14ac:dyDescent="0.2">
      <c r="A70" t="s">
        <v>55</v>
      </c>
      <c r="B70" t="s">
        <v>56</v>
      </c>
      <c r="C70" t="s">
        <v>57</v>
      </c>
      <c r="D70" t="s">
        <v>485</v>
      </c>
      <c r="E70" t="s">
        <v>1139</v>
      </c>
      <c r="F70" t="s">
        <v>326</v>
      </c>
      <c r="G70" t="s">
        <v>55</v>
      </c>
      <c r="I70" t="s">
        <v>58</v>
      </c>
      <c r="J70" t="s">
        <v>1105</v>
      </c>
      <c r="K70" t="s">
        <v>60</v>
      </c>
      <c r="L70" t="s">
        <v>469</v>
      </c>
      <c r="M70" t="s">
        <v>346</v>
      </c>
      <c r="N70" t="s">
        <v>590</v>
      </c>
      <c r="O70" t="s">
        <v>1140</v>
      </c>
      <c r="P70" t="s">
        <v>591</v>
      </c>
      <c r="Q70" t="b">
        <v>1</v>
      </c>
      <c r="R70" t="s">
        <v>41</v>
      </c>
      <c r="V70" t="s">
        <v>592</v>
      </c>
      <c r="W70" t="s">
        <v>590</v>
      </c>
      <c r="X70" t="s">
        <v>1107</v>
      </c>
      <c r="Y70" t="s">
        <v>1128</v>
      </c>
      <c r="Z70" t="b">
        <v>0</v>
      </c>
      <c r="AA70" t="b">
        <v>1</v>
      </c>
      <c r="AB70" t="b">
        <v>1</v>
      </c>
      <c r="AC70" t="s">
        <v>1141</v>
      </c>
      <c r="AD70" t="s">
        <v>1142</v>
      </c>
      <c r="AE70" t="s">
        <v>901</v>
      </c>
      <c r="AF70" t="s">
        <v>1110</v>
      </c>
      <c r="AG70" t="s">
        <v>1111</v>
      </c>
      <c r="AH70" t="s">
        <v>1112</v>
      </c>
      <c r="AJ70" t="s">
        <v>635</v>
      </c>
      <c r="AK70" t="s">
        <v>1143</v>
      </c>
      <c r="AL70" t="s">
        <v>326</v>
      </c>
      <c r="AM70" t="s">
        <v>1144</v>
      </c>
    </row>
    <row r="71" spans="1:39" x14ac:dyDescent="0.2">
      <c r="A71" t="s">
        <v>55</v>
      </c>
      <c r="B71" t="s">
        <v>56</v>
      </c>
      <c r="C71" t="s">
        <v>57</v>
      </c>
      <c r="D71" t="s">
        <v>485</v>
      </c>
      <c r="E71" t="s">
        <v>1145</v>
      </c>
      <c r="F71" t="s">
        <v>326</v>
      </c>
      <c r="G71" t="s">
        <v>55</v>
      </c>
      <c r="H71" t="s">
        <v>1146</v>
      </c>
      <c r="I71" t="s">
        <v>58</v>
      </c>
      <c r="J71" t="s">
        <v>1105</v>
      </c>
      <c r="K71" t="s">
        <v>60</v>
      </c>
      <c r="L71" t="s">
        <v>469</v>
      </c>
      <c r="M71" t="s">
        <v>346</v>
      </c>
      <c r="N71" t="s">
        <v>590</v>
      </c>
      <c r="O71" t="s">
        <v>1147</v>
      </c>
      <c r="P71" t="s">
        <v>591</v>
      </c>
      <c r="Q71" t="b">
        <v>1</v>
      </c>
      <c r="R71" t="s">
        <v>41</v>
      </c>
      <c r="U71" t="s">
        <v>1148</v>
      </c>
      <c r="V71" t="s">
        <v>592</v>
      </c>
      <c r="W71" t="s">
        <v>590</v>
      </c>
      <c r="X71" t="s">
        <v>1107</v>
      </c>
      <c r="Y71" t="s">
        <v>1128</v>
      </c>
      <c r="Z71" t="b">
        <v>0</v>
      </c>
      <c r="AA71" t="b">
        <v>1</v>
      </c>
      <c r="AB71" t="b">
        <v>1</v>
      </c>
      <c r="AC71" t="s">
        <v>1121</v>
      </c>
      <c r="AD71" t="s">
        <v>1122</v>
      </c>
      <c r="AE71" t="s">
        <v>901</v>
      </c>
      <c r="AF71" t="s">
        <v>1110</v>
      </c>
      <c r="AG71" t="s">
        <v>1111</v>
      </c>
      <c r="AH71" t="s">
        <v>1112</v>
      </c>
      <c r="AJ71" t="s">
        <v>644</v>
      </c>
      <c r="AK71" t="s">
        <v>1149</v>
      </c>
      <c r="AL71" t="s">
        <v>1150</v>
      </c>
      <c r="AM71" t="s">
        <v>814</v>
      </c>
    </row>
    <row r="72" spans="1:39" x14ac:dyDescent="0.2">
      <c r="A72" t="s">
        <v>55</v>
      </c>
      <c r="B72" t="s">
        <v>56</v>
      </c>
      <c r="C72" t="s">
        <v>57</v>
      </c>
      <c r="D72" t="s">
        <v>485</v>
      </c>
      <c r="E72" t="s">
        <v>1151</v>
      </c>
      <c r="F72" t="s">
        <v>57</v>
      </c>
      <c r="G72" t="s">
        <v>55</v>
      </c>
      <c r="H72" t="s">
        <v>1152</v>
      </c>
      <c r="I72" t="s">
        <v>1118</v>
      </c>
      <c r="J72" t="s">
        <v>1105</v>
      </c>
      <c r="K72" t="s">
        <v>60</v>
      </c>
      <c r="L72" t="s">
        <v>469</v>
      </c>
      <c r="M72" t="s">
        <v>346</v>
      </c>
      <c r="N72" t="s">
        <v>590</v>
      </c>
      <c r="O72" t="s">
        <v>1153</v>
      </c>
      <c r="P72" t="s">
        <v>591</v>
      </c>
      <c r="Q72" t="b">
        <v>1</v>
      </c>
      <c r="R72" t="s">
        <v>41</v>
      </c>
      <c r="U72" t="s">
        <v>1154</v>
      </c>
      <c r="V72" t="s">
        <v>592</v>
      </c>
      <c r="W72" t="s">
        <v>590</v>
      </c>
      <c r="X72" t="s">
        <v>1107</v>
      </c>
      <c r="Y72" t="s">
        <v>1128</v>
      </c>
      <c r="Z72" t="b">
        <v>0</v>
      </c>
      <c r="AA72" t="b">
        <v>1</v>
      </c>
      <c r="AB72" t="b">
        <v>1</v>
      </c>
      <c r="AC72" t="s">
        <v>1155</v>
      </c>
      <c r="AD72" t="s">
        <v>1130</v>
      </c>
      <c r="AE72" t="s">
        <v>901</v>
      </c>
      <c r="AF72" t="s">
        <v>1110</v>
      </c>
      <c r="AG72" t="s">
        <v>1123</v>
      </c>
      <c r="AH72" t="s">
        <v>1124</v>
      </c>
      <c r="AJ72" t="s">
        <v>653</v>
      </c>
      <c r="AL72" t="s">
        <v>57</v>
      </c>
      <c r="AM72" t="s">
        <v>1156</v>
      </c>
    </row>
    <row r="73" spans="1:39" x14ac:dyDescent="0.2">
      <c r="A73" t="s">
        <v>55</v>
      </c>
      <c r="B73" t="s">
        <v>56</v>
      </c>
      <c r="C73" t="s">
        <v>57</v>
      </c>
      <c r="D73" t="s">
        <v>485</v>
      </c>
      <c r="E73" t="s">
        <v>1157</v>
      </c>
      <c r="F73" t="s">
        <v>57</v>
      </c>
      <c r="G73" t="s">
        <v>55</v>
      </c>
      <c r="I73" t="s">
        <v>1118</v>
      </c>
      <c r="J73" t="s">
        <v>1105</v>
      </c>
      <c r="K73" t="s">
        <v>60</v>
      </c>
      <c r="L73" t="s">
        <v>469</v>
      </c>
      <c r="M73" t="s">
        <v>346</v>
      </c>
      <c r="N73" t="s">
        <v>590</v>
      </c>
      <c r="O73" t="s">
        <v>1158</v>
      </c>
      <c r="P73" t="s">
        <v>591</v>
      </c>
      <c r="Q73" t="b">
        <v>1</v>
      </c>
      <c r="R73" t="s">
        <v>41</v>
      </c>
      <c r="V73" t="s">
        <v>592</v>
      </c>
      <c r="W73" t="s">
        <v>590</v>
      </c>
      <c r="X73" t="s">
        <v>1107</v>
      </c>
      <c r="Y73" t="s">
        <v>1128</v>
      </c>
      <c r="Z73" t="b">
        <v>0</v>
      </c>
      <c r="AA73" t="b">
        <v>1</v>
      </c>
      <c r="AB73" t="b">
        <v>1</v>
      </c>
      <c r="AC73" t="s">
        <v>1121</v>
      </c>
      <c r="AD73" t="s">
        <v>1122</v>
      </c>
      <c r="AE73" t="s">
        <v>901</v>
      </c>
      <c r="AF73" t="s">
        <v>1110</v>
      </c>
      <c r="AG73" t="s">
        <v>1111</v>
      </c>
      <c r="AH73" t="s">
        <v>1124</v>
      </c>
      <c r="AJ73" t="s">
        <v>661</v>
      </c>
      <c r="AL73" t="s">
        <v>57</v>
      </c>
      <c r="AM73" t="s">
        <v>1159</v>
      </c>
    </row>
    <row r="74" spans="1:39" x14ac:dyDescent="0.2">
      <c r="A74" t="s">
        <v>55</v>
      </c>
      <c r="B74" t="s">
        <v>56</v>
      </c>
      <c r="C74" t="s">
        <v>57</v>
      </c>
      <c r="D74" t="s">
        <v>485</v>
      </c>
      <c r="E74" t="s">
        <v>1160</v>
      </c>
      <c r="F74" t="s">
        <v>326</v>
      </c>
      <c r="G74" t="s">
        <v>55</v>
      </c>
      <c r="L74" t="s">
        <v>589</v>
      </c>
      <c r="M74" t="s">
        <v>346</v>
      </c>
      <c r="N74" t="s">
        <v>590</v>
      </c>
      <c r="P74" t="s">
        <v>591</v>
      </c>
      <c r="Q74" t="b">
        <v>1</v>
      </c>
      <c r="V74" t="s">
        <v>592</v>
      </c>
      <c r="W74" t="s">
        <v>590</v>
      </c>
      <c r="Y74" t="s">
        <v>802</v>
      </c>
      <c r="Z74" t="b">
        <v>0</v>
      </c>
      <c r="AB74" t="b">
        <v>1</v>
      </c>
      <c r="AJ74" t="s">
        <v>674</v>
      </c>
      <c r="AL74" t="s">
        <v>326</v>
      </c>
      <c r="AM74" t="s">
        <v>1161</v>
      </c>
    </row>
    <row r="75" spans="1:39" x14ac:dyDescent="0.2">
      <c r="A75" t="s">
        <v>55</v>
      </c>
      <c r="B75" t="s">
        <v>56</v>
      </c>
      <c r="C75" t="s">
        <v>57</v>
      </c>
      <c r="D75" t="s">
        <v>485</v>
      </c>
      <c r="E75" t="s">
        <v>1162</v>
      </c>
      <c r="F75" t="s">
        <v>57</v>
      </c>
      <c r="G75" t="s">
        <v>55</v>
      </c>
      <c r="H75" t="s">
        <v>1163</v>
      </c>
      <c r="I75" t="s">
        <v>58</v>
      </c>
      <c r="J75" t="s">
        <v>1105</v>
      </c>
      <c r="K75" t="s">
        <v>60</v>
      </c>
      <c r="L75" t="s">
        <v>469</v>
      </c>
      <c r="M75" t="s">
        <v>346</v>
      </c>
      <c r="N75" t="s">
        <v>590</v>
      </c>
      <c r="O75" t="s">
        <v>1164</v>
      </c>
      <c r="P75" t="s">
        <v>591</v>
      </c>
      <c r="Q75" t="b">
        <v>1</v>
      </c>
      <c r="R75" t="s">
        <v>41</v>
      </c>
      <c r="U75" t="s">
        <v>370</v>
      </c>
      <c r="V75" t="s">
        <v>592</v>
      </c>
      <c r="W75" t="s">
        <v>590</v>
      </c>
      <c r="X75" t="s">
        <v>1107</v>
      </c>
      <c r="Y75" t="s">
        <v>1128</v>
      </c>
      <c r="Z75" t="b">
        <v>0</v>
      </c>
      <c r="AA75" t="b">
        <v>1</v>
      </c>
      <c r="AB75" t="b">
        <v>1</v>
      </c>
      <c r="AC75" t="s">
        <v>1165</v>
      </c>
      <c r="AD75" t="s">
        <v>1166</v>
      </c>
      <c r="AE75" t="s">
        <v>901</v>
      </c>
      <c r="AF75" t="s">
        <v>1110</v>
      </c>
      <c r="AG75" t="s">
        <v>1111</v>
      </c>
      <c r="AH75" t="s">
        <v>1167</v>
      </c>
      <c r="AJ75" t="s">
        <v>674</v>
      </c>
      <c r="AL75" t="s">
        <v>57</v>
      </c>
      <c r="AM75" t="s">
        <v>1168</v>
      </c>
    </row>
    <row r="76" spans="1:39" x14ac:dyDescent="0.2">
      <c r="A76" t="s">
        <v>55</v>
      </c>
      <c r="B76" t="s">
        <v>56</v>
      </c>
      <c r="C76" t="s">
        <v>57</v>
      </c>
      <c r="D76" t="s">
        <v>485</v>
      </c>
      <c r="E76" t="s">
        <v>1169</v>
      </c>
      <c r="F76" t="s">
        <v>326</v>
      </c>
      <c r="G76" t="s">
        <v>55</v>
      </c>
      <c r="H76" t="s">
        <v>1170</v>
      </c>
      <c r="L76" t="s">
        <v>589</v>
      </c>
      <c r="M76" t="s">
        <v>346</v>
      </c>
      <c r="N76" t="s">
        <v>590</v>
      </c>
      <c r="P76" t="s">
        <v>591</v>
      </c>
      <c r="Q76" t="b">
        <v>1</v>
      </c>
      <c r="U76" t="s">
        <v>1171</v>
      </c>
      <c r="V76" t="s">
        <v>592</v>
      </c>
      <c r="W76" t="s">
        <v>590</v>
      </c>
      <c r="Y76" t="s">
        <v>802</v>
      </c>
      <c r="Z76" t="b">
        <v>0</v>
      </c>
      <c r="AB76" t="b">
        <v>1</v>
      </c>
      <c r="AJ76" t="s">
        <v>674</v>
      </c>
      <c r="AL76" t="s">
        <v>1172</v>
      </c>
      <c r="AM76" t="s">
        <v>1173</v>
      </c>
    </row>
    <row r="77" spans="1:39" x14ac:dyDescent="0.2">
      <c r="A77" t="s">
        <v>55</v>
      </c>
      <c r="B77" t="s">
        <v>56</v>
      </c>
      <c r="C77" t="s">
        <v>57</v>
      </c>
      <c r="D77" t="s">
        <v>485</v>
      </c>
      <c r="E77" t="s">
        <v>1174</v>
      </c>
      <c r="F77" t="s">
        <v>326</v>
      </c>
      <c r="G77" t="s">
        <v>55</v>
      </c>
      <c r="H77" t="s">
        <v>1175</v>
      </c>
      <c r="I77" t="s">
        <v>1118</v>
      </c>
      <c r="J77" t="s">
        <v>1105</v>
      </c>
      <c r="K77" t="s">
        <v>60</v>
      </c>
      <c r="L77" t="s">
        <v>469</v>
      </c>
      <c r="M77" t="s">
        <v>346</v>
      </c>
      <c r="N77" t="s">
        <v>590</v>
      </c>
      <c r="O77" t="s">
        <v>1176</v>
      </c>
      <c r="P77" t="s">
        <v>591</v>
      </c>
      <c r="Q77" t="b">
        <v>1</v>
      </c>
      <c r="R77" t="s">
        <v>41</v>
      </c>
      <c r="U77" t="s">
        <v>1177</v>
      </c>
      <c r="V77" t="s">
        <v>592</v>
      </c>
      <c r="W77" t="s">
        <v>590</v>
      </c>
      <c r="X77" t="s">
        <v>1107</v>
      </c>
      <c r="Y77" t="s">
        <v>802</v>
      </c>
      <c r="Z77" t="b">
        <v>0</v>
      </c>
      <c r="AB77" t="b">
        <v>1</v>
      </c>
      <c r="AC77" t="s">
        <v>1178</v>
      </c>
      <c r="AD77" t="s">
        <v>1122</v>
      </c>
      <c r="AE77" t="s">
        <v>901</v>
      </c>
      <c r="AF77" t="s">
        <v>1110</v>
      </c>
      <c r="AG77" t="s">
        <v>1179</v>
      </c>
      <c r="AH77" t="s">
        <v>1180</v>
      </c>
      <c r="AJ77" t="s">
        <v>689</v>
      </c>
      <c r="AL77" t="s">
        <v>326</v>
      </c>
      <c r="AM77" t="s">
        <v>1181</v>
      </c>
    </row>
    <row r="78" spans="1:39" x14ac:dyDescent="0.2">
      <c r="A78" t="s">
        <v>55</v>
      </c>
      <c r="B78" t="s">
        <v>56</v>
      </c>
      <c r="C78" t="s">
        <v>57</v>
      </c>
      <c r="D78" t="s">
        <v>485</v>
      </c>
      <c r="E78" t="s">
        <v>1182</v>
      </c>
      <c r="F78" t="s">
        <v>57</v>
      </c>
      <c r="G78" t="s">
        <v>55</v>
      </c>
      <c r="I78" t="s">
        <v>58</v>
      </c>
      <c r="J78" t="s">
        <v>1105</v>
      </c>
      <c r="K78" t="s">
        <v>60</v>
      </c>
      <c r="L78" t="s">
        <v>469</v>
      </c>
      <c r="M78" t="s">
        <v>346</v>
      </c>
      <c r="N78" t="s">
        <v>590</v>
      </c>
      <c r="O78" t="s">
        <v>1183</v>
      </c>
      <c r="P78" t="s">
        <v>591</v>
      </c>
      <c r="Q78" t="b">
        <v>1</v>
      </c>
      <c r="R78" t="s">
        <v>41</v>
      </c>
      <c r="V78" t="s">
        <v>592</v>
      </c>
      <c r="W78" t="s">
        <v>590</v>
      </c>
      <c r="X78" t="s">
        <v>1107</v>
      </c>
      <c r="Y78" t="s">
        <v>1128</v>
      </c>
      <c r="Z78" t="b">
        <v>0</v>
      </c>
      <c r="AA78" t="b">
        <v>1</v>
      </c>
      <c r="AB78" t="b">
        <v>1</v>
      </c>
      <c r="AC78" t="s">
        <v>1184</v>
      </c>
      <c r="AD78" t="s">
        <v>1185</v>
      </c>
      <c r="AE78" t="s">
        <v>901</v>
      </c>
      <c r="AG78" t="s">
        <v>1111</v>
      </c>
      <c r="AH78" t="s">
        <v>1167</v>
      </c>
      <c r="AJ78" t="s">
        <v>1186</v>
      </c>
      <c r="AK78" t="s">
        <v>1131</v>
      </c>
      <c r="AL78" t="s">
        <v>57</v>
      </c>
      <c r="AM78" t="s">
        <v>1187</v>
      </c>
    </row>
    <row r="79" spans="1:39" x14ac:dyDescent="0.2">
      <c r="A79" t="s">
        <v>55</v>
      </c>
      <c r="B79" t="s">
        <v>56</v>
      </c>
      <c r="C79" t="s">
        <v>57</v>
      </c>
      <c r="D79" t="s">
        <v>485</v>
      </c>
      <c r="E79" t="s">
        <v>1188</v>
      </c>
      <c r="F79" t="s">
        <v>326</v>
      </c>
      <c r="G79" t="s">
        <v>55</v>
      </c>
      <c r="H79" t="s">
        <v>1189</v>
      </c>
      <c r="I79" t="s">
        <v>1118</v>
      </c>
      <c r="J79" t="s">
        <v>1105</v>
      </c>
      <c r="K79" t="s">
        <v>60</v>
      </c>
      <c r="L79" t="s">
        <v>469</v>
      </c>
      <c r="M79" t="s">
        <v>346</v>
      </c>
      <c r="N79" t="s">
        <v>590</v>
      </c>
      <c r="O79" t="s">
        <v>1190</v>
      </c>
      <c r="P79" t="s">
        <v>591</v>
      </c>
      <c r="Q79" t="b">
        <v>1</v>
      </c>
      <c r="R79" t="s">
        <v>41</v>
      </c>
      <c r="U79" t="s">
        <v>408</v>
      </c>
      <c r="V79" t="s">
        <v>592</v>
      </c>
      <c r="W79" t="s">
        <v>590</v>
      </c>
      <c r="X79" t="s">
        <v>1107</v>
      </c>
      <c r="Y79" t="s">
        <v>1128</v>
      </c>
      <c r="Z79" t="b">
        <v>0</v>
      </c>
      <c r="AA79" t="b">
        <v>1</v>
      </c>
      <c r="AB79" t="b">
        <v>1</v>
      </c>
      <c r="AC79" t="s">
        <v>1121</v>
      </c>
      <c r="AD79" t="s">
        <v>1122</v>
      </c>
      <c r="AE79" t="s">
        <v>901</v>
      </c>
      <c r="AF79" t="s">
        <v>1110</v>
      </c>
      <c r="AG79" t="s">
        <v>1123</v>
      </c>
      <c r="AH79" t="s">
        <v>1191</v>
      </c>
      <c r="AJ79" t="s">
        <v>1192</v>
      </c>
      <c r="AK79" t="s">
        <v>1131</v>
      </c>
      <c r="AL79" t="s">
        <v>1172</v>
      </c>
      <c r="AM79" t="s">
        <v>814</v>
      </c>
    </row>
    <row r="80" spans="1:39" x14ac:dyDescent="0.2">
      <c r="A80" t="s">
        <v>55</v>
      </c>
      <c r="B80" t="s">
        <v>56</v>
      </c>
      <c r="C80" t="s">
        <v>57</v>
      </c>
      <c r="D80" t="s">
        <v>485</v>
      </c>
      <c r="E80" t="s">
        <v>1193</v>
      </c>
      <c r="F80" t="s">
        <v>326</v>
      </c>
      <c r="G80" t="s">
        <v>55</v>
      </c>
      <c r="L80" t="s">
        <v>589</v>
      </c>
      <c r="M80" t="s">
        <v>346</v>
      </c>
      <c r="N80" t="s">
        <v>590</v>
      </c>
      <c r="P80" t="s">
        <v>591</v>
      </c>
      <c r="Q80" t="b">
        <v>1</v>
      </c>
      <c r="V80" t="s">
        <v>592</v>
      </c>
      <c r="W80" t="s">
        <v>590</v>
      </c>
      <c r="Y80" t="s">
        <v>802</v>
      </c>
      <c r="Z80" t="b">
        <v>0</v>
      </c>
      <c r="AB80" t="b">
        <v>1</v>
      </c>
      <c r="AJ80" t="s">
        <v>1192</v>
      </c>
      <c r="AL80" t="s">
        <v>1172</v>
      </c>
      <c r="AM80" t="s">
        <v>1194</v>
      </c>
    </row>
    <row r="81" spans="1:39" x14ac:dyDescent="0.2">
      <c r="A81" t="s">
        <v>55</v>
      </c>
      <c r="B81" t="s">
        <v>56</v>
      </c>
      <c r="C81" t="s">
        <v>57</v>
      </c>
      <c r="D81" t="s">
        <v>485</v>
      </c>
      <c r="E81" t="s">
        <v>1195</v>
      </c>
      <c r="F81" t="s">
        <v>326</v>
      </c>
      <c r="G81" t="s">
        <v>55</v>
      </c>
      <c r="H81" t="s">
        <v>1196</v>
      </c>
      <c r="I81" t="s">
        <v>1118</v>
      </c>
      <c r="J81" t="s">
        <v>1105</v>
      </c>
      <c r="K81" t="s">
        <v>60</v>
      </c>
      <c r="L81" t="s">
        <v>469</v>
      </c>
      <c r="M81" t="s">
        <v>346</v>
      </c>
      <c r="N81" t="s">
        <v>590</v>
      </c>
      <c r="O81" t="s">
        <v>1197</v>
      </c>
      <c r="P81" t="s">
        <v>591</v>
      </c>
      <c r="Q81" t="b">
        <v>1</v>
      </c>
      <c r="R81" t="s">
        <v>41</v>
      </c>
      <c r="U81" t="s">
        <v>1198</v>
      </c>
      <c r="V81" t="s">
        <v>592</v>
      </c>
      <c r="W81" t="s">
        <v>590</v>
      </c>
      <c r="X81" t="s">
        <v>1107</v>
      </c>
      <c r="Y81" t="s">
        <v>1128</v>
      </c>
      <c r="Z81" t="b">
        <v>0</v>
      </c>
      <c r="AB81" t="b">
        <v>1</v>
      </c>
      <c r="AC81" t="s">
        <v>1199</v>
      </c>
      <c r="AD81" t="s">
        <v>1200</v>
      </c>
      <c r="AF81" t="s">
        <v>1110</v>
      </c>
      <c r="AG81" t="s">
        <v>1123</v>
      </c>
      <c r="AH81" t="s">
        <v>1191</v>
      </c>
      <c r="AJ81" t="s">
        <v>1201</v>
      </c>
      <c r="AL81" t="s">
        <v>1172</v>
      </c>
      <c r="AM81" t="s">
        <v>1202</v>
      </c>
    </row>
    <row r="82" spans="1:39" x14ac:dyDescent="0.2">
      <c r="A82" t="s">
        <v>55</v>
      </c>
      <c r="B82" t="s">
        <v>56</v>
      </c>
      <c r="C82" t="s">
        <v>57</v>
      </c>
      <c r="D82" t="s">
        <v>485</v>
      </c>
      <c r="E82" t="s">
        <v>1203</v>
      </c>
      <c r="F82" t="s">
        <v>326</v>
      </c>
      <c r="G82" t="s">
        <v>55</v>
      </c>
      <c r="H82" t="s">
        <v>1204</v>
      </c>
      <c r="I82" t="s">
        <v>1118</v>
      </c>
      <c r="J82" t="s">
        <v>1105</v>
      </c>
      <c r="K82" t="s">
        <v>60</v>
      </c>
      <c r="L82" t="s">
        <v>469</v>
      </c>
      <c r="M82" t="s">
        <v>346</v>
      </c>
      <c r="N82" t="s">
        <v>590</v>
      </c>
      <c r="O82" t="s">
        <v>1205</v>
      </c>
      <c r="P82" t="s">
        <v>591</v>
      </c>
      <c r="Q82" t="b">
        <v>1</v>
      </c>
      <c r="R82" t="s">
        <v>41</v>
      </c>
      <c r="U82" t="s">
        <v>1206</v>
      </c>
      <c r="V82" t="s">
        <v>592</v>
      </c>
      <c r="W82" t="s">
        <v>590</v>
      </c>
      <c r="X82" t="s">
        <v>1107</v>
      </c>
      <c r="Y82" t="s">
        <v>1128</v>
      </c>
      <c r="Z82" t="b">
        <v>0</v>
      </c>
      <c r="AA82" t="b">
        <v>1</v>
      </c>
      <c r="AB82" t="b">
        <v>1</v>
      </c>
      <c r="AC82" t="s">
        <v>1121</v>
      </c>
      <c r="AD82" t="s">
        <v>1122</v>
      </c>
      <c r="AF82" t="s">
        <v>1110</v>
      </c>
      <c r="AG82" t="s">
        <v>1123</v>
      </c>
      <c r="AH82" t="s">
        <v>1191</v>
      </c>
      <c r="AJ82" t="s">
        <v>1207</v>
      </c>
      <c r="AK82" t="s">
        <v>1149</v>
      </c>
      <c r="AL82" t="s">
        <v>326</v>
      </c>
      <c r="AM82" t="s">
        <v>814</v>
      </c>
    </row>
    <row r="83" spans="1:39" x14ac:dyDescent="0.2">
      <c r="A83" t="s">
        <v>55</v>
      </c>
      <c r="B83" t="s">
        <v>56</v>
      </c>
      <c r="C83" t="s">
        <v>57</v>
      </c>
      <c r="D83" t="s">
        <v>485</v>
      </c>
      <c r="E83" t="s">
        <v>1208</v>
      </c>
      <c r="F83" t="s">
        <v>57</v>
      </c>
      <c r="G83" t="s">
        <v>55</v>
      </c>
      <c r="H83" t="s">
        <v>1209</v>
      </c>
      <c r="I83" t="s">
        <v>1118</v>
      </c>
      <c r="J83" t="s">
        <v>1105</v>
      </c>
      <c r="K83" t="s">
        <v>60</v>
      </c>
      <c r="L83" t="s">
        <v>469</v>
      </c>
      <c r="M83" t="s">
        <v>346</v>
      </c>
      <c r="N83" t="s">
        <v>590</v>
      </c>
      <c r="O83" t="s">
        <v>1210</v>
      </c>
      <c r="P83" t="s">
        <v>591</v>
      </c>
      <c r="Q83" t="b">
        <v>1</v>
      </c>
      <c r="R83" t="s">
        <v>41</v>
      </c>
      <c r="U83" t="s">
        <v>1211</v>
      </c>
      <c r="V83" t="s">
        <v>592</v>
      </c>
      <c r="W83" t="s">
        <v>590</v>
      </c>
      <c r="X83" t="s">
        <v>1107</v>
      </c>
      <c r="Y83" t="s">
        <v>1128</v>
      </c>
      <c r="Z83" t="b">
        <v>0</v>
      </c>
      <c r="AA83" t="b">
        <v>1</v>
      </c>
      <c r="AB83" t="b">
        <v>1</v>
      </c>
      <c r="AC83" t="s">
        <v>1212</v>
      </c>
      <c r="AD83" t="s">
        <v>1213</v>
      </c>
      <c r="AE83" t="s">
        <v>901</v>
      </c>
      <c r="AF83" t="s">
        <v>1110</v>
      </c>
      <c r="AG83" t="s">
        <v>1123</v>
      </c>
      <c r="AH83" t="s">
        <v>1191</v>
      </c>
      <c r="AJ83" t="s">
        <v>1214</v>
      </c>
      <c r="AL83" t="s">
        <v>57</v>
      </c>
      <c r="AM83" t="s">
        <v>1215</v>
      </c>
    </row>
    <row r="84" spans="1:39" x14ac:dyDescent="0.2">
      <c r="A84" t="s">
        <v>55</v>
      </c>
      <c r="B84" t="s">
        <v>56</v>
      </c>
      <c r="C84" t="s">
        <v>57</v>
      </c>
      <c r="D84" t="s">
        <v>485</v>
      </c>
      <c r="E84" t="s">
        <v>1216</v>
      </c>
      <c r="F84" t="s">
        <v>326</v>
      </c>
      <c r="G84" t="s">
        <v>55</v>
      </c>
      <c r="I84" t="s">
        <v>58</v>
      </c>
      <c r="J84" t="s">
        <v>1105</v>
      </c>
      <c r="K84" t="s">
        <v>60</v>
      </c>
      <c r="L84" t="s">
        <v>469</v>
      </c>
      <c r="M84" t="s">
        <v>346</v>
      </c>
      <c r="N84" t="s">
        <v>590</v>
      </c>
      <c r="O84" t="s">
        <v>1217</v>
      </c>
      <c r="P84" t="s">
        <v>591</v>
      </c>
      <c r="Q84" t="b">
        <v>1</v>
      </c>
      <c r="R84" t="s">
        <v>41</v>
      </c>
      <c r="V84" t="s">
        <v>592</v>
      </c>
      <c r="W84" t="s">
        <v>590</v>
      </c>
      <c r="X84" t="s">
        <v>1107</v>
      </c>
      <c r="Y84" t="s">
        <v>802</v>
      </c>
      <c r="Z84" t="b">
        <v>0</v>
      </c>
      <c r="AB84" t="b">
        <v>1</v>
      </c>
      <c r="AC84" t="s">
        <v>1165</v>
      </c>
      <c r="AD84" t="s">
        <v>1166</v>
      </c>
      <c r="AE84" t="s">
        <v>901</v>
      </c>
      <c r="AF84" t="s">
        <v>1110</v>
      </c>
      <c r="AG84" t="s">
        <v>1111</v>
      </c>
      <c r="AH84" t="s">
        <v>1167</v>
      </c>
      <c r="AJ84" t="s">
        <v>697</v>
      </c>
      <c r="AL84" t="s">
        <v>326</v>
      </c>
      <c r="AM84" t="s">
        <v>1218</v>
      </c>
    </row>
    <row r="85" spans="1:39" x14ac:dyDescent="0.2">
      <c r="A85" t="s">
        <v>55</v>
      </c>
      <c r="B85" t="s">
        <v>56</v>
      </c>
      <c r="C85" t="s">
        <v>57</v>
      </c>
      <c r="D85" t="s">
        <v>485</v>
      </c>
      <c r="E85" t="s">
        <v>1219</v>
      </c>
      <c r="F85" t="s">
        <v>326</v>
      </c>
      <c r="G85" t="s">
        <v>55</v>
      </c>
      <c r="L85" t="s">
        <v>589</v>
      </c>
      <c r="M85" t="s">
        <v>346</v>
      </c>
      <c r="N85" t="s">
        <v>590</v>
      </c>
      <c r="P85" t="s">
        <v>591</v>
      </c>
      <c r="Q85" t="b">
        <v>1</v>
      </c>
      <c r="V85" t="s">
        <v>592</v>
      </c>
      <c r="W85" t="s">
        <v>590</v>
      </c>
      <c r="Y85" t="s">
        <v>802</v>
      </c>
      <c r="Z85" t="b">
        <v>0</v>
      </c>
      <c r="AB85" t="b">
        <v>1</v>
      </c>
      <c r="AJ85" t="s">
        <v>697</v>
      </c>
      <c r="AL85" t="s">
        <v>326</v>
      </c>
      <c r="AM85" t="s">
        <v>1220</v>
      </c>
    </row>
    <row r="86" spans="1:39" x14ac:dyDescent="0.2">
      <c r="A86" t="s">
        <v>55</v>
      </c>
      <c r="B86" t="s">
        <v>56</v>
      </c>
      <c r="C86" t="s">
        <v>57</v>
      </c>
      <c r="D86" t="s">
        <v>485</v>
      </c>
      <c r="E86" t="s">
        <v>1221</v>
      </c>
      <c r="F86" t="s">
        <v>326</v>
      </c>
      <c r="G86" t="s">
        <v>55</v>
      </c>
      <c r="I86" t="s">
        <v>1118</v>
      </c>
      <c r="J86" t="s">
        <v>1105</v>
      </c>
      <c r="K86" t="s">
        <v>60</v>
      </c>
      <c r="L86" t="s">
        <v>469</v>
      </c>
      <c r="M86" t="s">
        <v>346</v>
      </c>
      <c r="N86" t="s">
        <v>590</v>
      </c>
      <c r="O86" t="s">
        <v>1222</v>
      </c>
      <c r="P86" t="s">
        <v>591</v>
      </c>
      <c r="Q86" t="b">
        <v>1</v>
      </c>
      <c r="R86" t="s">
        <v>41</v>
      </c>
      <c r="V86" t="s">
        <v>592</v>
      </c>
      <c r="W86" t="s">
        <v>590</v>
      </c>
      <c r="X86" t="s">
        <v>1107</v>
      </c>
      <c r="Y86" t="s">
        <v>1128</v>
      </c>
      <c r="Z86" t="b">
        <v>0</v>
      </c>
      <c r="AB86" t="b">
        <v>1</v>
      </c>
      <c r="AC86" t="s">
        <v>1199</v>
      </c>
      <c r="AD86" t="s">
        <v>1223</v>
      </c>
      <c r="AE86" t="s">
        <v>901</v>
      </c>
      <c r="AF86" t="s">
        <v>1110</v>
      </c>
      <c r="AG86" t="s">
        <v>1123</v>
      </c>
      <c r="AH86" t="s">
        <v>1191</v>
      </c>
      <c r="AJ86" t="s">
        <v>708</v>
      </c>
      <c r="AL86" t="s">
        <v>63</v>
      </c>
      <c r="AM86" t="s">
        <v>1224</v>
      </c>
    </row>
    <row r="87" spans="1:39" x14ac:dyDescent="0.2">
      <c r="A87" t="s">
        <v>55</v>
      </c>
      <c r="B87" t="s">
        <v>56</v>
      </c>
      <c r="C87" t="s">
        <v>57</v>
      </c>
      <c r="D87" t="s">
        <v>485</v>
      </c>
      <c r="E87" t="s">
        <v>1225</v>
      </c>
      <c r="F87" t="s">
        <v>326</v>
      </c>
      <c r="G87" t="s">
        <v>55</v>
      </c>
      <c r="H87" t="s">
        <v>1226</v>
      </c>
      <c r="I87" t="s">
        <v>58</v>
      </c>
      <c r="J87" t="s">
        <v>1105</v>
      </c>
      <c r="K87" t="s">
        <v>60</v>
      </c>
      <c r="L87" t="s">
        <v>469</v>
      </c>
      <c r="M87" t="s">
        <v>346</v>
      </c>
      <c r="N87" t="s">
        <v>590</v>
      </c>
      <c r="O87" t="s">
        <v>1227</v>
      </c>
      <c r="P87" t="s">
        <v>591</v>
      </c>
      <c r="Q87" t="b">
        <v>1</v>
      </c>
      <c r="R87" t="s">
        <v>41</v>
      </c>
      <c r="U87" t="s">
        <v>1228</v>
      </c>
      <c r="V87" t="s">
        <v>592</v>
      </c>
      <c r="W87" t="s">
        <v>590</v>
      </c>
      <c r="X87" t="s">
        <v>1107</v>
      </c>
      <c r="Y87" t="s">
        <v>802</v>
      </c>
      <c r="Z87" t="b">
        <v>0</v>
      </c>
      <c r="AB87" t="b">
        <v>1</v>
      </c>
      <c r="AC87" t="s">
        <v>1121</v>
      </c>
      <c r="AD87" t="s">
        <v>1122</v>
      </c>
      <c r="AE87" t="s">
        <v>901</v>
      </c>
      <c r="AF87" t="s">
        <v>1110</v>
      </c>
      <c r="AG87" t="s">
        <v>1111</v>
      </c>
      <c r="AH87" t="s">
        <v>1167</v>
      </c>
      <c r="AJ87" t="s">
        <v>717</v>
      </c>
      <c r="AL87" t="s">
        <v>1172</v>
      </c>
      <c r="AM87" t="s">
        <v>1229</v>
      </c>
    </row>
    <row r="88" spans="1:39" x14ac:dyDescent="0.2">
      <c r="A88" t="s">
        <v>55</v>
      </c>
      <c r="B88" t="s">
        <v>56</v>
      </c>
      <c r="C88" t="s">
        <v>57</v>
      </c>
      <c r="D88" t="s">
        <v>485</v>
      </c>
      <c r="E88" t="s">
        <v>1230</v>
      </c>
      <c r="F88" t="s">
        <v>57</v>
      </c>
      <c r="G88" t="s">
        <v>55</v>
      </c>
      <c r="H88" t="s">
        <v>1231</v>
      </c>
      <c r="I88" t="s">
        <v>1118</v>
      </c>
      <c r="J88" t="s">
        <v>1232</v>
      </c>
      <c r="K88" t="s">
        <v>60</v>
      </c>
      <c r="L88" t="s">
        <v>469</v>
      </c>
      <c r="M88" t="s">
        <v>346</v>
      </c>
      <c r="N88" t="s">
        <v>590</v>
      </c>
      <c r="O88" t="s">
        <v>1233</v>
      </c>
      <c r="P88" t="s">
        <v>591</v>
      </c>
      <c r="Q88" t="b">
        <v>1</v>
      </c>
      <c r="R88" t="s">
        <v>1234</v>
      </c>
      <c r="U88" t="s">
        <v>1235</v>
      </c>
      <c r="V88" t="s">
        <v>592</v>
      </c>
      <c r="W88" t="s">
        <v>590</v>
      </c>
      <c r="X88" t="s">
        <v>1107</v>
      </c>
      <c r="Y88" t="s">
        <v>1128</v>
      </c>
      <c r="Z88" t="b">
        <v>0</v>
      </c>
      <c r="AA88" t="b">
        <v>1</v>
      </c>
      <c r="AB88" t="b">
        <v>1</v>
      </c>
      <c r="AC88" t="s">
        <v>1121</v>
      </c>
      <c r="AD88" t="s">
        <v>1122</v>
      </c>
      <c r="AE88" t="s">
        <v>901</v>
      </c>
      <c r="AF88" t="s">
        <v>1110</v>
      </c>
      <c r="AG88" t="s">
        <v>1111</v>
      </c>
      <c r="AH88" t="s">
        <v>1191</v>
      </c>
      <c r="AJ88" t="s">
        <v>735</v>
      </c>
      <c r="AK88" t="s">
        <v>1069</v>
      </c>
      <c r="AL88" t="s">
        <v>57</v>
      </c>
      <c r="AM88" t="s">
        <v>1236</v>
      </c>
    </row>
    <row r="89" spans="1:39" x14ac:dyDescent="0.2">
      <c r="A89" t="s">
        <v>55</v>
      </c>
      <c r="B89" t="s">
        <v>56</v>
      </c>
      <c r="C89" t="s">
        <v>57</v>
      </c>
      <c r="D89" t="s">
        <v>485</v>
      </c>
      <c r="E89" t="s">
        <v>1237</v>
      </c>
      <c r="F89" t="s">
        <v>326</v>
      </c>
      <c r="G89" t="s">
        <v>55</v>
      </c>
      <c r="H89" t="s">
        <v>1238</v>
      </c>
      <c r="I89" t="s">
        <v>58</v>
      </c>
      <c r="J89" t="s">
        <v>1105</v>
      </c>
      <c r="K89" t="s">
        <v>60</v>
      </c>
      <c r="L89" t="s">
        <v>469</v>
      </c>
      <c r="M89" t="s">
        <v>346</v>
      </c>
      <c r="N89" t="s">
        <v>590</v>
      </c>
      <c r="O89" t="s">
        <v>1239</v>
      </c>
      <c r="P89" t="s">
        <v>591</v>
      </c>
      <c r="Q89" t="b">
        <v>1</v>
      </c>
      <c r="R89" t="s">
        <v>41</v>
      </c>
      <c r="U89" t="s">
        <v>1240</v>
      </c>
      <c r="V89" t="s">
        <v>592</v>
      </c>
      <c r="W89" t="s">
        <v>590</v>
      </c>
      <c r="X89" t="s">
        <v>1107</v>
      </c>
      <c r="Y89" t="s">
        <v>802</v>
      </c>
      <c r="Z89" t="b">
        <v>0</v>
      </c>
      <c r="AB89" t="b">
        <v>1</v>
      </c>
      <c r="AC89" t="s">
        <v>1121</v>
      </c>
      <c r="AD89" t="s">
        <v>1122</v>
      </c>
      <c r="AE89" t="s">
        <v>901</v>
      </c>
      <c r="AF89" t="s">
        <v>1110</v>
      </c>
      <c r="AG89" t="s">
        <v>1111</v>
      </c>
      <c r="AH89" t="s">
        <v>1241</v>
      </c>
      <c r="AJ89" t="s">
        <v>741</v>
      </c>
      <c r="AL89" t="s">
        <v>326</v>
      </c>
      <c r="AM89" t="s">
        <v>1242</v>
      </c>
    </row>
    <row r="90" spans="1:39" x14ac:dyDescent="0.2">
      <c r="A90" t="s">
        <v>55</v>
      </c>
      <c r="B90" t="s">
        <v>56</v>
      </c>
      <c r="C90" t="s">
        <v>57</v>
      </c>
      <c r="D90" t="s">
        <v>485</v>
      </c>
      <c r="E90" t="s">
        <v>1243</v>
      </c>
      <c r="F90" t="s">
        <v>326</v>
      </c>
      <c r="G90" t="s">
        <v>55</v>
      </c>
      <c r="H90" t="s">
        <v>1244</v>
      </c>
      <c r="I90" t="s">
        <v>1118</v>
      </c>
      <c r="J90" t="s">
        <v>1105</v>
      </c>
      <c r="K90" t="s">
        <v>60</v>
      </c>
      <c r="L90" t="s">
        <v>469</v>
      </c>
      <c r="M90" t="s">
        <v>346</v>
      </c>
      <c r="N90" t="s">
        <v>590</v>
      </c>
      <c r="O90" t="s">
        <v>1245</v>
      </c>
      <c r="P90" t="s">
        <v>591</v>
      </c>
      <c r="Q90" t="b">
        <v>1</v>
      </c>
      <c r="R90" t="s">
        <v>41</v>
      </c>
      <c r="U90" t="s">
        <v>1240</v>
      </c>
      <c r="V90" t="s">
        <v>592</v>
      </c>
      <c r="W90" t="s">
        <v>590</v>
      </c>
      <c r="X90" t="s">
        <v>1107</v>
      </c>
      <c r="Y90" t="s">
        <v>1128</v>
      </c>
      <c r="Z90" t="b">
        <v>0</v>
      </c>
      <c r="AA90" t="b">
        <v>1</v>
      </c>
      <c r="AB90" t="b">
        <v>1</v>
      </c>
      <c r="AC90" t="s">
        <v>1246</v>
      </c>
      <c r="AD90" t="s">
        <v>1076</v>
      </c>
      <c r="AE90" t="s">
        <v>901</v>
      </c>
      <c r="AF90" t="s">
        <v>1110</v>
      </c>
      <c r="AG90" t="s">
        <v>1111</v>
      </c>
      <c r="AH90" t="s">
        <v>1247</v>
      </c>
      <c r="AJ90" t="s">
        <v>765</v>
      </c>
      <c r="AK90" t="s">
        <v>1149</v>
      </c>
      <c r="AL90" t="s">
        <v>63</v>
      </c>
      <c r="AM90" t="s">
        <v>1248</v>
      </c>
    </row>
    <row r="91" spans="1:39" x14ac:dyDescent="0.2">
      <c r="A91" t="s">
        <v>55</v>
      </c>
      <c r="B91" t="s">
        <v>56</v>
      </c>
      <c r="C91" t="s">
        <v>57</v>
      </c>
      <c r="D91" t="s">
        <v>485</v>
      </c>
      <c r="E91" t="s">
        <v>1249</v>
      </c>
      <c r="F91" t="s">
        <v>326</v>
      </c>
      <c r="G91" t="s">
        <v>55</v>
      </c>
      <c r="I91" t="s">
        <v>58</v>
      </c>
      <c r="J91" t="s">
        <v>1105</v>
      </c>
      <c r="K91" t="s">
        <v>60</v>
      </c>
      <c r="L91" t="s">
        <v>469</v>
      </c>
      <c r="M91" t="s">
        <v>346</v>
      </c>
      <c r="N91" t="s">
        <v>590</v>
      </c>
      <c r="O91" t="s">
        <v>1250</v>
      </c>
      <c r="P91" t="s">
        <v>591</v>
      </c>
      <c r="Q91" t="b">
        <v>1</v>
      </c>
      <c r="R91" t="s">
        <v>41</v>
      </c>
      <c r="V91" t="s">
        <v>592</v>
      </c>
      <c r="W91" t="s">
        <v>590</v>
      </c>
      <c r="X91" t="s">
        <v>1107</v>
      </c>
      <c r="Y91" t="s">
        <v>802</v>
      </c>
      <c r="Z91" t="b">
        <v>0</v>
      </c>
      <c r="AB91" t="b">
        <v>1</v>
      </c>
      <c r="AC91" t="s">
        <v>1251</v>
      </c>
      <c r="AD91" t="s">
        <v>1252</v>
      </c>
      <c r="AE91" t="s">
        <v>901</v>
      </c>
      <c r="AF91" t="s">
        <v>1110</v>
      </c>
      <c r="AG91" t="s">
        <v>1111</v>
      </c>
      <c r="AH91" t="s">
        <v>1241</v>
      </c>
      <c r="AJ91" t="s">
        <v>813</v>
      </c>
      <c r="AL91" t="s">
        <v>326</v>
      </c>
      <c r="AM91" t="s">
        <v>1253</v>
      </c>
    </row>
    <row r="92" spans="1:39" x14ac:dyDescent="0.2">
      <c r="A92" t="s">
        <v>55</v>
      </c>
      <c r="B92" t="s">
        <v>56</v>
      </c>
      <c r="C92" t="s">
        <v>57</v>
      </c>
      <c r="D92" t="s">
        <v>485</v>
      </c>
      <c r="E92" t="s">
        <v>1254</v>
      </c>
      <c r="F92" t="s">
        <v>326</v>
      </c>
      <c r="G92" t="s">
        <v>55</v>
      </c>
      <c r="I92" t="s">
        <v>1118</v>
      </c>
      <c r="J92" t="s">
        <v>1105</v>
      </c>
      <c r="K92" t="s">
        <v>60</v>
      </c>
      <c r="L92" t="s">
        <v>1255</v>
      </c>
      <c r="M92" t="s">
        <v>346</v>
      </c>
      <c r="N92" t="s">
        <v>590</v>
      </c>
      <c r="O92" t="s">
        <v>1256</v>
      </c>
      <c r="P92" t="s">
        <v>591</v>
      </c>
      <c r="Q92" t="b">
        <v>1</v>
      </c>
      <c r="R92" t="s">
        <v>41</v>
      </c>
      <c r="T92" t="s">
        <v>357</v>
      </c>
      <c r="V92" t="s">
        <v>592</v>
      </c>
      <c r="W92" t="s">
        <v>590</v>
      </c>
      <c r="X92" t="s">
        <v>1107</v>
      </c>
      <c r="Y92" t="s">
        <v>802</v>
      </c>
      <c r="Z92" t="b">
        <v>0</v>
      </c>
      <c r="AB92" t="b">
        <v>1</v>
      </c>
      <c r="AC92" t="s">
        <v>1257</v>
      </c>
      <c r="AD92" t="s">
        <v>1258</v>
      </c>
      <c r="AE92" t="s">
        <v>901</v>
      </c>
      <c r="AF92" t="s">
        <v>1110</v>
      </c>
      <c r="AG92" t="s">
        <v>1259</v>
      </c>
      <c r="AH92" t="s">
        <v>1260</v>
      </c>
      <c r="AJ92" t="s">
        <v>1261</v>
      </c>
      <c r="AL92" t="s">
        <v>326</v>
      </c>
      <c r="AM92" t="s">
        <v>1262</v>
      </c>
    </row>
    <row r="93" spans="1:39" x14ac:dyDescent="0.2">
      <c r="A93" t="s">
        <v>55</v>
      </c>
      <c r="B93" t="s">
        <v>56</v>
      </c>
      <c r="C93" t="s">
        <v>57</v>
      </c>
      <c r="D93" t="s">
        <v>485</v>
      </c>
      <c r="E93" t="s">
        <v>1263</v>
      </c>
      <c r="F93" t="s">
        <v>326</v>
      </c>
      <c r="G93" t="s">
        <v>55</v>
      </c>
      <c r="H93" t="s">
        <v>1264</v>
      </c>
      <c r="I93" t="s">
        <v>1118</v>
      </c>
      <c r="J93" t="s">
        <v>1105</v>
      </c>
      <c r="K93" t="s">
        <v>60</v>
      </c>
      <c r="L93" t="s">
        <v>469</v>
      </c>
      <c r="M93" t="s">
        <v>346</v>
      </c>
      <c r="N93" t="s">
        <v>590</v>
      </c>
      <c r="O93" t="s">
        <v>1265</v>
      </c>
      <c r="P93" t="s">
        <v>591</v>
      </c>
      <c r="Q93" t="b">
        <v>1</v>
      </c>
      <c r="R93" t="s">
        <v>41</v>
      </c>
      <c r="U93" t="s">
        <v>375</v>
      </c>
      <c r="V93" t="s">
        <v>592</v>
      </c>
      <c r="W93" t="s">
        <v>590</v>
      </c>
      <c r="X93" t="s">
        <v>1107</v>
      </c>
      <c r="Y93" t="s">
        <v>802</v>
      </c>
      <c r="Z93" t="b">
        <v>0</v>
      </c>
      <c r="AB93" t="b">
        <v>1</v>
      </c>
      <c r="AC93" t="s">
        <v>1266</v>
      </c>
      <c r="AD93" t="s">
        <v>1266</v>
      </c>
      <c r="AE93" t="s">
        <v>901</v>
      </c>
      <c r="AF93" t="s">
        <v>1110</v>
      </c>
      <c r="AG93" t="s">
        <v>1267</v>
      </c>
      <c r="AH93" t="s">
        <v>1260</v>
      </c>
      <c r="AJ93" t="s">
        <v>1268</v>
      </c>
      <c r="AL93" t="s">
        <v>326</v>
      </c>
      <c r="AM93" t="s">
        <v>1269</v>
      </c>
    </row>
    <row r="94" spans="1:39" x14ac:dyDescent="0.2">
      <c r="A94" t="s">
        <v>55</v>
      </c>
      <c r="B94" t="s">
        <v>56</v>
      </c>
      <c r="C94" t="s">
        <v>57</v>
      </c>
      <c r="D94" t="s">
        <v>485</v>
      </c>
      <c r="E94" t="s">
        <v>1270</v>
      </c>
      <c r="F94" t="s">
        <v>57</v>
      </c>
      <c r="G94" t="s">
        <v>55</v>
      </c>
      <c r="H94" t="s">
        <v>1271</v>
      </c>
      <c r="I94" t="s">
        <v>1118</v>
      </c>
      <c r="J94" t="s">
        <v>1105</v>
      </c>
      <c r="K94" t="s">
        <v>60</v>
      </c>
      <c r="L94" t="s">
        <v>469</v>
      </c>
      <c r="M94" t="s">
        <v>346</v>
      </c>
      <c r="N94" t="s">
        <v>590</v>
      </c>
      <c r="O94" t="s">
        <v>1272</v>
      </c>
      <c r="P94" t="s">
        <v>591</v>
      </c>
      <c r="Q94" t="b">
        <v>1</v>
      </c>
      <c r="R94" t="s">
        <v>41</v>
      </c>
      <c r="U94" t="s">
        <v>1273</v>
      </c>
      <c r="V94" t="s">
        <v>592</v>
      </c>
      <c r="W94" t="s">
        <v>590</v>
      </c>
      <c r="X94" t="s">
        <v>1274</v>
      </c>
      <c r="Y94" t="s">
        <v>1128</v>
      </c>
      <c r="Z94" t="b">
        <v>0</v>
      </c>
      <c r="AA94" t="b">
        <v>1</v>
      </c>
      <c r="AB94" t="b">
        <v>1</v>
      </c>
      <c r="AC94" t="s">
        <v>1121</v>
      </c>
      <c r="AD94" t="s">
        <v>1122</v>
      </c>
      <c r="AE94" t="s">
        <v>901</v>
      </c>
      <c r="AF94" t="s">
        <v>1110</v>
      </c>
      <c r="AG94" t="s">
        <v>1123</v>
      </c>
      <c r="AH94" t="s">
        <v>1247</v>
      </c>
      <c r="AJ94" t="s">
        <v>825</v>
      </c>
      <c r="AL94" t="s">
        <v>57</v>
      </c>
      <c r="AM94" t="s">
        <v>1275</v>
      </c>
    </row>
    <row r="95" spans="1:39" x14ac:dyDescent="0.2">
      <c r="A95" t="s">
        <v>55</v>
      </c>
      <c r="B95" t="s">
        <v>56</v>
      </c>
      <c r="C95" t="s">
        <v>57</v>
      </c>
      <c r="D95" t="s">
        <v>485</v>
      </c>
      <c r="E95" t="s">
        <v>1276</v>
      </c>
      <c r="F95" t="s">
        <v>326</v>
      </c>
      <c r="G95" t="s">
        <v>55</v>
      </c>
      <c r="H95" t="s">
        <v>1277</v>
      </c>
      <c r="I95" t="s">
        <v>58</v>
      </c>
      <c r="J95" t="s">
        <v>1105</v>
      </c>
      <c r="K95" t="s">
        <v>60</v>
      </c>
      <c r="L95" t="s">
        <v>469</v>
      </c>
      <c r="M95" t="s">
        <v>346</v>
      </c>
      <c r="N95" t="s">
        <v>590</v>
      </c>
      <c r="O95" t="s">
        <v>1278</v>
      </c>
      <c r="P95" t="s">
        <v>591</v>
      </c>
      <c r="Q95" t="b">
        <v>1</v>
      </c>
      <c r="R95" t="s">
        <v>41</v>
      </c>
      <c r="U95" t="s">
        <v>69</v>
      </c>
      <c r="V95" t="s">
        <v>592</v>
      </c>
      <c r="W95" t="s">
        <v>590</v>
      </c>
      <c r="X95" t="s">
        <v>1107</v>
      </c>
      <c r="Y95" t="s">
        <v>802</v>
      </c>
      <c r="Z95" t="b">
        <v>0</v>
      </c>
      <c r="AB95" t="b">
        <v>1</v>
      </c>
      <c r="AC95" t="s">
        <v>1279</v>
      </c>
      <c r="AD95" t="s">
        <v>1280</v>
      </c>
      <c r="AE95" t="s">
        <v>901</v>
      </c>
      <c r="AF95" t="s">
        <v>1110</v>
      </c>
      <c r="AG95" t="s">
        <v>1111</v>
      </c>
      <c r="AH95" t="s">
        <v>1281</v>
      </c>
      <c r="AJ95" t="s">
        <v>834</v>
      </c>
      <c r="AL95" t="s">
        <v>326</v>
      </c>
      <c r="AM95" t="s">
        <v>1282</v>
      </c>
    </row>
    <row r="96" spans="1:39" x14ac:dyDescent="0.2">
      <c r="A96" t="s">
        <v>55</v>
      </c>
      <c r="B96" t="s">
        <v>56</v>
      </c>
      <c r="C96" t="s">
        <v>57</v>
      </c>
      <c r="D96" t="s">
        <v>485</v>
      </c>
      <c r="E96" t="s">
        <v>1283</v>
      </c>
      <c r="F96" t="s">
        <v>326</v>
      </c>
      <c r="G96" t="s">
        <v>55</v>
      </c>
      <c r="L96" t="s">
        <v>589</v>
      </c>
      <c r="M96" t="s">
        <v>346</v>
      </c>
      <c r="N96" t="s">
        <v>590</v>
      </c>
      <c r="P96" t="s">
        <v>591</v>
      </c>
      <c r="Q96" t="b">
        <v>1</v>
      </c>
      <c r="V96" t="s">
        <v>592</v>
      </c>
      <c r="W96" t="s">
        <v>590</v>
      </c>
      <c r="Y96" t="s">
        <v>802</v>
      </c>
      <c r="Z96" t="b">
        <v>0</v>
      </c>
      <c r="AB96" t="b">
        <v>1</v>
      </c>
      <c r="AJ96" t="s">
        <v>834</v>
      </c>
      <c r="AL96" t="s">
        <v>1284</v>
      </c>
      <c r="AM96" t="s">
        <v>1285</v>
      </c>
    </row>
    <row r="97" spans="1:39" x14ac:dyDescent="0.2">
      <c r="A97" t="s">
        <v>55</v>
      </c>
      <c r="B97" t="s">
        <v>56</v>
      </c>
      <c r="C97" t="s">
        <v>57</v>
      </c>
      <c r="D97" t="s">
        <v>485</v>
      </c>
      <c r="E97" t="s">
        <v>1286</v>
      </c>
      <c r="F97" t="s">
        <v>57</v>
      </c>
      <c r="G97" t="s">
        <v>55</v>
      </c>
      <c r="H97" t="s">
        <v>1287</v>
      </c>
      <c r="I97" t="s">
        <v>58</v>
      </c>
      <c r="J97" t="s">
        <v>1105</v>
      </c>
      <c r="K97" t="s">
        <v>60</v>
      </c>
      <c r="L97" t="s">
        <v>469</v>
      </c>
      <c r="M97" t="s">
        <v>346</v>
      </c>
      <c r="N97" t="s">
        <v>590</v>
      </c>
      <c r="O97" t="s">
        <v>1288</v>
      </c>
      <c r="P97" t="s">
        <v>591</v>
      </c>
      <c r="Q97" t="b">
        <v>1</v>
      </c>
      <c r="R97" t="s">
        <v>41</v>
      </c>
      <c r="U97" t="s">
        <v>1289</v>
      </c>
      <c r="V97" t="s">
        <v>592</v>
      </c>
      <c r="W97" t="s">
        <v>590</v>
      </c>
      <c r="X97" t="s">
        <v>1107</v>
      </c>
      <c r="Y97" t="s">
        <v>1128</v>
      </c>
      <c r="Z97" t="b">
        <v>0</v>
      </c>
      <c r="AA97" t="b">
        <v>1</v>
      </c>
      <c r="AB97" t="b">
        <v>1</v>
      </c>
      <c r="AC97" t="s">
        <v>1184</v>
      </c>
      <c r="AD97" t="s">
        <v>1185</v>
      </c>
      <c r="AE97" t="s">
        <v>901</v>
      </c>
      <c r="AF97" t="s">
        <v>1110</v>
      </c>
      <c r="AG97" t="s">
        <v>1111</v>
      </c>
      <c r="AH97" t="s">
        <v>1241</v>
      </c>
      <c r="AJ97" t="s">
        <v>844</v>
      </c>
      <c r="AL97" t="s">
        <v>57</v>
      </c>
      <c r="AM97" t="s">
        <v>1290</v>
      </c>
    </row>
    <row r="98" spans="1:39" x14ac:dyDescent="0.2">
      <c r="A98" t="s">
        <v>55</v>
      </c>
      <c r="B98" t="s">
        <v>56</v>
      </c>
      <c r="C98" t="s">
        <v>57</v>
      </c>
      <c r="D98" t="s">
        <v>485</v>
      </c>
      <c r="E98" t="s">
        <v>1291</v>
      </c>
      <c r="F98" t="s">
        <v>326</v>
      </c>
      <c r="G98" t="s">
        <v>55</v>
      </c>
      <c r="I98" t="s">
        <v>58</v>
      </c>
      <c r="J98" t="s">
        <v>1105</v>
      </c>
      <c r="K98" t="s">
        <v>60</v>
      </c>
      <c r="L98" t="s">
        <v>469</v>
      </c>
      <c r="M98" t="s">
        <v>346</v>
      </c>
      <c r="N98" t="s">
        <v>590</v>
      </c>
      <c r="O98" t="s">
        <v>1292</v>
      </c>
      <c r="P98" t="s">
        <v>591</v>
      </c>
      <c r="Q98" t="b">
        <v>1</v>
      </c>
      <c r="R98" t="s">
        <v>41</v>
      </c>
      <c r="V98" t="s">
        <v>592</v>
      </c>
      <c r="W98" t="s">
        <v>590</v>
      </c>
      <c r="X98" t="s">
        <v>1107</v>
      </c>
      <c r="Y98" t="s">
        <v>802</v>
      </c>
      <c r="Z98" t="b">
        <v>0</v>
      </c>
      <c r="AB98" t="b">
        <v>1</v>
      </c>
      <c r="AC98" t="s">
        <v>1293</v>
      </c>
      <c r="AD98" t="s">
        <v>1294</v>
      </c>
      <c r="AE98" t="s">
        <v>901</v>
      </c>
      <c r="AF98" t="s">
        <v>1110</v>
      </c>
      <c r="AG98" t="s">
        <v>1111</v>
      </c>
      <c r="AH98" t="s">
        <v>1281</v>
      </c>
      <c r="AJ98" t="s">
        <v>852</v>
      </c>
      <c r="AL98" t="s">
        <v>1295</v>
      </c>
      <c r="AM98" t="s">
        <v>1296</v>
      </c>
    </row>
    <row r="99" spans="1:39" x14ac:dyDescent="0.2">
      <c r="A99" t="s">
        <v>55</v>
      </c>
      <c r="B99" t="s">
        <v>56</v>
      </c>
      <c r="C99" t="s">
        <v>57</v>
      </c>
      <c r="D99" t="s">
        <v>485</v>
      </c>
      <c r="E99" t="s">
        <v>1297</v>
      </c>
      <c r="F99" t="s">
        <v>326</v>
      </c>
      <c r="G99" t="s">
        <v>55</v>
      </c>
      <c r="L99" t="s">
        <v>589</v>
      </c>
      <c r="M99" t="s">
        <v>346</v>
      </c>
      <c r="N99" t="s">
        <v>590</v>
      </c>
      <c r="P99" t="s">
        <v>591</v>
      </c>
      <c r="Q99" t="b">
        <v>1</v>
      </c>
      <c r="V99" t="s">
        <v>592</v>
      </c>
      <c r="W99" t="s">
        <v>590</v>
      </c>
      <c r="Y99" t="s">
        <v>802</v>
      </c>
      <c r="Z99" t="b">
        <v>0</v>
      </c>
      <c r="AB99" t="b">
        <v>1</v>
      </c>
      <c r="AJ99" t="s">
        <v>852</v>
      </c>
      <c r="AL99" t="s">
        <v>326</v>
      </c>
      <c r="AM99" t="s">
        <v>1298</v>
      </c>
    </row>
    <row r="100" spans="1:39" x14ac:dyDescent="0.2">
      <c r="A100" t="s">
        <v>55</v>
      </c>
      <c r="B100" t="s">
        <v>56</v>
      </c>
      <c r="C100" t="s">
        <v>57</v>
      </c>
      <c r="D100" t="s">
        <v>485</v>
      </c>
      <c r="E100" t="s">
        <v>1299</v>
      </c>
      <c r="F100" t="s">
        <v>57</v>
      </c>
      <c r="G100" t="s">
        <v>55</v>
      </c>
      <c r="I100" t="s">
        <v>1118</v>
      </c>
      <c r="J100" t="s">
        <v>1105</v>
      </c>
      <c r="K100" t="s">
        <v>60</v>
      </c>
      <c r="L100" t="s">
        <v>469</v>
      </c>
      <c r="M100" t="s">
        <v>346</v>
      </c>
      <c r="N100" t="s">
        <v>590</v>
      </c>
      <c r="O100" t="s">
        <v>1300</v>
      </c>
      <c r="P100" t="s">
        <v>591</v>
      </c>
      <c r="Q100" t="b">
        <v>1</v>
      </c>
      <c r="R100" t="s">
        <v>41</v>
      </c>
      <c r="V100" t="s">
        <v>592</v>
      </c>
      <c r="W100" t="s">
        <v>590</v>
      </c>
      <c r="X100" t="s">
        <v>1107</v>
      </c>
      <c r="Y100" t="s">
        <v>1128</v>
      </c>
      <c r="Z100" t="b">
        <v>0</v>
      </c>
      <c r="AA100" t="b">
        <v>1</v>
      </c>
      <c r="AB100" t="b">
        <v>1</v>
      </c>
      <c r="AC100" t="s">
        <v>1121</v>
      </c>
      <c r="AD100" t="s">
        <v>1122</v>
      </c>
      <c r="AE100" t="s">
        <v>901</v>
      </c>
      <c r="AF100" t="s">
        <v>1110</v>
      </c>
      <c r="AG100" t="s">
        <v>1123</v>
      </c>
      <c r="AH100" t="s">
        <v>1301</v>
      </c>
      <c r="AJ100" t="s">
        <v>861</v>
      </c>
      <c r="AL100" t="s">
        <v>57</v>
      </c>
      <c r="AM100" t="s">
        <v>1302</v>
      </c>
    </row>
    <row r="101" spans="1:39" x14ac:dyDescent="0.2">
      <c r="A101" t="s">
        <v>55</v>
      </c>
      <c r="B101" t="s">
        <v>56</v>
      </c>
      <c r="C101" t="s">
        <v>57</v>
      </c>
      <c r="D101" t="s">
        <v>485</v>
      </c>
      <c r="E101" t="s">
        <v>1303</v>
      </c>
      <c r="F101" t="s">
        <v>326</v>
      </c>
      <c r="G101" t="s">
        <v>55</v>
      </c>
      <c r="H101" t="s">
        <v>1304</v>
      </c>
      <c r="I101" t="s">
        <v>1118</v>
      </c>
      <c r="J101" t="s">
        <v>1105</v>
      </c>
      <c r="K101" t="s">
        <v>60</v>
      </c>
      <c r="L101" t="s">
        <v>469</v>
      </c>
      <c r="M101" t="s">
        <v>346</v>
      </c>
      <c r="N101" t="s">
        <v>590</v>
      </c>
      <c r="O101" t="s">
        <v>1305</v>
      </c>
      <c r="P101" t="s">
        <v>591</v>
      </c>
      <c r="Q101" t="b">
        <v>1</v>
      </c>
      <c r="R101" t="s">
        <v>41</v>
      </c>
      <c r="U101" t="s">
        <v>1306</v>
      </c>
      <c r="V101" t="s">
        <v>592</v>
      </c>
      <c r="W101" t="s">
        <v>590</v>
      </c>
      <c r="X101" t="s">
        <v>1107</v>
      </c>
      <c r="Y101" t="s">
        <v>1128</v>
      </c>
      <c r="Z101" t="b">
        <v>0</v>
      </c>
      <c r="AA101" t="b">
        <v>1</v>
      </c>
      <c r="AB101" t="b">
        <v>1</v>
      </c>
      <c r="AC101" t="s">
        <v>1121</v>
      </c>
      <c r="AD101" t="s">
        <v>1122</v>
      </c>
      <c r="AE101" t="s">
        <v>901</v>
      </c>
      <c r="AF101" t="s">
        <v>1110</v>
      </c>
      <c r="AG101" t="s">
        <v>1123</v>
      </c>
      <c r="AH101" t="s">
        <v>1301</v>
      </c>
      <c r="AJ101" t="s">
        <v>870</v>
      </c>
      <c r="AK101" t="s">
        <v>1307</v>
      </c>
      <c r="AL101" t="s">
        <v>326</v>
      </c>
      <c r="AM101" t="s">
        <v>814</v>
      </c>
    </row>
    <row r="102" spans="1:39" x14ac:dyDescent="0.2">
      <c r="A102" t="s">
        <v>55</v>
      </c>
      <c r="B102" t="s">
        <v>56</v>
      </c>
      <c r="C102" t="s">
        <v>57</v>
      </c>
      <c r="D102" t="s">
        <v>485</v>
      </c>
      <c r="E102" t="s">
        <v>1308</v>
      </c>
      <c r="F102" t="s">
        <v>57</v>
      </c>
      <c r="G102" t="s">
        <v>55</v>
      </c>
      <c r="H102" t="s">
        <v>1309</v>
      </c>
      <c r="I102" t="s">
        <v>1118</v>
      </c>
      <c r="J102" t="s">
        <v>1310</v>
      </c>
      <c r="K102" t="s">
        <v>1311</v>
      </c>
      <c r="L102" t="s">
        <v>469</v>
      </c>
      <c r="M102" t="s">
        <v>346</v>
      </c>
      <c r="N102" t="s">
        <v>590</v>
      </c>
      <c r="O102" t="s">
        <v>1312</v>
      </c>
      <c r="P102" t="s">
        <v>591</v>
      </c>
      <c r="Q102" t="b">
        <v>1</v>
      </c>
      <c r="R102" t="s">
        <v>41</v>
      </c>
      <c r="U102" t="s">
        <v>875</v>
      </c>
      <c r="V102" t="s">
        <v>592</v>
      </c>
      <c r="W102" t="s">
        <v>590</v>
      </c>
      <c r="X102" t="s">
        <v>1107</v>
      </c>
      <c r="Y102" t="s">
        <v>1128</v>
      </c>
      <c r="Z102" t="b">
        <v>0</v>
      </c>
      <c r="AA102" t="b">
        <v>1</v>
      </c>
      <c r="AB102" t="b">
        <v>1</v>
      </c>
      <c r="AC102" t="s">
        <v>1313</v>
      </c>
      <c r="AD102" t="s">
        <v>1314</v>
      </c>
      <c r="AE102" t="s">
        <v>901</v>
      </c>
      <c r="AF102" t="s">
        <v>1110</v>
      </c>
      <c r="AG102" t="s">
        <v>1315</v>
      </c>
      <c r="AH102" t="s">
        <v>1301</v>
      </c>
      <c r="AJ102" t="s">
        <v>879</v>
      </c>
      <c r="AL102" t="s">
        <v>57</v>
      </c>
      <c r="AM102" t="s">
        <v>1316</v>
      </c>
    </row>
    <row r="103" spans="1:39" x14ac:dyDescent="0.2">
      <c r="A103" t="s">
        <v>55</v>
      </c>
      <c r="B103" t="s">
        <v>56</v>
      </c>
      <c r="C103" t="s">
        <v>57</v>
      </c>
      <c r="D103" t="s">
        <v>485</v>
      </c>
      <c r="E103" t="s">
        <v>1317</v>
      </c>
      <c r="F103" t="s">
        <v>326</v>
      </c>
      <c r="G103" t="s">
        <v>55</v>
      </c>
      <c r="I103" t="s">
        <v>58</v>
      </c>
      <c r="J103" t="s">
        <v>1105</v>
      </c>
      <c r="K103" t="s">
        <v>60</v>
      </c>
      <c r="L103" t="s">
        <v>469</v>
      </c>
      <c r="M103" t="s">
        <v>346</v>
      </c>
      <c r="N103" t="s">
        <v>590</v>
      </c>
      <c r="O103" t="s">
        <v>1318</v>
      </c>
      <c r="P103" t="s">
        <v>591</v>
      </c>
      <c r="Q103" t="b">
        <v>1</v>
      </c>
      <c r="R103" t="s">
        <v>41</v>
      </c>
      <c r="V103" t="s">
        <v>592</v>
      </c>
      <c r="W103" t="s">
        <v>590</v>
      </c>
      <c r="X103" t="s">
        <v>1107</v>
      </c>
      <c r="Y103" t="s">
        <v>1128</v>
      </c>
      <c r="Z103" t="b">
        <v>0</v>
      </c>
      <c r="AA103" t="b">
        <v>1</v>
      </c>
      <c r="AB103" t="b">
        <v>1</v>
      </c>
      <c r="AC103" t="s">
        <v>1319</v>
      </c>
      <c r="AD103" t="s">
        <v>1320</v>
      </c>
      <c r="AE103" t="s">
        <v>901</v>
      </c>
      <c r="AF103" t="s">
        <v>1110</v>
      </c>
      <c r="AG103" t="s">
        <v>1111</v>
      </c>
      <c r="AH103" t="s">
        <v>1281</v>
      </c>
      <c r="AJ103" t="s">
        <v>886</v>
      </c>
      <c r="AK103" t="s">
        <v>1143</v>
      </c>
      <c r="AL103" t="s">
        <v>1172</v>
      </c>
      <c r="AM103" t="s">
        <v>814</v>
      </c>
    </row>
    <row r="104" spans="1:39" x14ac:dyDescent="0.2">
      <c r="A104" t="s">
        <v>55</v>
      </c>
      <c r="B104" t="s">
        <v>56</v>
      </c>
      <c r="C104" t="s">
        <v>57</v>
      </c>
      <c r="D104" t="s">
        <v>485</v>
      </c>
      <c r="E104" t="s">
        <v>1321</v>
      </c>
      <c r="F104" t="s">
        <v>57</v>
      </c>
      <c r="G104" t="s">
        <v>55</v>
      </c>
      <c r="I104" t="s">
        <v>58</v>
      </c>
      <c r="J104" t="s">
        <v>1322</v>
      </c>
      <c r="K104" t="s">
        <v>60</v>
      </c>
      <c r="L104" t="s">
        <v>469</v>
      </c>
      <c r="M104" t="s">
        <v>1323</v>
      </c>
      <c r="N104" t="s">
        <v>590</v>
      </c>
      <c r="O104" t="s">
        <v>1324</v>
      </c>
      <c r="P104" t="s">
        <v>591</v>
      </c>
      <c r="Q104" t="b">
        <v>1</v>
      </c>
      <c r="R104" t="s">
        <v>41</v>
      </c>
      <c r="V104" t="s">
        <v>592</v>
      </c>
      <c r="W104" t="s">
        <v>590</v>
      </c>
      <c r="X104" t="s">
        <v>1325</v>
      </c>
      <c r="Y104" t="s">
        <v>1128</v>
      </c>
      <c r="Z104" t="b">
        <v>0</v>
      </c>
      <c r="AA104" t="b">
        <v>1</v>
      </c>
      <c r="AB104" t="b">
        <v>1</v>
      </c>
      <c r="AC104" t="s">
        <v>1326</v>
      </c>
      <c r="AD104" t="s">
        <v>1327</v>
      </c>
      <c r="AE104" t="s">
        <v>901</v>
      </c>
      <c r="AF104" t="s">
        <v>1110</v>
      </c>
      <c r="AG104" t="s">
        <v>336</v>
      </c>
      <c r="AH104" t="s">
        <v>1328</v>
      </c>
      <c r="AJ104" t="s">
        <v>1329</v>
      </c>
      <c r="AK104" t="s">
        <v>1131</v>
      </c>
      <c r="AL104" t="s">
        <v>57</v>
      </c>
      <c r="AM104" t="s">
        <v>1330</v>
      </c>
    </row>
    <row r="105" spans="1:39" x14ac:dyDescent="0.2">
      <c r="A105" t="s">
        <v>55</v>
      </c>
      <c r="B105" t="s">
        <v>56</v>
      </c>
      <c r="C105" t="s">
        <v>57</v>
      </c>
      <c r="D105" t="s">
        <v>485</v>
      </c>
      <c r="E105" t="s">
        <v>1331</v>
      </c>
      <c r="F105" t="s">
        <v>326</v>
      </c>
      <c r="G105" t="s">
        <v>55</v>
      </c>
      <c r="I105" t="s">
        <v>58</v>
      </c>
      <c r="J105" t="s">
        <v>1105</v>
      </c>
      <c r="K105" t="s">
        <v>60</v>
      </c>
      <c r="L105" t="s">
        <v>469</v>
      </c>
      <c r="M105" t="s">
        <v>906</v>
      </c>
      <c r="N105" t="s">
        <v>590</v>
      </c>
      <c r="O105" t="s">
        <v>1332</v>
      </c>
      <c r="P105" t="s">
        <v>591</v>
      </c>
      <c r="Q105" t="b">
        <v>1</v>
      </c>
      <c r="R105" t="s">
        <v>41</v>
      </c>
      <c r="V105" t="s">
        <v>592</v>
      </c>
      <c r="W105" t="s">
        <v>590</v>
      </c>
      <c r="X105" t="s">
        <v>1107</v>
      </c>
      <c r="Y105" t="s">
        <v>802</v>
      </c>
      <c r="Z105" t="b">
        <v>0</v>
      </c>
      <c r="AB105" t="b">
        <v>1</v>
      </c>
      <c r="AC105" t="s">
        <v>1108</v>
      </c>
      <c r="AD105" t="s">
        <v>1109</v>
      </c>
      <c r="AE105" t="s">
        <v>901</v>
      </c>
      <c r="AF105" t="s">
        <v>1110</v>
      </c>
      <c r="AG105" t="s">
        <v>1111</v>
      </c>
      <c r="AH105" t="s">
        <v>1112</v>
      </c>
      <c r="AJ105" t="s">
        <v>911</v>
      </c>
      <c r="AL105" t="s">
        <v>1137</v>
      </c>
      <c r="AM105" t="s">
        <v>1333</v>
      </c>
    </row>
    <row r="106" spans="1:39" x14ac:dyDescent="0.2">
      <c r="A106" t="s">
        <v>55</v>
      </c>
      <c r="B106" t="s">
        <v>56</v>
      </c>
      <c r="C106" t="s">
        <v>57</v>
      </c>
      <c r="D106" t="s">
        <v>485</v>
      </c>
      <c r="E106" t="s">
        <v>1334</v>
      </c>
      <c r="F106" t="s">
        <v>326</v>
      </c>
      <c r="G106" t="s">
        <v>55</v>
      </c>
      <c r="I106" t="s">
        <v>58</v>
      </c>
      <c r="J106" t="s">
        <v>1335</v>
      </c>
      <c r="K106" t="s">
        <v>60</v>
      </c>
      <c r="L106" t="s">
        <v>469</v>
      </c>
      <c r="M106" t="s">
        <v>1336</v>
      </c>
      <c r="N106" t="s">
        <v>590</v>
      </c>
      <c r="O106" t="s">
        <v>1337</v>
      </c>
      <c r="P106" t="s">
        <v>591</v>
      </c>
      <c r="Q106" t="b">
        <v>1</v>
      </c>
      <c r="R106" t="s">
        <v>41</v>
      </c>
      <c r="V106" t="s">
        <v>592</v>
      </c>
      <c r="W106" t="s">
        <v>590</v>
      </c>
      <c r="X106" t="s">
        <v>1107</v>
      </c>
      <c r="Y106" t="s">
        <v>802</v>
      </c>
      <c r="Z106" t="b">
        <v>0</v>
      </c>
      <c r="AB106" t="b">
        <v>1</v>
      </c>
      <c r="AC106" t="s">
        <v>1338</v>
      </c>
      <c r="AD106" t="s">
        <v>1339</v>
      </c>
      <c r="AE106" t="s">
        <v>901</v>
      </c>
      <c r="AF106" t="s">
        <v>1340</v>
      </c>
      <c r="AG106" t="s">
        <v>1341</v>
      </c>
      <c r="AH106" t="s">
        <v>1342</v>
      </c>
      <c r="AJ106" t="s">
        <v>1343</v>
      </c>
      <c r="AL106" t="s">
        <v>326</v>
      </c>
      <c r="AM106" t="s">
        <v>1344</v>
      </c>
    </row>
    <row r="107" spans="1:39" x14ac:dyDescent="0.2">
      <c r="A107" t="s">
        <v>55</v>
      </c>
      <c r="B107" t="s">
        <v>56</v>
      </c>
      <c r="C107" t="s">
        <v>57</v>
      </c>
      <c r="D107" t="s">
        <v>485</v>
      </c>
      <c r="E107" t="s">
        <v>1345</v>
      </c>
      <c r="F107" t="s">
        <v>326</v>
      </c>
      <c r="G107" t="s">
        <v>55</v>
      </c>
      <c r="I107" t="s">
        <v>1118</v>
      </c>
      <c r="J107" t="s">
        <v>1105</v>
      </c>
      <c r="K107" t="s">
        <v>60</v>
      </c>
      <c r="L107" t="s">
        <v>1255</v>
      </c>
      <c r="M107" t="s">
        <v>1346</v>
      </c>
      <c r="N107" t="s">
        <v>590</v>
      </c>
      <c r="O107" t="s">
        <v>1347</v>
      </c>
      <c r="P107" t="s">
        <v>591</v>
      </c>
      <c r="Q107" t="b">
        <v>1</v>
      </c>
      <c r="R107" t="s">
        <v>41</v>
      </c>
      <c r="T107" t="s">
        <v>1348</v>
      </c>
      <c r="V107" t="s">
        <v>592</v>
      </c>
      <c r="W107" t="s">
        <v>590</v>
      </c>
      <c r="X107" t="s">
        <v>1107</v>
      </c>
      <c r="Z107" t="b">
        <v>0</v>
      </c>
      <c r="AB107" t="b">
        <v>1</v>
      </c>
      <c r="AC107" t="s">
        <v>1257</v>
      </c>
      <c r="AD107" t="s">
        <v>1258</v>
      </c>
      <c r="AF107" t="s">
        <v>1110</v>
      </c>
      <c r="AG107" t="s">
        <v>1259</v>
      </c>
      <c r="AJ107" t="s">
        <v>1268</v>
      </c>
      <c r="AL107" t="s">
        <v>326</v>
      </c>
      <c r="AM107" t="s">
        <v>1349</v>
      </c>
    </row>
    <row r="108" spans="1:39" x14ac:dyDescent="0.2">
      <c r="A108" t="s">
        <v>70</v>
      </c>
      <c r="B108" t="s">
        <v>71</v>
      </c>
      <c r="C108" t="s">
        <v>72</v>
      </c>
      <c r="D108" t="s">
        <v>490</v>
      </c>
      <c r="E108" t="s">
        <v>1350</v>
      </c>
      <c r="F108" t="s">
        <v>72</v>
      </c>
      <c r="G108" t="s">
        <v>70</v>
      </c>
      <c r="I108" t="s">
        <v>73</v>
      </c>
      <c r="J108" t="s">
        <v>1351</v>
      </c>
      <c r="K108" t="s">
        <v>75</v>
      </c>
      <c r="L108" t="s">
        <v>469</v>
      </c>
      <c r="M108" t="s">
        <v>346</v>
      </c>
      <c r="N108" t="s">
        <v>590</v>
      </c>
      <c r="O108" t="s">
        <v>1352</v>
      </c>
      <c r="P108" t="s">
        <v>591</v>
      </c>
      <c r="Q108" t="b">
        <v>1</v>
      </c>
      <c r="R108" t="s">
        <v>41</v>
      </c>
      <c r="V108" t="s">
        <v>592</v>
      </c>
      <c r="W108" t="s">
        <v>590</v>
      </c>
      <c r="X108" t="s">
        <v>1353</v>
      </c>
      <c r="Y108" t="s">
        <v>684</v>
      </c>
      <c r="Z108" t="b">
        <v>0</v>
      </c>
      <c r="AA108" t="b">
        <v>1</v>
      </c>
      <c r="AB108" t="b">
        <v>1</v>
      </c>
      <c r="AC108" t="s">
        <v>1354</v>
      </c>
      <c r="AD108" t="s">
        <v>1355</v>
      </c>
      <c r="AE108" t="s">
        <v>687</v>
      </c>
      <c r="AG108" t="s">
        <v>1356</v>
      </c>
      <c r="AH108" t="s">
        <v>1357</v>
      </c>
      <c r="AJ108" t="s">
        <v>594</v>
      </c>
      <c r="AL108" t="s">
        <v>72</v>
      </c>
      <c r="AM108" t="s">
        <v>814</v>
      </c>
    </row>
    <row r="109" spans="1:39" x14ac:dyDescent="0.2">
      <c r="A109" t="s">
        <v>70</v>
      </c>
      <c r="B109" t="s">
        <v>71</v>
      </c>
      <c r="C109" t="s">
        <v>72</v>
      </c>
      <c r="D109" t="s">
        <v>490</v>
      </c>
      <c r="E109" t="s">
        <v>1358</v>
      </c>
      <c r="F109" t="s">
        <v>72</v>
      </c>
      <c r="G109" t="s">
        <v>70</v>
      </c>
      <c r="I109" t="s">
        <v>1359</v>
      </c>
      <c r="J109" t="s">
        <v>1360</v>
      </c>
      <c r="K109" t="s">
        <v>75</v>
      </c>
      <c r="L109" t="s">
        <v>469</v>
      </c>
      <c r="M109" t="s">
        <v>346</v>
      </c>
      <c r="N109" t="s">
        <v>590</v>
      </c>
      <c r="O109" t="s">
        <v>1361</v>
      </c>
      <c r="P109" t="s">
        <v>591</v>
      </c>
      <c r="Q109" t="b">
        <v>1</v>
      </c>
      <c r="R109" t="s">
        <v>41</v>
      </c>
      <c r="V109" t="s">
        <v>592</v>
      </c>
      <c r="W109" t="s">
        <v>590</v>
      </c>
      <c r="X109" t="s">
        <v>1362</v>
      </c>
      <c r="Y109" t="s">
        <v>593</v>
      </c>
      <c r="Z109" t="b">
        <v>0</v>
      </c>
      <c r="AB109" t="b">
        <v>1</v>
      </c>
      <c r="AC109" t="s">
        <v>1363</v>
      </c>
      <c r="AD109" t="s">
        <v>1355</v>
      </c>
      <c r="AE109" t="s">
        <v>687</v>
      </c>
      <c r="AG109" t="s">
        <v>1364</v>
      </c>
      <c r="AH109" t="s">
        <v>1365</v>
      </c>
      <c r="AJ109" t="s">
        <v>626</v>
      </c>
      <c r="AL109" t="s">
        <v>72</v>
      </c>
      <c r="AM109" t="s">
        <v>1366</v>
      </c>
    </row>
    <row r="110" spans="1:39" x14ac:dyDescent="0.2">
      <c r="A110" t="s">
        <v>70</v>
      </c>
      <c r="B110" t="s">
        <v>71</v>
      </c>
      <c r="C110" t="s">
        <v>72</v>
      </c>
      <c r="D110" t="s">
        <v>490</v>
      </c>
      <c r="E110" t="s">
        <v>1367</v>
      </c>
      <c r="F110" t="s">
        <v>72</v>
      </c>
      <c r="G110" t="s">
        <v>70</v>
      </c>
      <c r="H110" t="s">
        <v>1368</v>
      </c>
      <c r="I110" t="s">
        <v>1369</v>
      </c>
      <c r="J110" t="s">
        <v>1370</v>
      </c>
      <c r="K110" t="s">
        <v>75</v>
      </c>
      <c r="L110" t="s">
        <v>469</v>
      </c>
      <c r="M110" t="s">
        <v>346</v>
      </c>
      <c r="N110" t="s">
        <v>590</v>
      </c>
      <c r="O110" t="s">
        <v>1371</v>
      </c>
      <c r="P110" t="s">
        <v>591</v>
      </c>
      <c r="Q110" t="b">
        <v>1</v>
      </c>
      <c r="R110" t="s">
        <v>41</v>
      </c>
      <c r="U110" t="s">
        <v>1372</v>
      </c>
      <c r="V110" t="s">
        <v>592</v>
      </c>
      <c r="W110" t="s">
        <v>590</v>
      </c>
      <c r="X110" t="s">
        <v>1373</v>
      </c>
      <c r="Y110" t="s">
        <v>684</v>
      </c>
      <c r="Z110" t="b">
        <v>0</v>
      </c>
      <c r="AA110" t="b">
        <v>1</v>
      </c>
      <c r="AB110" t="b">
        <v>1</v>
      </c>
      <c r="AC110" t="s">
        <v>1374</v>
      </c>
      <c r="AD110" t="s">
        <v>1374</v>
      </c>
      <c r="AE110" t="s">
        <v>687</v>
      </c>
      <c r="AG110" t="s">
        <v>1356</v>
      </c>
      <c r="AH110" t="s">
        <v>1375</v>
      </c>
      <c r="AJ110" t="s">
        <v>644</v>
      </c>
      <c r="AK110" t="s">
        <v>1143</v>
      </c>
      <c r="AL110" t="s">
        <v>72</v>
      </c>
      <c r="AM110" t="s">
        <v>1376</v>
      </c>
    </row>
    <row r="111" spans="1:39" x14ac:dyDescent="0.2">
      <c r="A111" t="s">
        <v>70</v>
      </c>
      <c r="B111" t="s">
        <v>71</v>
      </c>
      <c r="C111" t="s">
        <v>72</v>
      </c>
      <c r="D111" t="s">
        <v>490</v>
      </c>
      <c r="E111" t="s">
        <v>1377</v>
      </c>
      <c r="F111" t="s">
        <v>72</v>
      </c>
      <c r="G111" t="s">
        <v>70</v>
      </c>
      <c r="I111" t="s">
        <v>1378</v>
      </c>
      <c r="J111" t="s">
        <v>1379</v>
      </c>
      <c r="K111" t="s">
        <v>75</v>
      </c>
      <c r="L111" t="s">
        <v>469</v>
      </c>
      <c r="M111" t="s">
        <v>346</v>
      </c>
      <c r="N111" t="s">
        <v>590</v>
      </c>
      <c r="O111" t="s">
        <v>1380</v>
      </c>
      <c r="P111" t="s">
        <v>591</v>
      </c>
      <c r="Q111" t="b">
        <v>1</v>
      </c>
      <c r="R111" t="s">
        <v>41</v>
      </c>
      <c r="V111" t="s">
        <v>592</v>
      </c>
      <c r="W111" t="s">
        <v>590</v>
      </c>
      <c r="X111" t="s">
        <v>1362</v>
      </c>
      <c r="Y111" t="s">
        <v>684</v>
      </c>
      <c r="Z111" t="b">
        <v>0</v>
      </c>
      <c r="AA111" t="b">
        <v>1</v>
      </c>
      <c r="AB111" t="b">
        <v>1</v>
      </c>
      <c r="AC111" t="s">
        <v>1363</v>
      </c>
      <c r="AD111" t="s">
        <v>1355</v>
      </c>
      <c r="AE111" t="s">
        <v>687</v>
      </c>
      <c r="AG111" t="s">
        <v>1356</v>
      </c>
      <c r="AH111" t="s">
        <v>1381</v>
      </c>
      <c r="AJ111" t="s">
        <v>661</v>
      </c>
      <c r="AL111" t="s">
        <v>1382</v>
      </c>
      <c r="AM111" t="s">
        <v>814</v>
      </c>
    </row>
    <row r="112" spans="1:39" x14ac:dyDescent="0.2">
      <c r="A112" t="s">
        <v>70</v>
      </c>
      <c r="B112" t="s">
        <v>71</v>
      </c>
      <c r="C112" t="s">
        <v>72</v>
      </c>
      <c r="D112" t="s">
        <v>490</v>
      </c>
      <c r="E112" t="s">
        <v>1383</v>
      </c>
      <c r="F112" t="s">
        <v>72</v>
      </c>
      <c r="G112" t="s">
        <v>70</v>
      </c>
      <c r="I112" t="s">
        <v>1384</v>
      </c>
      <c r="J112" t="s">
        <v>1385</v>
      </c>
      <c r="K112" t="s">
        <v>75</v>
      </c>
      <c r="L112" t="s">
        <v>469</v>
      </c>
      <c r="M112" t="s">
        <v>346</v>
      </c>
      <c r="N112" t="s">
        <v>590</v>
      </c>
      <c r="O112" t="s">
        <v>1386</v>
      </c>
      <c r="P112" t="s">
        <v>591</v>
      </c>
      <c r="Q112" t="b">
        <v>1</v>
      </c>
      <c r="R112" t="s">
        <v>41</v>
      </c>
      <c r="V112" t="s">
        <v>592</v>
      </c>
      <c r="W112" t="s">
        <v>590</v>
      </c>
      <c r="X112" t="s">
        <v>1387</v>
      </c>
      <c r="Y112" t="s">
        <v>593</v>
      </c>
      <c r="Z112" t="b">
        <v>0</v>
      </c>
      <c r="AB112" t="b">
        <v>1</v>
      </c>
      <c r="AC112" t="s">
        <v>1363</v>
      </c>
      <c r="AD112" t="s">
        <v>1355</v>
      </c>
      <c r="AE112" t="s">
        <v>687</v>
      </c>
      <c r="AF112" t="s">
        <v>934</v>
      </c>
      <c r="AG112" t="s">
        <v>1388</v>
      </c>
      <c r="AH112" t="s">
        <v>1389</v>
      </c>
      <c r="AJ112" t="s">
        <v>697</v>
      </c>
      <c r="AL112" t="s">
        <v>72</v>
      </c>
      <c r="AM112" t="s">
        <v>1390</v>
      </c>
    </row>
    <row r="113" spans="1:39" x14ac:dyDescent="0.2">
      <c r="A113" t="s">
        <v>70</v>
      </c>
      <c r="B113" t="s">
        <v>71</v>
      </c>
      <c r="C113" t="s">
        <v>72</v>
      </c>
      <c r="D113" t="s">
        <v>490</v>
      </c>
      <c r="E113" t="s">
        <v>1391</v>
      </c>
      <c r="F113" t="s">
        <v>72</v>
      </c>
      <c r="G113" t="s">
        <v>70</v>
      </c>
      <c r="H113" t="s">
        <v>1392</v>
      </c>
      <c r="I113" t="s">
        <v>1384</v>
      </c>
      <c r="J113" t="s">
        <v>1385</v>
      </c>
      <c r="K113" t="s">
        <v>75</v>
      </c>
      <c r="L113" t="s">
        <v>469</v>
      </c>
      <c r="M113" t="s">
        <v>346</v>
      </c>
      <c r="N113" t="s">
        <v>590</v>
      </c>
      <c r="O113" t="s">
        <v>1393</v>
      </c>
      <c r="P113" t="s">
        <v>591</v>
      </c>
      <c r="Q113" t="b">
        <v>1</v>
      </c>
      <c r="R113" t="s">
        <v>41</v>
      </c>
      <c r="U113" t="s">
        <v>54</v>
      </c>
      <c r="V113" t="s">
        <v>592</v>
      </c>
      <c r="W113" t="s">
        <v>590</v>
      </c>
      <c r="X113" t="s">
        <v>1387</v>
      </c>
      <c r="Y113" t="s">
        <v>593</v>
      </c>
      <c r="Z113" t="b">
        <v>0</v>
      </c>
      <c r="AB113" t="b">
        <v>1</v>
      </c>
      <c r="AC113" t="s">
        <v>1394</v>
      </c>
      <c r="AD113" t="s">
        <v>1355</v>
      </c>
      <c r="AE113" t="s">
        <v>687</v>
      </c>
      <c r="AF113" t="s">
        <v>1395</v>
      </c>
      <c r="AG113" t="s">
        <v>1396</v>
      </c>
      <c r="AH113" t="s">
        <v>1397</v>
      </c>
      <c r="AJ113" t="s">
        <v>834</v>
      </c>
      <c r="AL113" t="s">
        <v>72</v>
      </c>
      <c r="AM113" t="s">
        <v>1398</v>
      </c>
    </row>
    <row r="114" spans="1:39" x14ac:dyDescent="0.2">
      <c r="A114" t="s">
        <v>70</v>
      </c>
      <c r="B114" t="s">
        <v>71</v>
      </c>
      <c r="C114" t="s">
        <v>72</v>
      </c>
      <c r="D114" t="s">
        <v>490</v>
      </c>
      <c r="E114" t="s">
        <v>1399</v>
      </c>
      <c r="F114" t="s">
        <v>72</v>
      </c>
      <c r="G114" t="s">
        <v>70</v>
      </c>
      <c r="I114" t="s">
        <v>1400</v>
      </c>
      <c r="J114" t="s">
        <v>1401</v>
      </c>
      <c r="K114" t="s">
        <v>75</v>
      </c>
      <c r="L114" t="s">
        <v>469</v>
      </c>
      <c r="M114" t="s">
        <v>1402</v>
      </c>
      <c r="N114" t="s">
        <v>590</v>
      </c>
      <c r="O114" t="s">
        <v>1403</v>
      </c>
      <c r="R114" t="s">
        <v>41</v>
      </c>
      <c r="V114" t="s">
        <v>899</v>
      </c>
      <c r="W114" t="s">
        <v>590</v>
      </c>
      <c r="Z114" t="b">
        <v>0</v>
      </c>
      <c r="AC114" t="s">
        <v>900</v>
      </c>
      <c r="AD114" t="s">
        <v>900</v>
      </c>
      <c r="AE114" t="s">
        <v>687</v>
      </c>
      <c r="AF114" t="s">
        <v>1404</v>
      </c>
      <c r="AG114" t="s">
        <v>1405</v>
      </c>
      <c r="AH114" t="s">
        <v>1406</v>
      </c>
      <c r="AJ114" t="s">
        <v>834</v>
      </c>
      <c r="AL114" t="s">
        <v>72</v>
      </c>
      <c r="AM114" t="s">
        <v>1407</v>
      </c>
    </row>
    <row r="115" spans="1:39" x14ac:dyDescent="0.2">
      <c r="A115" t="s">
        <v>70</v>
      </c>
      <c r="B115" t="s">
        <v>71</v>
      </c>
      <c r="C115" t="s">
        <v>72</v>
      </c>
      <c r="D115" t="s">
        <v>490</v>
      </c>
      <c r="E115" t="s">
        <v>1408</v>
      </c>
      <c r="F115" t="s">
        <v>1409</v>
      </c>
      <c r="G115" t="s">
        <v>70</v>
      </c>
      <c r="I115" t="s">
        <v>1410</v>
      </c>
      <c r="J115" t="s">
        <v>1411</v>
      </c>
      <c r="K115" t="s">
        <v>75</v>
      </c>
      <c r="L115" t="s">
        <v>922</v>
      </c>
      <c r="M115" t="s">
        <v>400</v>
      </c>
      <c r="N115" t="s">
        <v>590</v>
      </c>
      <c r="O115" t="s">
        <v>1412</v>
      </c>
      <c r="R115" t="s">
        <v>41</v>
      </c>
      <c r="T115" t="s">
        <v>1413</v>
      </c>
      <c r="V115" t="s">
        <v>899</v>
      </c>
      <c r="W115" t="s">
        <v>590</v>
      </c>
      <c r="Z115" t="b">
        <v>0</v>
      </c>
      <c r="AC115" t="s">
        <v>900</v>
      </c>
      <c r="AD115" t="s">
        <v>900</v>
      </c>
      <c r="AF115" t="s">
        <v>1414</v>
      </c>
      <c r="AG115" t="s">
        <v>1415</v>
      </c>
      <c r="AH115" t="s">
        <v>1416</v>
      </c>
      <c r="AJ115" t="s">
        <v>635</v>
      </c>
      <c r="AL115" t="s">
        <v>72</v>
      </c>
      <c r="AM115" t="s">
        <v>1417</v>
      </c>
    </row>
    <row r="116" spans="1:39" x14ac:dyDescent="0.2">
      <c r="A116" t="s">
        <v>70</v>
      </c>
      <c r="B116" t="s">
        <v>71</v>
      </c>
      <c r="C116" t="s">
        <v>72</v>
      </c>
      <c r="D116" t="s">
        <v>490</v>
      </c>
      <c r="E116" t="s">
        <v>1418</v>
      </c>
      <c r="F116" t="s">
        <v>72</v>
      </c>
      <c r="G116" t="s">
        <v>70</v>
      </c>
      <c r="I116" t="s">
        <v>1419</v>
      </c>
      <c r="J116" t="s">
        <v>1420</v>
      </c>
      <c r="K116" t="s">
        <v>1421</v>
      </c>
      <c r="L116" t="s">
        <v>469</v>
      </c>
      <c r="M116" t="s">
        <v>1422</v>
      </c>
      <c r="N116" t="s">
        <v>590</v>
      </c>
      <c r="O116" t="s">
        <v>1423</v>
      </c>
      <c r="P116" t="s">
        <v>591</v>
      </c>
      <c r="Q116" t="b">
        <v>1</v>
      </c>
      <c r="R116" t="s">
        <v>41</v>
      </c>
      <c r="V116" t="s">
        <v>592</v>
      </c>
      <c r="W116" t="s">
        <v>590</v>
      </c>
      <c r="X116" t="s">
        <v>1424</v>
      </c>
      <c r="Y116" t="s">
        <v>593</v>
      </c>
      <c r="Z116" t="b">
        <v>0</v>
      </c>
      <c r="AB116" t="b">
        <v>1</v>
      </c>
      <c r="AC116" t="s">
        <v>1355</v>
      </c>
      <c r="AD116" t="s">
        <v>1355</v>
      </c>
      <c r="AE116" t="s">
        <v>687</v>
      </c>
      <c r="AG116" t="s">
        <v>1356</v>
      </c>
      <c r="AH116" t="s">
        <v>1425</v>
      </c>
      <c r="AJ116" t="s">
        <v>635</v>
      </c>
      <c r="AL116" t="s">
        <v>72</v>
      </c>
      <c r="AM116" t="s">
        <v>1426</v>
      </c>
    </row>
    <row r="117" spans="1:39" x14ac:dyDescent="0.2">
      <c r="A117" t="s">
        <v>70</v>
      </c>
      <c r="B117" t="s">
        <v>71</v>
      </c>
      <c r="C117" t="s">
        <v>72</v>
      </c>
      <c r="D117" t="s">
        <v>490</v>
      </c>
      <c r="E117" t="s">
        <v>1427</v>
      </c>
      <c r="F117" t="s">
        <v>72</v>
      </c>
      <c r="G117" t="s">
        <v>70</v>
      </c>
      <c r="I117" t="s">
        <v>1428</v>
      </c>
      <c r="J117" t="s">
        <v>1429</v>
      </c>
      <c r="K117" t="s">
        <v>75</v>
      </c>
      <c r="L117" t="s">
        <v>469</v>
      </c>
      <c r="M117" t="s">
        <v>1430</v>
      </c>
      <c r="N117" t="s">
        <v>590</v>
      </c>
      <c r="O117" t="s">
        <v>1431</v>
      </c>
      <c r="P117" t="s">
        <v>591</v>
      </c>
      <c r="Q117" t="b">
        <v>1</v>
      </c>
      <c r="R117" t="s">
        <v>41</v>
      </c>
      <c r="V117" t="s">
        <v>592</v>
      </c>
      <c r="W117" t="s">
        <v>590</v>
      </c>
      <c r="X117" t="s">
        <v>1432</v>
      </c>
      <c r="Y117" t="s">
        <v>684</v>
      </c>
      <c r="Z117" t="b">
        <v>0</v>
      </c>
      <c r="AB117" t="b">
        <v>1</v>
      </c>
      <c r="AC117" t="s">
        <v>1433</v>
      </c>
      <c r="AD117" t="s">
        <v>1355</v>
      </c>
      <c r="AE117" t="s">
        <v>687</v>
      </c>
      <c r="AG117" t="s">
        <v>1434</v>
      </c>
      <c r="AH117" t="s">
        <v>1435</v>
      </c>
      <c r="AJ117" t="s">
        <v>1268</v>
      </c>
      <c r="AL117" t="s">
        <v>72</v>
      </c>
      <c r="AM117" t="s">
        <v>1436</v>
      </c>
    </row>
    <row r="118" spans="1:39" x14ac:dyDescent="0.2">
      <c r="A118" t="s">
        <v>70</v>
      </c>
      <c r="B118" t="s">
        <v>71</v>
      </c>
      <c r="C118" t="s">
        <v>72</v>
      </c>
      <c r="D118" t="s">
        <v>490</v>
      </c>
      <c r="E118" t="s">
        <v>1437</v>
      </c>
      <c r="F118" t="s">
        <v>1409</v>
      </c>
      <c r="G118" t="s">
        <v>70</v>
      </c>
      <c r="I118" t="s">
        <v>1438</v>
      </c>
      <c r="J118" t="s">
        <v>1439</v>
      </c>
      <c r="K118" t="s">
        <v>75</v>
      </c>
      <c r="L118" t="s">
        <v>469</v>
      </c>
      <c r="M118" t="s">
        <v>1440</v>
      </c>
      <c r="N118" t="s">
        <v>590</v>
      </c>
      <c r="O118" t="s">
        <v>1441</v>
      </c>
      <c r="P118" t="s">
        <v>591</v>
      </c>
      <c r="Q118" t="b">
        <v>1</v>
      </c>
      <c r="R118" t="s">
        <v>41</v>
      </c>
      <c r="V118" t="s">
        <v>592</v>
      </c>
      <c r="W118" t="s">
        <v>590</v>
      </c>
      <c r="X118" t="s">
        <v>1432</v>
      </c>
      <c r="Y118" t="s">
        <v>684</v>
      </c>
      <c r="Z118" t="b">
        <v>0</v>
      </c>
      <c r="AB118" t="b">
        <v>1</v>
      </c>
      <c r="AC118" t="s">
        <v>1363</v>
      </c>
      <c r="AD118" t="s">
        <v>1355</v>
      </c>
      <c r="AE118" t="s">
        <v>687</v>
      </c>
      <c r="AG118" t="s">
        <v>1442</v>
      </c>
      <c r="AH118" t="s">
        <v>1443</v>
      </c>
      <c r="AJ118" t="s">
        <v>607</v>
      </c>
      <c r="AL118" t="s">
        <v>72</v>
      </c>
      <c r="AM118" t="s">
        <v>1444</v>
      </c>
    </row>
    <row r="119" spans="1:39" x14ac:dyDescent="0.2">
      <c r="A119" t="s">
        <v>70</v>
      </c>
      <c r="B119" t="s">
        <v>71</v>
      </c>
      <c r="C119" t="s">
        <v>72</v>
      </c>
      <c r="D119" t="s">
        <v>490</v>
      </c>
      <c r="E119" t="s">
        <v>1445</v>
      </c>
      <c r="F119" t="s">
        <v>1409</v>
      </c>
      <c r="G119" t="s">
        <v>70</v>
      </c>
      <c r="I119" t="s">
        <v>1446</v>
      </c>
      <c r="J119" t="s">
        <v>1447</v>
      </c>
      <c r="K119" t="s">
        <v>75</v>
      </c>
      <c r="L119" t="s">
        <v>469</v>
      </c>
      <c r="M119" t="s">
        <v>1448</v>
      </c>
      <c r="N119" t="s">
        <v>590</v>
      </c>
      <c r="O119" t="s">
        <v>1449</v>
      </c>
      <c r="R119" t="s">
        <v>41</v>
      </c>
      <c r="V119" t="s">
        <v>899</v>
      </c>
      <c r="W119" t="s">
        <v>590</v>
      </c>
      <c r="Z119" t="b">
        <v>0</v>
      </c>
      <c r="AC119" t="s">
        <v>900</v>
      </c>
      <c r="AD119" t="s">
        <v>900</v>
      </c>
      <c r="AE119" t="s">
        <v>687</v>
      </c>
      <c r="AF119" t="s">
        <v>1450</v>
      </c>
      <c r="AG119" t="s">
        <v>1434</v>
      </c>
      <c r="AH119" t="s">
        <v>1451</v>
      </c>
      <c r="AJ119" t="s">
        <v>825</v>
      </c>
      <c r="AL119" t="s">
        <v>1409</v>
      </c>
      <c r="AM119" t="s">
        <v>1452</v>
      </c>
    </row>
    <row r="120" spans="1:39" x14ac:dyDescent="0.2">
      <c r="A120" t="s">
        <v>70</v>
      </c>
      <c r="B120" t="s">
        <v>71</v>
      </c>
      <c r="C120" t="s">
        <v>72</v>
      </c>
      <c r="D120" t="s">
        <v>490</v>
      </c>
      <c r="E120" t="s">
        <v>1453</v>
      </c>
      <c r="F120" t="s">
        <v>72</v>
      </c>
      <c r="G120" t="s">
        <v>70</v>
      </c>
      <c r="I120" t="s">
        <v>1454</v>
      </c>
      <c r="J120" t="s">
        <v>1455</v>
      </c>
      <c r="K120" t="s">
        <v>75</v>
      </c>
      <c r="L120" t="s">
        <v>469</v>
      </c>
      <c r="M120" t="s">
        <v>392</v>
      </c>
      <c r="N120" t="s">
        <v>590</v>
      </c>
      <c r="O120" t="s">
        <v>1456</v>
      </c>
      <c r="R120" t="s">
        <v>41</v>
      </c>
      <c r="V120" t="s">
        <v>899</v>
      </c>
      <c r="W120" t="s">
        <v>590</v>
      </c>
      <c r="Z120" t="b">
        <v>0</v>
      </c>
      <c r="AC120" t="s">
        <v>900</v>
      </c>
      <c r="AD120" t="s">
        <v>900</v>
      </c>
      <c r="AE120" t="s">
        <v>687</v>
      </c>
      <c r="AF120" t="s">
        <v>1457</v>
      </c>
      <c r="AG120" t="s">
        <v>1458</v>
      </c>
      <c r="AJ120" t="s">
        <v>644</v>
      </c>
      <c r="AL120" t="s">
        <v>1459</v>
      </c>
      <c r="AM120" t="s">
        <v>1460</v>
      </c>
    </row>
    <row r="121" spans="1:39" x14ac:dyDescent="0.2">
      <c r="A121" t="s">
        <v>70</v>
      </c>
      <c r="B121" t="s">
        <v>71</v>
      </c>
      <c r="C121" t="s">
        <v>72</v>
      </c>
      <c r="E121" t="s">
        <v>1461</v>
      </c>
      <c r="F121" t="s">
        <v>1409</v>
      </c>
      <c r="G121" t="s">
        <v>70</v>
      </c>
      <c r="L121" t="s">
        <v>469</v>
      </c>
      <c r="M121" t="s">
        <v>1462</v>
      </c>
      <c r="N121" t="s">
        <v>1463</v>
      </c>
      <c r="O121" t="s">
        <v>1464</v>
      </c>
      <c r="P121" t="s">
        <v>591</v>
      </c>
      <c r="Q121" t="b">
        <v>1</v>
      </c>
      <c r="R121" t="s">
        <v>41</v>
      </c>
      <c r="S121" t="s">
        <v>1465</v>
      </c>
      <c r="V121" t="s">
        <v>592</v>
      </c>
      <c r="W121" t="s">
        <v>1466</v>
      </c>
      <c r="Y121" t="s">
        <v>1467</v>
      </c>
      <c r="Z121" t="b">
        <v>0</v>
      </c>
      <c r="AA121" t="b">
        <v>1</v>
      </c>
      <c r="AB121" t="b">
        <v>1</v>
      </c>
      <c r="AC121" t="s">
        <v>1468</v>
      </c>
      <c r="AD121" t="s">
        <v>1468</v>
      </c>
      <c r="AG121" t="s">
        <v>1469</v>
      </c>
      <c r="AJ121" t="s">
        <v>886</v>
      </c>
      <c r="AL121" t="s">
        <v>1409</v>
      </c>
      <c r="AM121" t="s">
        <v>814</v>
      </c>
    </row>
    <row r="122" spans="1:39" x14ac:dyDescent="0.2">
      <c r="A122" t="s">
        <v>85</v>
      </c>
      <c r="B122" t="s">
        <v>86</v>
      </c>
      <c r="C122" t="s">
        <v>87</v>
      </c>
      <c r="D122" t="s">
        <v>494</v>
      </c>
      <c r="E122" t="s">
        <v>1470</v>
      </c>
      <c r="F122" t="s">
        <v>87</v>
      </c>
      <c r="G122" t="s">
        <v>85</v>
      </c>
      <c r="I122" t="s">
        <v>88</v>
      </c>
      <c r="J122" t="s">
        <v>1471</v>
      </c>
      <c r="K122" t="s">
        <v>90</v>
      </c>
      <c r="L122" t="s">
        <v>469</v>
      </c>
      <c r="M122" t="s">
        <v>346</v>
      </c>
      <c r="N122" t="s">
        <v>590</v>
      </c>
      <c r="O122" t="s">
        <v>1472</v>
      </c>
      <c r="P122" t="s">
        <v>591</v>
      </c>
      <c r="Q122" t="b">
        <v>1</v>
      </c>
      <c r="R122" t="s">
        <v>41</v>
      </c>
      <c r="V122" t="s">
        <v>592</v>
      </c>
      <c r="W122" t="s">
        <v>590</v>
      </c>
      <c r="Y122" t="s">
        <v>1473</v>
      </c>
      <c r="Z122" t="b">
        <v>0</v>
      </c>
      <c r="AB122" t="b">
        <v>1</v>
      </c>
      <c r="AC122" t="s">
        <v>1474</v>
      </c>
      <c r="AD122" t="s">
        <v>1475</v>
      </c>
      <c r="AE122" t="s">
        <v>901</v>
      </c>
      <c r="AF122" t="s">
        <v>1476</v>
      </c>
      <c r="AG122" t="s">
        <v>1477</v>
      </c>
      <c r="AH122" t="s">
        <v>1478</v>
      </c>
      <c r="AJ122" t="s">
        <v>594</v>
      </c>
      <c r="AL122" t="s">
        <v>87</v>
      </c>
      <c r="AM122" t="s">
        <v>1479</v>
      </c>
    </row>
    <row r="123" spans="1:39" x14ac:dyDescent="0.2">
      <c r="A123" t="s">
        <v>85</v>
      </c>
      <c r="B123" t="s">
        <v>86</v>
      </c>
      <c r="C123" t="s">
        <v>87</v>
      </c>
      <c r="D123" t="s">
        <v>494</v>
      </c>
      <c r="E123" t="s">
        <v>1480</v>
      </c>
      <c r="F123" t="s">
        <v>87</v>
      </c>
      <c r="G123" t="s">
        <v>85</v>
      </c>
      <c r="I123" t="s">
        <v>1481</v>
      </c>
      <c r="J123" t="s">
        <v>1482</v>
      </c>
      <c r="K123" t="s">
        <v>90</v>
      </c>
      <c r="L123" t="s">
        <v>469</v>
      </c>
      <c r="M123" t="s">
        <v>346</v>
      </c>
      <c r="N123" t="s">
        <v>590</v>
      </c>
      <c r="O123" t="s">
        <v>1483</v>
      </c>
      <c r="P123" t="s">
        <v>591</v>
      </c>
      <c r="Q123" t="b">
        <v>1</v>
      </c>
      <c r="R123" t="s">
        <v>41</v>
      </c>
      <c r="V123" t="s">
        <v>592</v>
      </c>
      <c r="W123" t="s">
        <v>1463</v>
      </c>
      <c r="Y123" t="s">
        <v>1473</v>
      </c>
      <c r="Z123" t="b">
        <v>0</v>
      </c>
      <c r="AB123" t="b">
        <v>1</v>
      </c>
      <c r="AC123" t="s">
        <v>1484</v>
      </c>
      <c r="AD123" t="s">
        <v>1485</v>
      </c>
      <c r="AE123" t="s">
        <v>901</v>
      </c>
      <c r="AF123" t="s">
        <v>1486</v>
      </c>
      <c r="AG123" t="s">
        <v>1477</v>
      </c>
      <c r="AH123" t="s">
        <v>1478</v>
      </c>
      <c r="AJ123" t="s">
        <v>607</v>
      </c>
      <c r="AL123" t="s">
        <v>87</v>
      </c>
      <c r="AM123" t="s">
        <v>1487</v>
      </c>
    </row>
    <row r="124" spans="1:39" x14ac:dyDescent="0.2">
      <c r="A124" t="s">
        <v>85</v>
      </c>
      <c r="B124" t="s">
        <v>86</v>
      </c>
      <c r="C124" t="s">
        <v>87</v>
      </c>
      <c r="D124" t="s">
        <v>494</v>
      </c>
      <c r="E124" t="s">
        <v>1488</v>
      </c>
      <c r="F124" t="s">
        <v>87</v>
      </c>
      <c r="G124" t="s">
        <v>85</v>
      </c>
      <c r="I124" t="s">
        <v>1481</v>
      </c>
      <c r="J124" t="s">
        <v>1482</v>
      </c>
      <c r="K124" t="s">
        <v>90</v>
      </c>
      <c r="L124" t="s">
        <v>469</v>
      </c>
      <c r="M124" t="s">
        <v>346</v>
      </c>
      <c r="N124" t="s">
        <v>590</v>
      </c>
      <c r="O124" t="s">
        <v>1489</v>
      </c>
      <c r="P124" t="s">
        <v>591</v>
      </c>
      <c r="Q124" t="b">
        <v>1</v>
      </c>
      <c r="R124" t="s">
        <v>41</v>
      </c>
      <c r="V124" t="s">
        <v>592</v>
      </c>
      <c r="W124" t="s">
        <v>590</v>
      </c>
      <c r="Y124" t="s">
        <v>1473</v>
      </c>
      <c r="Z124" t="b">
        <v>0</v>
      </c>
      <c r="AB124" t="b">
        <v>1</v>
      </c>
      <c r="AC124" t="s">
        <v>1490</v>
      </c>
      <c r="AD124" t="s">
        <v>1491</v>
      </c>
      <c r="AE124" t="s">
        <v>901</v>
      </c>
      <c r="AF124" t="s">
        <v>1492</v>
      </c>
      <c r="AG124" t="s">
        <v>1477</v>
      </c>
      <c r="AH124" t="s">
        <v>1478</v>
      </c>
      <c r="AJ124" t="s">
        <v>615</v>
      </c>
      <c r="AL124" t="s">
        <v>87</v>
      </c>
      <c r="AM124" t="s">
        <v>1493</v>
      </c>
    </row>
    <row r="125" spans="1:39" x14ac:dyDescent="0.2">
      <c r="A125" t="s">
        <v>85</v>
      </c>
      <c r="B125" t="s">
        <v>86</v>
      </c>
      <c r="C125" t="s">
        <v>87</v>
      </c>
      <c r="D125" t="s">
        <v>494</v>
      </c>
      <c r="E125" t="s">
        <v>1494</v>
      </c>
      <c r="F125" t="s">
        <v>87</v>
      </c>
      <c r="G125" t="s">
        <v>85</v>
      </c>
      <c r="H125" t="s">
        <v>1495</v>
      </c>
      <c r="I125" t="s">
        <v>88</v>
      </c>
      <c r="J125" t="s">
        <v>1471</v>
      </c>
      <c r="K125" t="s">
        <v>90</v>
      </c>
      <c r="L125" t="s">
        <v>469</v>
      </c>
      <c r="M125" t="s">
        <v>346</v>
      </c>
      <c r="N125" t="s">
        <v>590</v>
      </c>
      <c r="O125" t="s">
        <v>1496</v>
      </c>
      <c r="P125" t="s">
        <v>591</v>
      </c>
      <c r="Q125" t="b">
        <v>1</v>
      </c>
      <c r="R125" t="s">
        <v>41</v>
      </c>
      <c r="U125" t="s">
        <v>1497</v>
      </c>
      <c r="V125" t="s">
        <v>592</v>
      </c>
      <c r="W125" t="s">
        <v>1463</v>
      </c>
      <c r="Y125" t="s">
        <v>1473</v>
      </c>
      <c r="Z125" t="b">
        <v>0</v>
      </c>
      <c r="AB125" t="b">
        <v>1</v>
      </c>
      <c r="AC125" t="s">
        <v>1474</v>
      </c>
      <c r="AD125" t="s">
        <v>1475</v>
      </c>
      <c r="AE125" t="s">
        <v>901</v>
      </c>
      <c r="AF125" t="s">
        <v>1498</v>
      </c>
      <c r="AG125" t="s">
        <v>1477</v>
      </c>
      <c r="AH125" t="s">
        <v>1478</v>
      </c>
      <c r="AJ125" t="s">
        <v>626</v>
      </c>
      <c r="AL125" t="s">
        <v>87</v>
      </c>
      <c r="AM125" t="s">
        <v>1499</v>
      </c>
    </row>
    <row r="126" spans="1:39" x14ac:dyDescent="0.2">
      <c r="A126" t="s">
        <v>85</v>
      </c>
      <c r="B126" t="s">
        <v>86</v>
      </c>
      <c r="C126" t="s">
        <v>87</v>
      </c>
      <c r="D126" t="s">
        <v>494</v>
      </c>
      <c r="E126" t="s">
        <v>1500</v>
      </c>
      <c r="F126" t="s">
        <v>87</v>
      </c>
      <c r="G126" t="s">
        <v>85</v>
      </c>
      <c r="I126" t="s">
        <v>1481</v>
      </c>
      <c r="J126" t="s">
        <v>1482</v>
      </c>
      <c r="K126" t="s">
        <v>90</v>
      </c>
      <c r="L126" t="s">
        <v>469</v>
      </c>
      <c r="M126" t="s">
        <v>346</v>
      </c>
      <c r="N126" t="s">
        <v>590</v>
      </c>
      <c r="O126" t="s">
        <v>1501</v>
      </c>
      <c r="P126" t="s">
        <v>591</v>
      </c>
      <c r="Q126" t="b">
        <v>1</v>
      </c>
      <c r="R126" t="s">
        <v>41</v>
      </c>
      <c r="V126" t="s">
        <v>592</v>
      </c>
      <c r="W126" t="s">
        <v>590</v>
      </c>
      <c r="Y126" t="s">
        <v>1473</v>
      </c>
      <c r="Z126" t="b">
        <v>0</v>
      </c>
      <c r="AB126" t="b">
        <v>1</v>
      </c>
      <c r="AC126" t="s">
        <v>1484</v>
      </c>
      <c r="AD126" t="s">
        <v>1502</v>
      </c>
      <c r="AE126" t="s">
        <v>901</v>
      </c>
      <c r="AF126" t="s">
        <v>1503</v>
      </c>
      <c r="AG126" t="s">
        <v>1477</v>
      </c>
      <c r="AH126" t="s">
        <v>1478</v>
      </c>
      <c r="AJ126" t="s">
        <v>635</v>
      </c>
      <c r="AL126" t="s">
        <v>87</v>
      </c>
      <c r="AM126" t="s">
        <v>1504</v>
      </c>
    </row>
    <row r="127" spans="1:39" x14ac:dyDescent="0.2">
      <c r="A127" t="s">
        <v>85</v>
      </c>
      <c r="B127" t="s">
        <v>86</v>
      </c>
      <c r="C127" t="s">
        <v>87</v>
      </c>
      <c r="D127" t="s">
        <v>494</v>
      </c>
      <c r="E127" t="s">
        <v>1505</v>
      </c>
      <c r="F127" t="s">
        <v>87</v>
      </c>
      <c r="G127" t="s">
        <v>85</v>
      </c>
      <c r="H127" t="s">
        <v>1506</v>
      </c>
      <c r="I127" t="s">
        <v>1481</v>
      </c>
      <c r="J127" t="s">
        <v>1482</v>
      </c>
      <c r="K127" t="s">
        <v>90</v>
      </c>
      <c r="L127" t="s">
        <v>469</v>
      </c>
      <c r="M127" t="s">
        <v>346</v>
      </c>
      <c r="N127" t="s">
        <v>590</v>
      </c>
      <c r="O127" t="s">
        <v>1507</v>
      </c>
      <c r="P127" t="s">
        <v>591</v>
      </c>
      <c r="Q127" t="b">
        <v>1</v>
      </c>
      <c r="R127" t="s">
        <v>41</v>
      </c>
      <c r="U127" t="s">
        <v>97</v>
      </c>
      <c r="V127" t="s">
        <v>592</v>
      </c>
      <c r="W127" t="s">
        <v>590</v>
      </c>
      <c r="Y127" t="s">
        <v>1473</v>
      </c>
      <c r="Z127" t="b">
        <v>0</v>
      </c>
      <c r="AB127" t="b">
        <v>1</v>
      </c>
      <c r="AC127" t="s">
        <v>1508</v>
      </c>
      <c r="AD127" t="s">
        <v>1502</v>
      </c>
      <c r="AE127" t="s">
        <v>901</v>
      </c>
      <c r="AF127" t="s">
        <v>1498</v>
      </c>
      <c r="AG127" t="s">
        <v>1477</v>
      </c>
      <c r="AH127" t="s">
        <v>1478</v>
      </c>
      <c r="AJ127" t="s">
        <v>644</v>
      </c>
      <c r="AL127" t="s">
        <v>87</v>
      </c>
      <c r="AM127" t="s">
        <v>1509</v>
      </c>
    </row>
    <row r="128" spans="1:39" x14ac:dyDescent="0.2">
      <c r="A128" t="s">
        <v>85</v>
      </c>
      <c r="B128" t="s">
        <v>86</v>
      </c>
      <c r="C128" t="s">
        <v>87</v>
      </c>
      <c r="D128" t="s">
        <v>494</v>
      </c>
      <c r="E128" t="s">
        <v>1510</v>
      </c>
      <c r="F128" t="s">
        <v>87</v>
      </c>
      <c r="G128" t="s">
        <v>85</v>
      </c>
      <c r="I128" t="s">
        <v>1481</v>
      </c>
      <c r="J128" t="s">
        <v>1482</v>
      </c>
      <c r="K128" t="s">
        <v>90</v>
      </c>
      <c r="L128" t="s">
        <v>469</v>
      </c>
      <c r="M128" t="s">
        <v>346</v>
      </c>
      <c r="N128" t="s">
        <v>590</v>
      </c>
      <c r="O128" t="s">
        <v>1511</v>
      </c>
      <c r="P128" t="s">
        <v>591</v>
      </c>
      <c r="Q128" t="b">
        <v>1</v>
      </c>
      <c r="R128" t="s">
        <v>41</v>
      </c>
      <c r="V128" t="s">
        <v>592</v>
      </c>
      <c r="W128" t="s">
        <v>590</v>
      </c>
      <c r="Y128" t="s">
        <v>1473</v>
      </c>
      <c r="Z128" t="b">
        <v>0</v>
      </c>
      <c r="AB128" t="b">
        <v>1</v>
      </c>
      <c r="AC128" t="s">
        <v>1484</v>
      </c>
      <c r="AD128" t="s">
        <v>1485</v>
      </c>
      <c r="AE128" t="s">
        <v>901</v>
      </c>
      <c r="AF128" t="s">
        <v>1512</v>
      </c>
      <c r="AG128" t="s">
        <v>1477</v>
      </c>
      <c r="AH128" t="s">
        <v>1478</v>
      </c>
      <c r="AJ128" t="s">
        <v>653</v>
      </c>
      <c r="AL128" t="s">
        <v>87</v>
      </c>
      <c r="AM128" t="s">
        <v>1513</v>
      </c>
    </row>
    <row r="129" spans="1:39" x14ac:dyDescent="0.2">
      <c r="A129" t="s">
        <v>85</v>
      </c>
      <c r="B129" t="s">
        <v>86</v>
      </c>
      <c r="C129" t="s">
        <v>87</v>
      </c>
      <c r="D129" t="s">
        <v>494</v>
      </c>
      <c r="E129" t="s">
        <v>1514</v>
      </c>
      <c r="F129" t="s">
        <v>1515</v>
      </c>
      <c r="G129" t="s">
        <v>85</v>
      </c>
      <c r="L129" t="s">
        <v>589</v>
      </c>
      <c r="M129" t="s">
        <v>346</v>
      </c>
      <c r="N129" t="s">
        <v>590</v>
      </c>
      <c r="P129" t="s">
        <v>591</v>
      </c>
      <c r="Q129" t="b">
        <v>1</v>
      </c>
      <c r="V129" t="s">
        <v>592</v>
      </c>
      <c r="W129" t="s">
        <v>590</v>
      </c>
      <c r="Y129" t="s">
        <v>802</v>
      </c>
      <c r="Z129" t="b">
        <v>0</v>
      </c>
      <c r="AB129" t="b">
        <v>1</v>
      </c>
      <c r="AJ129" t="s">
        <v>661</v>
      </c>
      <c r="AL129" t="s">
        <v>327</v>
      </c>
      <c r="AM129" t="s">
        <v>1516</v>
      </c>
    </row>
    <row r="130" spans="1:39" x14ac:dyDescent="0.2">
      <c r="A130" t="s">
        <v>85</v>
      </c>
      <c r="B130" t="s">
        <v>86</v>
      </c>
      <c r="C130" t="s">
        <v>87</v>
      </c>
      <c r="D130" t="s">
        <v>494</v>
      </c>
      <c r="E130" t="s">
        <v>1517</v>
      </c>
      <c r="F130" t="s">
        <v>87</v>
      </c>
      <c r="G130" t="s">
        <v>85</v>
      </c>
      <c r="I130" t="s">
        <v>1481</v>
      </c>
      <c r="J130" t="s">
        <v>1482</v>
      </c>
      <c r="K130" t="s">
        <v>90</v>
      </c>
      <c r="L130" t="s">
        <v>469</v>
      </c>
      <c r="M130" t="s">
        <v>346</v>
      </c>
      <c r="N130" t="s">
        <v>590</v>
      </c>
      <c r="O130" t="s">
        <v>1518</v>
      </c>
      <c r="P130" t="s">
        <v>591</v>
      </c>
      <c r="Q130" t="b">
        <v>1</v>
      </c>
      <c r="R130" t="s">
        <v>41</v>
      </c>
      <c r="V130" t="s">
        <v>592</v>
      </c>
      <c r="W130" t="s">
        <v>590</v>
      </c>
      <c r="Y130" t="s">
        <v>1473</v>
      </c>
      <c r="Z130" t="b">
        <v>0</v>
      </c>
      <c r="AB130" t="b">
        <v>1</v>
      </c>
      <c r="AC130" t="s">
        <v>1519</v>
      </c>
      <c r="AD130" t="s">
        <v>1520</v>
      </c>
      <c r="AE130" t="s">
        <v>901</v>
      </c>
      <c r="AF130" t="s">
        <v>1521</v>
      </c>
      <c r="AG130" t="s">
        <v>1477</v>
      </c>
      <c r="AH130" t="s">
        <v>1478</v>
      </c>
      <c r="AJ130" t="s">
        <v>674</v>
      </c>
      <c r="AL130" t="s">
        <v>87</v>
      </c>
      <c r="AM130" t="s">
        <v>1522</v>
      </c>
    </row>
    <row r="131" spans="1:39" x14ac:dyDescent="0.2">
      <c r="A131" t="s">
        <v>85</v>
      </c>
      <c r="B131" t="s">
        <v>86</v>
      </c>
      <c r="C131" t="s">
        <v>87</v>
      </c>
      <c r="D131" t="s">
        <v>494</v>
      </c>
      <c r="E131" t="s">
        <v>1523</v>
      </c>
      <c r="F131" t="s">
        <v>87</v>
      </c>
      <c r="G131" t="s">
        <v>85</v>
      </c>
      <c r="I131" t="s">
        <v>1524</v>
      </c>
      <c r="J131" t="s">
        <v>1525</v>
      </c>
      <c r="K131" t="s">
        <v>90</v>
      </c>
      <c r="L131" t="s">
        <v>469</v>
      </c>
      <c r="M131" t="s">
        <v>346</v>
      </c>
      <c r="N131" t="s">
        <v>590</v>
      </c>
      <c r="O131" t="s">
        <v>1526</v>
      </c>
      <c r="P131" t="s">
        <v>591</v>
      </c>
      <c r="Q131" t="b">
        <v>1</v>
      </c>
      <c r="R131" t="s">
        <v>41</v>
      </c>
      <c r="V131" t="s">
        <v>592</v>
      </c>
      <c r="W131" t="s">
        <v>590</v>
      </c>
      <c r="Y131" t="s">
        <v>802</v>
      </c>
      <c r="Z131" t="b">
        <v>0</v>
      </c>
      <c r="AB131" t="b">
        <v>1</v>
      </c>
      <c r="AC131" t="s">
        <v>1081</v>
      </c>
      <c r="AD131" t="s">
        <v>1082</v>
      </c>
      <c r="AE131" t="s">
        <v>901</v>
      </c>
      <c r="AF131" t="s">
        <v>1498</v>
      </c>
      <c r="AG131" t="s">
        <v>339</v>
      </c>
      <c r="AH131" t="s">
        <v>1478</v>
      </c>
      <c r="AJ131" t="s">
        <v>1186</v>
      </c>
      <c r="AL131" t="s">
        <v>87</v>
      </c>
      <c r="AM131" t="s">
        <v>1527</v>
      </c>
    </row>
    <row r="132" spans="1:39" x14ac:dyDescent="0.2">
      <c r="A132" t="s">
        <v>85</v>
      </c>
      <c r="B132" t="s">
        <v>86</v>
      </c>
      <c r="C132" t="s">
        <v>87</v>
      </c>
      <c r="D132" t="s">
        <v>494</v>
      </c>
      <c r="E132" t="s">
        <v>1528</v>
      </c>
      <c r="F132" t="s">
        <v>87</v>
      </c>
      <c r="G132" t="s">
        <v>85</v>
      </c>
      <c r="I132" t="s">
        <v>1529</v>
      </c>
      <c r="J132" t="s">
        <v>1530</v>
      </c>
      <c r="K132" t="s">
        <v>90</v>
      </c>
      <c r="L132" t="s">
        <v>469</v>
      </c>
      <c r="M132" t="s">
        <v>346</v>
      </c>
      <c r="N132" t="s">
        <v>590</v>
      </c>
      <c r="O132" t="s">
        <v>1531</v>
      </c>
      <c r="P132" t="s">
        <v>591</v>
      </c>
      <c r="Q132" t="b">
        <v>1</v>
      </c>
      <c r="R132" t="s">
        <v>41</v>
      </c>
      <c r="V132" t="s">
        <v>592</v>
      </c>
      <c r="W132" t="s">
        <v>590</v>
      </c>
      <c r="Y132" t="s">
        <v>802</v>
      </c>
      <c r="Z132" t="b">
        <v>0</v>
      </c>
      <c r="AB132" t="b">
        <v>1</v>
      </c>
      <c r="AC132" t="s">
        <v>1532</v>
      </c>
      <c r="AD132" t="s">
        <v>1533</v>
      </c>
      <c r="AE132" t="s">
        <v>901</v>
      </c>
      <c r="AF132" t="s">
        <v>1498</v>
      </c>
      <c r="AG132" t="s">
        <v>339</v>
      </c>
      <c r="AH132" t="s">
        <v>1478</v>
      </c>
      <c r="AJ132" t="s">
        <v>1214</v>
      </c>
      <c r="AL132" t="s">
        <v>87</v>
      </c>
      <c r="AM132" t="s">
        <v>1534</v>
      </c>
    </row>
    <row r="133" spans="1:39" x14ac:dyDescent="0.2">
      <c r="A133" t="s">
        <v>85</v>
      </c>
      <c r="B133" t="s">
        <v>86</v>
      </c>
      <c r="C133" t="s">
        <v>87</v>
      </c>
      <c r="D133" t="s">
        <v>494</v>
      </c>
      <c r="E133" t="s">
        <v>1535</v>
      </c>
      <c r="F133" t="s">
        <v>87</v>
      </c>
      <c r="G133" t="s">
        <v>85</v>
      </c>
      <c r="I133" t="s">
        <v>1481</v>
      </c>
      <c r="J133" t="s">
        <v>1482</v>
      </c>
      <c r="K133" t="s">
        <v>90</v>
      </c>
      <c r="L133" t="s">
        <v>469</v>
      </c>
      <c r="M133" t="s">
        <v>346</v>
      </c>
      <c r="N133" t="s">
        <v>590</v>
      </c>
      <c r="O133" t="s">
        <v>1536</v>
      </c>
      <c r="P133" t="s">
        <v>591</v>
      </c>
      <c r="Q133" t="b">
        <v>1</v>
      </c>
      <c r="R133" t="s">
        <v>41</v>
      </c>
      <c r="V133" t="s">
        <v>592</v>
      </c>
      <c r="W133" t="s">
        <v>590</v>
      </c>
      <c r="Y133" t="s">
        <v>802</v>
      </c>
      <c r="Z133" t="b">
        <v>0</v>
      </c>
      <c r="AB133" t="b">
        <v>1</v>
      </c>
      <c r="AC133" t="s">
        <v>1519</v>
      </c>
      <c r="AD133" t="s">
        <v>1520</v>
      </c>
      <c r="AE133" t="s">
        <v>901</v>
      </c>
      <c r="AF133" t="s">
        <v>1521</v>
      </c>
      <c r="AG133" t="s">
        <v>1477</v>
      </c>
      <c r="AH133" t="s">
        <v>1478</v>
      </c>
      <c r="AJ133" t="s">
        <v>697</v>
      </c>
      <c r="AL133" t="s">
        <v>87</v>
      </c>
      <c r="AM133" t="s">
        <v>1537</v>
      </c>
    </row>
    <row r="134" spans="1:39" x14ac:dyDescent="0.2">
      <c r="A134" t="s">
        <v>85</v>
      </c>
      <c r="B134" t="s">
        <v>86</v>
      </c>
      <c r="C134" t="s">
        <v>87</v>
      </c>
      <c r="D134" t="s">
        <v>494</v>
      </c>
      <c r="E134" t="s">
        <v>1538</v>
      </c>
      <c r="F134" t="s">
        <v>327</v>
      </c>
      <c r="G134" t="s">
        <v>85</v>
      </c>
      <c r="L134" t="s">
        <v>589</v>
      </c>
      <c r="M134" t="s">
        <v>346</v>
      </c>
      <c r="N134" t="s">
        <v>590</v>
      </c>
      <c r="P134" t="s">
        <v>591</v>
      </c>
      <c r="Q134" t="b">
        <v>1</v>
      </c>
      <c r="V134" t="s">
        <v>592</v>
      </c>
      <c r="W134" t="s">
        <v>590</v>
      </c>
      <c r="Y134" t="s">
        <v>802</v>
      </c>
      <c r="Z134" t="b">
        <v>0</v>
      </c>
      <c r="AB134" t="b">
        <v>1</v>
      </c>
      <c r="AJ134" t="s">
        <v>697</v>
      </c>
      <c r="AL134" t="s">
        <v>327</v>
      </c>
      <c r="AM134" t="s">
        <v>1539</v>
      </c>
    </row>
    <row r="135" spans="1:39" x14ac:dyDescent="0.2">
      <c r="A135" t="s">
        <v>85</v>
      </c>
      <c r="B135" t="s">
        <v>86</v>
      </c>
      <c r="C135" t="s">
        <v>87</v>
      </c>
      <c r="D135" t="s">
        <v>494</v>
      </c>
      <c r="E135" t="s">
        <v>1540</v>
      </c>
      <c r="F135" t="s">
        <v>87</v>
      </c>
      <c r="G135" t="s">
        <v>85</v>
      </c>
      <c r="I135" t="s">
        <v>1481</v>
      </c>
      <c r="J135" t="s">
        <v>1482</v>
      </c>
      <c r="K135" t="s">
        <v>90</v>
      </c>
      <c r="L135" t="s">
        <v>469</v>
      </c>
      <c r="M135" t="s">
        <v>346</v>
      </c>
      <c r="N135" t="s">
        <v>590</v>
      </c>
      <c r="O135" t="s">
        <v>1541</v>
      </c>
      <c r="P135" t="s">
        <v>591</v>
      </c>
      <c r="Q135" t="b">
        <v>1</v>
      </c>
      <c r="R135" t="s">
        <v>41</v>
      </c>
      <c r="V135" t="s">
        <v>592</v>
      </c>
      <c r="W135" t="s">
        <v>590</v>
      </c>
      <c r="Y135" t="s">
        <v>1473</v>
      </c>
      <c r="Z135" t="b">
        <v>0</v>
      </c>
      <c r="AB135" t="b">
        <v>1</v>
      </c>
      <c r="AC135" t="s">
        <v>1484</v>
      </c>
      <c r="AD135" t="s">
        <v>1485</v>
      </c>
      <c r="AE135" t="s">
        <v>901</v>
      </c>
      <c r="AF135" t="s">
        <v>1503</v>
      </c>
      <c r="AG135" t="s">
        <v>1477</v>
      </c>
      <c r="AH135" t="s">
        <v>1478</v>
      </c>
      <c r="AJ135" t="s">
        <v>708</v>
      </c>
      <c r="AL135" t="s">
        <v>87</v>
      </c>
      <c r="AM135" t="s">
        <v>1542</v>
      </c>
    </row>
    <row r="136" spans="1:39" x14ac:dyDescent="0.2">
      <c r="A136" t="s">
        <v>85</v>
      </c>
      <c r="B136" t="s">
        <v>86</v>
      </c>
      <c r="C136" t="s">
        <v>87</v>
      </c>
      <c r="D136" t="s">
        <v>494</v>
      </c>
      <c r="E136" t="s">
        <v>1543</v>
      </c>
      <c r="F136" t="s">
        <v>87</v>
      </c>
      <c r="G136" t="s">
        <v>85</v>
      </c>
      <c r="I136" t="s">
        <v>1529</v>
      </c>
      <c r="J136" t="s">
        <v>1525</v>
      </c>
      <c r="K136" t="s">
        <v>90</v>
      </c>
      <c r="L136" t="s">
        <v>469</v>
      </c>
      <c r="M136" t="s">
        <v>346</v>
      </c>
      <c r="N136" t="s">
        <v>590</v>
      </c>
      <c r="O136" t="s">
        <v>1544</v>
      </c>
      <c r="P136" t="s">
        <v>591</v>
      </c>
      <c r="Q136" t="b">
        <v>1</v>
      </c>
      <c r="R136" t="s">
        <v>41</v>
      </c>
      <c r="V136" t="s">
        <v>592</v>
      </c>
      <c r="W136" t="s">
        <v>590</v>
      </c>
      <c r="Y136" t="s">
        <v>1473</v>
      </c>
      <c r="Z136" t="b">
        <v>0</v>
      </c>
      <c r="AB136" t="b">
        <v>1</v>
      </c>
      <c r="AC136" t="s">
        <v>1532</v>
      </c>
      <c r="AD136" t="s">
        <v>1533</v>
      </c>
      <c r="AE136" t="s">
        <v>901</v>
      </c>
      <c r="AF136" t="s">
        <v>1498</v>
      </c>
      <c r="AG136" t="s">
        <v>339</v>
      </c>
      <c r="AH136" t="s">
        <v>1478</v>
      </c>
      <c r="AJ136" t="s">
        <v>735</v>
      </c>
      <c r="AL136" t="s">
        <v>87</v>
      </c>
      <c r="AM136" t="s">
        <v>1545</v>
      </c>
    </row>
    <row r="137" spans="1:39" x14ac:dyDescent="0.2">
      <c r="A137" t="s">
        <v>85</v>
      </c>
      <c r="B137" t="s">
        <v>86</v>
      </c>
      <c r="C137" t="s">
        <v>87</v>
      </c>
      <c r="D137" t="s">
        <v>494</v>
      </c>
      <c r="E137" t="s">
        <v>1546</v>
      </c>
      <c r="F137" t="s">
        <v>327</v>
      </c>
      <c r="G137" t="s">
        <v>85</v>
      </c>
      <c r="L137" t="s">
        <v>589</v>
      </c>
      <c r="M137" t="s">
        <v>346</v>
      </c>
      <c r="N137" t="s">
        <v>590</v>
      </c>
      <c r="P137" t="s">
        <v>591</v>
      </c>
      <c r="Q137" t="b">
        <v>1</v>
      </c>
      <c r="V137" t="s">
        <v>592</v>
      </c>
      <c r="W137" t="s">
        <v>590</v>
      </c>
      <c r="Y137" t="s">
        <v>802</v>
      </c>
      <c r="Z137" t="b">
        <v>0</v>
      </c>
      <c r="AB137" t="b">
        <v>1</v>
      </c>
      <c r="AJ137" t="s">
        <v>741</v>
      </c>
      <c r="AL137" t="s">
        <v>327</v>
      </c>
      <c r="AM137" t="s">
        <v>1547</v>
      </c>
    </row>
    <row r="138" spans="1:39" x14ac:dyDescent="0.2">
      <c r="A138" t="s">
        <v>85</v>
      </c>
      <c r="B138" t="s">
        <v>86</v>
      </c>
      <c r="C138" t="s">
        <v>87</v>
      </c>
      <c r="D138" t="s">
        <v>494</v>
      </c>
      <c r="E138" t="s">
        <v>1548</v>
      </c>
      <c r="F138" t="s">
        <v>87</v>
      </c>
      <c r="G138" t="s">
        <v>85</v>
      </c>
      <c r="I138" t="s">
        <v>1481</v>
      </c>
      <c r="J138" t="s">
        <v>1482</v>
      </c>
      <c r="K138" t="s">
        <v>90</v>
      </c>
      <c r="L138" t="s">
        <v>469</v>
      </c>
      <c r="M138" t="s">
        <v>346</v>
      </c>
      <c r="N138" t="s">
        <v>590</v>
      </c>
      <c r="O138" t="s">
        <v>1549</v>
      </c>
      <c r="P138" t="s">
        <v>591</v>
      </c>
      <c r="Q138" t="b">
        <v>1</v>
      </c>
      <c r="R138" t="s">
        <v>41</v>
      </c>
      <c r="V138" t="s">
        <v>592</v>
      </c>
      <c r="W138" t="s">
        <v>590</v>
      </c>
      <c r="Y138" t="s">
        <v>1473</v>
      </c>
      <c r="Z138" t="b">
        <v>0</v>
      </c>
      <c r="AB138" t="b">
        <v>1</v>
      </c>
      <c r="AC138" t="s">
        <v>1081</v>
      </c>
      <c r="AD138" t="s">
        <v>1082</v>
      </c>
      <c r="AE138" t="s">
        <v>901</v>
      </c>
      <c r="AF138" t="s">
        <v>1498</v>
      </c>
      <c r="AG138" t="s">
        <v>339</v>
      </c>
      <c r="AH138" t="s">
        <v>1478</v>
      </c>
      <c r="AJ138" t="s">
        <v>741</v>
      </c>
      <c r="AL138" t="s">
        <v>87</v>
      </c>
      <c r="AM138" t="s">
        <v>1550</v>
      </c>
    </row>
    <row r="139" spans="1:39" x14ac:dyDescent="0.2">
      <c r="A139" t="s">
        <v>85</v>
      </c>
      <c r="B139" t="s">
        <v>86</v>
      </c>
      <c r="C139" t="s">
        <v>87</v>
      </c>
      <c r="D139" t="s">
        <v>494</v>
      </c>
      <c r="E139" t="s">
        <v>1551</v>
      </c>
      <c r="F139" t="s">
        <v>87</v>
      </c>
      <c r="G139" t="s">
        <v>85</v>
      </c>
      <c r="I139" t="s">
        <v>1481</v>
      </c>
      <c r="J139" t="s">
        <v>1482</v>
      </c>
      <c r="K139" t="s">
        <v>90</v>
      </c>
      <c r="L139" t="s">
        <v>469</v>
      </c>
      <c r="M139" t="s">
        <v>346</v>
      </c>
      <c r="N139" t="s">
        <v>590</v>
      </c>
      <c r="O139" t="s">
        <v>1552</v>
      </c>
      <c r="P139" t="s">
        <v>591</v>
      </c>
      <c r="Q139" t="b">
        <v>1</v>
      </c>
      <c r="R139" t="s">
        <v>41</v>
      </c>
      <c r="V139" t="s">
        <v>592</v>
      </c>
      <c r="W139" t="s">
        <v>590</v>
      </c>
      <c r="Y139" t="s">
        <v>1473</v>
      </c>
      <c r="Z139" t="b">
        <v>0</v>
      </c>
      <c r="AB139" t="b">
        <v>1</v>
      </c>
      <c r="AC139" t="s">
        <v>1519</v>
      </c>
      <c r="AD139" t="s">
        <v>1520</v>
      </c>
      <c r="AE139" t="s">
        <v>901</v>
      </c>
      <c r="AF139" t="s">
        <v>1553</v>
      </c>
      <c r="AG139" t="s">
        <v>1477</v>
      </c>
      <c r="AH139" t="s">
        <v>1478</v>
      </c>
      <c r="AJ139" t="s">
        <v>765</v>
      </c>
      <c r="AL139" t="s">
        <v>87</v>
      </c>
      <c r="AM139" t="s">
        <v>1554</v>
      </c>
    </row>
    <row r="140" spans="1:39" x14ac:dyDescent="0.2">
      <c r="A140" t="s">
        <v>85</v>
      </c>
      <c r="B140" t="s">
        <v>86</v>
      </c>
      <c r="C140" t="s">
        <v>87</v>
      </c>
      <c r="D140" t="s">
        <v>494</v>
      </c>
      <c r="E140" t="s">
        <v>1555</v>
      </c>
      <c r="F140" t="s">
        <v>87</v>
      </c>
      <c r="G140" t="s">
        <v>85</v>
      </c>
      <c r="I140" t="s">
        <v>1481</v>
      </c>
      <c r="J140" t="s">
        <v>1482</v>
      </c>
      <c r="K140" t="s">
        <v>90</v>
      </c>
      <c r="L140" t="s">
        <v>469</v>
      </c>
      <c r="M140" t="s">
        <v>346</v>
      </c>
      <c r="N140" t="s">
        <v>590</v>
      </c>
      <c r="O140" t="s">
        <v>1556</v>
      </c>
      <c r="P140" t="s">
        <v>591</v>
      </c>
      <c r="Q140" t="b">
        <v>1</v>
      </c>
      <c r="R140" t="s">
        <v>41</v>
      </c>
      <c r="V140" t="s">
        <v>592</v>
      </c>
      <c r="W140" t="s">
        <v>1463</v>
      </c>
      <c r="Y140" t="s">
        <v>1473</v>
      </c>
      <c r="Z140" t="b">
        <v>0</v>
      </c>
      <c r="AA140" t="b">
        <v>1</v>
      </c>
      <c r="AB140" t="b">
        <v>1</v>
      </c>
      <c r="AC140" t="s">
        <v>1484</v>
      </c>
      <c r="AD140" t="s">
        <v>1502</v>
      </c>
      <c r="AE140" t="s">
        <v>901</v>
      </c>
      <c r="AF140" t="s">
        <v>1557</v>
      </c>
      <c r="AG140" t="s">
        <v>1477</v>
      </c>
      <c r="AH140" t="s">
        <v>1478</v>
      </c>
      <c r="AJ140" t="s">
        <v>813</v>
      </c>
      <c r="AK140" t="s">
        <v>1131</v>
      </c>
      <c r="AL140" t="s">
        <v>87</v>
      </c>
      <c r="AM140" t="s">
        <v>814</v>
      </c>
    </row>
    <row r="141" spans="1:39" x14ac:dyDescent="0.2">
      <c r="A141" t="s">
        <v>85</v>
      </c>
      <c r="B141" t="s">
        <v>86</v>
      </c>
      <c r="C141" t="s">
        <v>87</v>
      </c>
      <c r="D141" t="s">
        <v>494</v>
      </c>
      <c r="E141" t="s">
        <v>1558</v>
      </c>
      <c r="F141" t="s">
        <v>87</v>
      </c>
      <c r="G141" t="s">
        <v>85</v>
      </c>
      <c r="I141" t="s">
        <v>1481</v>
      </c>
      <c r="J141" t="s">
        <v>1482</v>
      </c>
      <c r="K141" t="s">
        <v>90</v>
      </c>
      <c r="L141" t="s">
        <v>469</v>
      </c>
      <c r="M141" t="s">
        <v>346</v>
      </c>
      <c r="N141" t="s">
        <v>590</v>
      </c>
      <c r="O141" t="s">
        <v>1559</v>
      </c>
      <c r="P141" t="s">
        <v>591</v>
      </c>
      <c r="Q141" t="b">
        <v>1</v>
      </c>
      <c r="R141" t="s">
        <v>41</v>
      </c>
      <c r="V141" t="s">
        <v>592</v>
      </c>
      <c r="W141" t="s">
        <v>590</v>
      </c>
      <c r="Y141" t="s">
        <v>802</v>
      </c>
      <c r="Z141" t="b">
        <v>0</v>
      </c>
      <c r="AB141" t="b">
        <v>1</v>
      </c>
      <c r="AC141" t="s">
        <v>1519</v>
      </c>
      <c r="AD141" t="s">
        <v>1520</v>
      </c>
      <c r="AE141" t="s">
        <v>901</v>
      </c>
      <c r="AF141" t="s">
        <v>1521</v>
      </c>
      <c r="AG141" t="s">
        <v>1477</v>
      </c>
      <c r="AH141" t="s">
        <v>1560</v>
      </c>
      <c r="AJ141" t="s">
        <v>1268</v>
      </c>
      <c r="AL141" t="s">
        <v>87</v>
      </c>
      <c r="AM141" t="s">
        <v>1561</v>
      </c>
    </row>
    <row r="142" spans="1:39" x14ac:dyDescent="0.2">
      <c r="A142" t="s">
        <v>85</v>
      </c>
      <c r="B142" t="s">
        <v>86</v>
      </c>
      <c r="C142" t="s">
        <v>87</v>
      </c>
      <c r="D142" t="s">
        <v>494</v>
      </c>
      <c r="E142" t="s">
        <v>1562</v>
      </c>
      <c r="F142" t="s">
        <v>87</v>
      </c>
      <c r="G142" t="s">
        <v>85</v>
      </c>
      <c r="I142" t="s">
        <v>1481</v>
      </c>
      <c r="J142" t="s">
        <v>1482</v>
      </c>
      <c r="K142" t="s">
        <v>90</v>
      </c>
      <c r="L142" t="s">
        <v>469</v>
      </c>
      <c r="M142" t="s">
        <v>346</v>
      </c>
      <c r="N142" t="s">
        <v>590</v>
      </c>
      <c r="O142" t="s">
        <v>1563</v>
      </c>
      <c r="P142" t="s">
        <v>591</v>
      </c>
      <c r="Q142" t="b">
        <v>1</v>
      </c>
      <c r="R142" t="s">
        <v>41</v>
      </c>
      <c r="V142" t="s">
        <v>592</v>
      </c>
      <c r="W142" t="s">
        <v>590</v>
      </c>
      <c r="Y142" t="s">
        <v>1473</v>
      </c>
      <c r="Z142" t="b">
        <v>0</v>
      </c>
      <c r="AB142" t="b">
        <v>1</v>
      </c>
      <c r="AC142" t="s">
        <v>1484</v>
      </c>
      <c r="AD142" t="s">
        <v>1485</v>
      </c>
      <c r="AE142" t="s">
        <v>901</v>
      </c>
      <c r="AF142" t="s">
        <v>1503</v>
      </c>
      <c r="AG142" t="s">
        <v>1477</v>
      </c>
      <c r="AH142" t="s">
        <v>1478</v>
      </c>
      <c r="AJ142" t="s">
        <v>825</v>
      </c>
      <c r="AL142" t="s">
        <v>87</v>
      </c>
      <c r="AM142" t="s">
        <v>1564</v>
      </c>
    </row>
    <row r="143" spans="1:39" x14ac:dyDescent="0.2">
      <c r="A143" t="s">
        <v>85</v>
      </c>
      <c r="B143" t="s">
        <v>86</v>
      </c>
      <c r="C143" t="s">
        <v>87</v>
      </c>
      <c r="D143" t="s">
        <v>494</v>
      </c>
      <c r="E143" t="s">
        <v>1565</v>
      </c>
      <c r="F143" t="s">
        <v>87</v>
      </c>
      <c r="G143" t="s">
        <v>85</v>
      </c>
      <c r="I143" t="s">
        <v>1481</v>
      </c>
      <c r="J143" t="s">
        <v>1482</v>
      </c>
      <c r="K143" t="s">
        <v>90</v>
      </c>
      <c r="L143" t="s">
        <v>469</v>
      </c>
      <c r="M143" t="s">
        <v>346</v>
      </c>
      <c r="N143" t="s">
        <v>590</v>
      </c>
      <c r="O143" t="s">
        <v>1566</v>
      </c>
      <c r="P143" t="s">
        <v>591</v>
      </c>
      <c r="Q143" t="b">
        <v>1</v>
      </c>
      <c r="R143" t="s">
        <v>41</v>
      </c>
      <c r="V143" t="s">
        <v>592</v>
      </c>
      <c r="W143" t="s">
        <v>590</v>
      </c>
      <c r="Y143" t="s">
        <v>802</v>
      </c>
      <c r="Z143" t="b">
        <v>0</v>
      </c>
      <c r="AB143" t="b">
        <v>1</v>
      </c>
      <c r="AC143" t="s">
        <v>1567</v>
      </c>
      <c r="AD143" t="s">
        <v>1485</v>
      </c>
      <c r="AE143" t="s">
        <v>901</v>
      </c>
      <c r="AF143" t="s">
        <v>1568</v>
      </c>
      <c r="AG143" t="s">
        <v>1477</v>
      </c>
      <c r="AH143" t="s">
        <v>1478</v>
      </c>
      <c r="AJ143" t="s">
        <v>834</v>
      </c>
      <c r="AL143" t="s">
        <v>87</v>
      </c>
      <c r="AM143" t="s">
        <v>1569</v>
      </c>
    </row>
    <row r="144" spans="1:39" x14ac:dyDescent="0.2">
      <c r="A144" t="s">
        <v>85</v>
      </c>
      <c r="B144" t="s">
        <v>86</v>
      </c>
      <c r="C144" t="s">
        <v>87</v>
      </c>
      <c r="D144" t="s">
        <v>494</v>
      </c>
      <c r="E144" t="s">
        <v>1570</v>
      </c>
      <c r="F144" t="s">
        <v>87</v>
      </c>
      <c r="G144" t="s">
        <v>85</v>
      </c>
      <c r="I144" t="s">
        <v>1481</v>
      </c>
      <c r="J144" t="s">
        <v>1482</v>
      </c>
      <c r="K144" t="s">
        <v>90</v>
      </c>
      <c r="L144" t="s">
        <v>469</v>
      </c>
      <c r="M144" t="s">
        <v>346</v>
      </c>
      <c r="N144" t="s">
        <v>590</v>
      </c>
      <c r="O144" t="s">
        <v>1571</v>
      </c>
      <c r="P144" t="s">
        <v>591</v>
      </c>
      <c r="Q144" t="b">
        <v>1</v>
      </c>
      <c r="R144" t="s">
        <v>41</v>
      </c>
      <c r="V144" t="s">
        <v>592</v>
      </c>
      <c r="W144" t="s">
        <v>590</v>
      </c>
      <c r="Y144" t="s">
        <v>1473</v>
      </c>
      <c r="Z144" t="b">
        <v>0</v>
      </c>
      <c r="AB144" t="b">
        <v>1</v>
      </c>
      <c r="AC144" t="s">
        <v>1484</v>
      </c>
      <c r="AD144" t="s">
        <v>1502</v>
      </c>
      <c r="AE144" t="s">
        <v>901</v>
      </c>
      <c r="AF144" t="s">
        <v>1521</v>
      </c>
      <c r="AG144" t="s">
        <v>1477</v>
      </c>
      <c r="AH144" t="s">
        <v>1478</v>
      </c>
      <c r="AJ144" t="s">
        <v>844</v>
      </c>
      <c r="AL144" t="s">
        <v>87</v>
      </c>
      <c r="AM144" t="s">
        <v>1572</v>
      </c>
    </row>
    <row r="145" spans="1:39" x14ac:dyDescent="0.2">
      <c r="A145" t="s">
        <v>85</v>
      </c>
      <c r="B145" t="s">
        <v>86</v>
      </c>
      <c r="C145" t="s">
        <v>87</v>
      </c>
      <c r="D145" t="s">
        <v>494</v>
      </c>
      <c r="E145" t="s">
        <v>1573</v>
      </c>
      <c r="F145" t="s">
        <v>87</v>
      </c>
      <c r="G145" t="s">
        <v>85</v>
      </c>
      <c r="I145" t="s">
        <v>1481</v>
      </c>
      <c r="J145" t="s">
        <v>1482</v>
      </c>
      <c r="K145" t="s">
        <v>90</v>
      </c>
      <c r="L145" t="s">
        <v>469</v>
      </c>
      <c r="M145" t="s">
        <v>346</v>
      </c>
      <c r="N145" t="s">
        <v>590</v>
      </c>
      <c r="O145" t="s">
        <v>1574</v>
      </c>
      <c r="P145" t="s">
        <v>591</v>
      </c>
      <c r="Q145" t="b">
        <v>1</v>
      </c>
      <c r="R145" t="s">
        <v>41</v>
      </c>
      <c r="V145" t="s">
        <v>592</v>
      </c>
      <c r="W145" t="s">
        <v>590</v>
      </c>
      <c r="Y145" t="s">
        <v>1473</v>
      </c>
      <c r="Z145" t="b">
        <v>0</v>
      </c>
      <c r="AB145" t="b">
        <v>1</v>
      </c>
      <c r="AC145" t="s">
        <v>1484</v>
      </c>
      <c r="AD145" t="s">
        <v>1485</v>
      </c>
      <c r="AE145" t="s">
        <v>901</v>
      </c>
      <c r="AF145" t="s">
        <v>1498</v>
      </c>
      <c r="AG145" t="s">
        <v>1477</v>
      </c>
      <c r="AH145" t="s">
        <v>1478</v>
      </c>
      <c r="AJ145" t="s">
        <v>861</v>
      </c>
      <c r="AL145" t="s">
        <v>87</v>
      </c>
      <c r="AM145" t="s">
        <v>1575</v>
      </c>
    </row>
    <row r="146" spans="1:39" x14ac:dyDescent="0.2">
      <c r="A146" t="s">
        <v>85</v>
      </c>
      <c r="B146" t="s">
        <v>86</v>
      </c>
      <c r="C146" t="s">
        <v>87</v>
      </c>
      <c r="D146" t="s">
        <v>494</v>
      </c>
      <c r="E146" t="s">
        <v>1576</v>
      </c>
      <c r="F146" t="s">
        <v>87</v>
      </c>
      <c r="G146" t="s">
        <v>85</v>
      </c>
      <c r="I146" t="s">
        <v>88</v>
      </c>
      <c r="J146" t="s">
        <v>1471</v>
      </c>
      <c r="K146" t="s">
        <v>90</v>
      </c>
      <c r="L146" t="s">
        <v>469</v>
      </c>
      <c r="M146" t="s">
        <v>346</v>
      </c>
      <c r="N146" t="s">
        <v>590</v>
      </c>
      <c r="O146" t="s">
        <v>1577</v>
      </c>
      <c r="P146" t="s">
        <v>591</v>
      </c>
      <c r="Q146" t="b">
        <v>1</v>
      </c>
      <c r="R146" t="s">
        <v>41</v>
      </c>
      <c r="V146" t="s">
        <v>592</v>
      </c>
      <c r="W146" t="s">
        <v>590</v>
      </c>
      <c r="Y146" t="s">
        <v>1473</v>
      </c>
      <c r="Z146" t="b">
        <v>0</v>
      </c>
      <c r="AB146" t="b">
        <v>1</v>
      </c>
      <c r="AC146" t="s">
        <v>1578</v>
      </c>
      <c r="AD146" t="s">
        <v>1475</v>
      </c>
      <c r="AE146" t="s">
        <v>901</v>
      </c>
      <c r="AF146" t="s">
        <v>1498</v>
      </c>
      <c r="AG146" t="s">
        <v>339</v>
      </c>
      <c r="AH146" t="s">
        <v>1478</v>
      </c>
      <c r="AJ146" t="s">
        <v>870</v>
      </c>
      <c r="AL146" t="s">
        <v>87</v>
      </c>
      <c r="AM146" t="s">
        <v>1579</v>
      </c>
    </row>
    <row r="147" spans="1:39" x14ac:dyDescent="0.2">
      <c r="A147" t="s">
        <v>85</v>
      </c>
      <c r="B147" t="s">
        <v>86</v>
      </c>
      <c r="C147" t="s">
        <v>87</v>
      </c>
      <c r="D147" t="s">
        <v>494</v>
      </c>
      <c r="E147" t="s">
        <v>1580</v>
      </c>
      <c r="F147" t="s">
        <v>87</v>
      </c>
      <c r="G147" t="s">
        <v>85</v>
      </c>
      <c r="I147" t="s">
        <v>1481</v>
      </c>
      <c r="J147" t="s">
        <v>1482</v>
      </c>
      <c r="K147" t="s">
        <v>90</v>
      </c>
      <c r="L147" t="s">
        <v>469</v>
      </c>
      <c r="M147" t="s">
        <v>346</v>
      </c>
      <c r="N147" t="s">
        <v>590</v>
      </c>
      <c r="O147" t="s">
        <v>1581</v>
      </c>
      <c r="P147" t="s">
        <v>591</v>
      </c>
      <c r="Q147" t="b">
        <v>1</v>
      </c>
      <c r="R147" t="s">
        <v>1234</v>
      </c>
      <c r="V147" t="s">
        <v>592</v>
      </c>
      <c r="W147" t="s">
        <v>590</v>
      </c>
      <c r="Y147" t="s">
        <v>1473</v>
      </c>
      <c r="Z147" t="b">
        <v>0</v>
      </c>
      <c r="AB147" t="b">
        <v>1</v>
      </c>
      <c r="AC147" t="s">
        <v>1484</v>
      </c>
      <c r="AD147" t="s">
        <v>1485</v>
      </c>
      <c r="AE147" t="s">
        <v>901</v>
      </c>
      <c r="AF147" t="s">
        <v>1582</v>
      </c>
      <c r="AG147" t="s">
        <v>1477</v>
      </c>
      <c r="AH147" t="s">
        <v>1478</v>
      </c>
      <c r="AJ147" t="s">
        <v>879</v>
      </c>
      <c r="AL147" t="s">
        <v>87</v>
      </c>
      <c r="AM147" t="s">
        <v>1583</v>
      </c>
    </row>
    <row r="148" spans="1:39" x14ac:dyDescent="0.2">
      <c r="A148" t="s">
        <v>85</v>
      </c>
      <c r="B148" t="s">
        <v>86</v>
      </c>
      <c r="C148" t="s">
        <v>87</v>
      </c>
      <c r="D148" t="s">
        <v>494</v>
      </c>
      <c r="E148" t="s">
        <v>1584</v>
      </c>
      <c r="F148" t="s">
        <v>87</v>
      </c>
      <c r="G148" t="s">
        <v>85</v>
      </c>
      <c r="I148" t="s">
        <v>88</v>
      </c>
      <c r="J148" t="s">
        <v>1471</v>
      </c>
      <c r="K148" t="s">
        <v>90</v>
      </c>
      <c r="L148" t="s">
        <v>469</v>
      </c>
      <c r="M148" t="s">
        <v>346</v>
      </c>
      <c r="N148" t="s">
        <v>590</v>
      </c>
      <c r="O148" t="s">
        <v>1585</v>
      </c>
      <c r="P148" t="s">
        <v>591</v>
      </c>
      <c r="Q148" t="b">
        <v>1</v>
      </c>
      <c r="R148" t="s">
        <v>41</v>
      </c>
      <c r="V148" t="s">
        <v>592</v>
      </c>
      <c r="W148" t="s">
        <v>590</v>
      </c>
      <c r="Y148" t="s">
        <v>1473</v>
      </c>
      <c r="Z148" t="b">
        <v>0</v>
      </c>
      <c r="AB148" t="b">
        <v>1</v>
      </c>
      <c r="AC148" t="s">
        <v>1484</v>
      </c>
      <c r="AD148" t="s">
        <v>1502</v>
      </c>
      <c r="AE148" t="s">
        <v>901</v>
      </c>
      <c r="AF148" t="s">
        <v>1498</v>
      </c>
      <c r="AG148" t="s">
        <v>1477</v>
      </c>
      <c r="AH148" t="s">
        <v>1478</v>
      </c>
      <c r="AJ148" t="s">
        <v>886</v>
      </c>
      <c r="AL148" t="s">
        <v>87</v>
      </c>
      <c r="AM148" t="s">
        <v>1586</v>
      </c>
    </row>
    <row r="149" spans="1:39" x14ac:dyDescent="0.2">
      <c r="A149" t="s">
        <v>85</v>
      </c>
      <c r="B149" t="s">
        <v>86</v>
      </c>
      <c r="C149" t="s">
        <v>87</v>
      </c>
      <c r="D149" t="s">
        <v>494</v>
      </c>
      <c r="E149" t="s">
        <v>1587</v>
      </c>
      <c r="F149" t="s">
        <v>327</v>
      </c>
      <c r="G149" t="s">
        <v>85</v>
      </c>
      <c r="I149" t="s">
        <v>1481</v>
      </c>
      <c r="J149" t="s">
        <v>1482</v>
      </c>
      <c r="K149" t="s">
        <v>90</v>
      </c>
      <c r="L149" t="s">
        <v>469</v>
      </c>
      <c r="M149" t="s">
        <v>1323</v>
      </c>
      <c r="N149" t="s">
        <v>590</v>
      </c>
      <c r="O149" t="s">
        <v>1588</v>
      </c>
      <c r="P149" t="s">
        <v>591</v>
      </c>
      <c r="Q149" t="b">
        <v>1</v>
      </c>
      <c r="R149" t="s">
        <v>115</v>
      </c>
      <c r="V149" t="s">
        <v>592</v>
      </c>
      <c r="W149" t="s">
        <v>590</v>
      </c>
      <c r="Y149" t="s">
        <v>802</v>
      </c>
      <c r="Z149" t="b">
        <v>0</v>
      </c>
      <c r="AB149" t="b">
        <v>1</v>
      </c>
      <c r="AC149" t="s">
        <v>1081</v>
      </c>
      <c r="AD149" t="s">
        <v>1082</v>
      </c>
      <c r="AE149" t="s">
        <v>901</v>
      </c>
      <c r="AF149" t="s">
        <v>1498</v>
      </c>
      <c r="AG149" t="s">
        <v>339</v>
      </c>
      <c r="AH149" t="s">
        <v>1478</v>
      </c>
      <c r="AJ149" t="s">
        <v>689</v>
      </c>
      <c r="AL149" t="s">
        <v>327</v>
      </c>
      <c r="AM149" t="s">
        <v>1589</v>
      </c>
    </row>
    <row r="150" spans="1:39" x14ac:dyDescent="0.2">
      <c r="A150" t="s">
        <v>85</v>
      </c>
      <c r="B150" t="s">
        <v>86</v>
      </c>
      <c r="C150" t="s">
        <v>87</v>
      </c>
      <c r="D150" t="s">
        <v>494</v>
      </c>
      <c r="E150" t="s">
        <v>1590</v>
      </c>
      <c r="F150" t="s">
        <v>87</v>
      </c>
      <c r="G150" t="s">
        <v>85</v>
      </c>
      <c r="I150" t="s">
        <v>1524</v>
      </c>
      <c r="J150" t="s">
        <v>1530</v>
      </c>
      <c r="K150" t="s">
        <v>90</v>
      </c>
      <c r="L150" t="s">
        <v>469</v>
      </c>
      <c r="M150" t="s">
        <v>1323</v>
      </c>
      <c r="N150" t="s">
        <v>590</v>
      </c>
      <c r="O150" t="s">
        <v>1591</v>
      </c>
      <c r="P150" t="s">
        <v>591</v>
      </c>
      <c r="Q150" t="b">
        <v>1</v>
      </c>
      <c r="R150" t="s">
        <v>41</v>
      </c>
      <c r="V150" t="s">
        <v>592</v>
      </c>
      <c r="W150" t="s">
        <v>590</v>
      </c>
      <c r="Y150" t="s">
        <v>1473</v>
      </c>
      <c r="Z150" t="b">
        <v>0</v>
      </c>
      <c r="AB150" t="b">
        <v>1</v>
      </c>
      <c r="AC150" t="s">
        <v>1081</v>
      </c>
      <c r="AD150" t="s">
        <v>1082</v>
      </c>
      <c r="AE150" t="s">
        <v>901</v>
      </c>
      <c r="AF150" t="s">
        <v>1498</v>
      </c>
      <c r="AG150" t="s">
        <v>339</v>
      </c>
      <c r="AH150" t="s">
        <v>1478</v>
      </c>
      <c r="AJ150" t="s">
        <v>1192</v>
      </c>
      <c r="AL150" t="s">
        <v>87</v>
      </c>
      <c r="AM150" t="s">
        <v>1592</v>
      </c>
    </row>
    <row r="151" spans="1:39" x14ac:dyDescent="0.2">
      <c r="A151" t="s">
        <v>85</v>
      </c>
      <c r="B151" t="s">
        <v>86</v>
      </c>
      <c r="C151" t="s">
        <v>87</v>
      </c>
      <c r="D151" t="s">
        <v>494</v>
      </c>
      <c r="E151" t="s">
        <v>1593</v>
      </c>
      <c r="F151" t="s">
        <v>87</v>
      </c>
      <c r="G151" t="s">
        <v>85</v>
      </c>
      <c r="I151" t="s">
        <v>1594</v>
      </c>
      <c r="J151" t="s">
        <v>1595</v>
      </c>
      <c r="K151" t="s">
        <v>90</v>
      </c>
      <c r="L151" t="s">
        <v>469</v>
      </c>
      <c r="M151" t="s">
        <v>1323</v>
      </c>
      <c r="N151" t="s">
        <v>590</v>
      </c>
      <c r="O151" t="s">
        <v>1596</v>
      </c>
      <c r="P151" t="s">
        <v>591</v>
      </c>
      <c r="Q151" t="b">
        <v>1</v>
      </c>
      <c r="R151" t="s">
        <v>41</v>
      </c>
      <c r="V151" t="s">
        <v>592</v>
      </c>
      <c r="W151" t="s">
        <v>590</v>
      </c>
      <c r="Y151" t="s">
        <v>802</v>
      </c>
      <c r="Z151" t="b">
        <v>0</v>
      </c>
      <c r="AB151" t="b">
        <v>1</v>
      </c>
      <c r="AC151" t="s">
        <v>1081</v>
      </c>
      <c r="AD151" t="s">
        <v>1082</v>
      </c>
      <c r="AE151" t="s">
        <v>901</v>
      </c>
      <c r="AF151" t="s">
        <v>1498</v>
      </c>
      <c r="AG151" t="s">
        <v>339</v>
      </c>
      <c r="AH151" t="s">
        <v>1478</v>
      </c>
      <c r="AJ151" t="s">
        <v>1329</v>
      </c>
      <c r="AL151" t="s">
        <v>87</v>
      </c>
      <c r="AM151" t="s">
        <v>1597</v>
      </c>
    </row>
    <row r="152" spans="1:39" x14ac:dyDescent="0.2">
      <c r="A152" t="s">
        <v>85</v>
      </c>
      <c r="B152" t="s">
        <v>86</v>
      </c>
      <c r="C152" t="s">
        <v>87</v>
      </c>
      <c r="D152" t="s">
        <v>494</v>
      </c>
      <c r="E152" t="s">
        <v>1598</v>
      </c>
      <c r="F152" t="s">
        <v>87</v>
      </c>
      <c r="G152" t="s">
        <v>85</v>
      </c>
      <c r="I152" t="s">
        <v>1599</v>
      </c>
      <c r="J152" t="s">
        <v>1525</v>
      </c>
      <c r="K152" t="s">
        <v>90</v>
      </c>
      <c r="L152" t="s">
        <v>469</v>
      </c>
      <c r="M152" t="s">
        <v>1323</v>
      </c>
      <c r="N152" t="s">
        <v>590</v>
      </c>
      <c r="O152" t="s">
        <v>1600</v>
      </c>
      <c r="P152" t="s">
        <v>591</v>
      </c>
      <c r="Q152" t="b">
        <v>1</v>
      </c>
      <c r="R152" t="s">
        <v>41</v>
      </c>
      <c r="V152" t="s">
        <v>592</v>
      </c>
      <c r="W152" t="s">
        <v>590</v>
      </c>
      <c r="Y152" t="s">
        <v>802</v>
      </c>
      <c r="Z152" t="b">
        <v>0</v>
      </c>
      <c r="AB152" t="b">
        <v>1</v>
      </c>
      <c r="AC152" t="s">
        <v>1081</v>
      </c>
      <c r="AD152" t="s">
        <v>1082</v>
      </c>
      <c r="AE152" t="s">
        <v>901</v>
      </c>
      <c r="AF152" t="s">
        <v>1498</v>
      </c>
      <c r="AG152" t="s">
        <v>339</v>
      </c>
      <c r="AH152" t="s">
        <v>1478</v>
      </c>
      <c r="AJ152" t="s">
        <v>1207</v>
      </c>
      <c r="AL152" t="s">
        <v>87</v>
      </c>
      <c r="AM152" t="s">
        <v>1601</v>
      </c>
    </row>
    <row r="153" spans="1:39" x14ac:dyDescent="0.2">
      <c r="A153" t="s">
        <v>85</v>
      </c>
      <c r="B153" t="s">
        <v>86</v>
      </c>
      <c r="C153" t="s">
        <v>87</v>
      </c>
      <c r="D153" t="s">
        <v>494</v>
      </c>
      <c r="E153" t="s">
        <v>1602</v>
      </c>
      <c r="F153" t="s">
        <v>87</v>
      </c>
      <c r="G153" t="s">
        <v>85</v>
      </c>
      <c r="I153" t="s">
        <v>1481</v>
      </c>
      <c r="J153" t="s">
        <v>1482</v>
      </c>
      <c r="K153" t="s">
        <v>90</v>
      </c>
      <c r="L153" t="s">
        <v>469</v>
      </c>
      <c r="M153" t="s">
        <v>1323</v>
      </c>
      <c r="N153" t="s">
        <v>590</v>
      </c>
      <c r="O153" t="s">
        <v>1603</v>
      </c>
      <c r="P153" t="s">
        <v>591</v>
      </c>
      <c r="Q153" t="b">
        <v>1</v>
      </c>
      <c r="R153" t="s">
        <v>41</v>
      </c>
      <c r="V153" t="s">
        <v>592</v>
      </c>
      <c r="W153" t="s">
        <v>590</v>
      </c>
      <c r="Y153" t="s">
        <v>1473</v>
      </c>
      <c r="Z153" t="b">
        <v>0</v>
      </c>
      <c r="AB153" t="b">
        <v>1</v>
      </c>
      <c r="AC153" t="s">
        <v>1081</v>
      </c>
      <c r="AD153" t="s">
        <v>1082</v>
      </c>
      <c r="AE153" t="s">
        <v>901</v>
      </c>
      <c r="AF153" t="s">
        <v>1498</v>
      </c>
      <c r="AG153" t="s">
        <v>339</v>
      </c>
      <c r="AH153" t="s">
        <v>1478</v>
      </c>
      <c r="AJ153" t="s">
        <v>717</v>
      </c>
      <c r="AL153" t="s">
        <v>87</v>
      </c>
      <c r="AM153" t="s">
        <v>1604</v>
      </c>
    </row>
    <row r="154" spans="1:39" x14ac:dyDescent="0.2">
      <c r="A154" t="s">
        <v>85</v>
      </c>
      <c r="B154" t="s">
        <v>86</v>
      </c>
      <c r="C154" t="s">
        <v>87</v>
      </c>
      <c r="D154" t="s">
        <v>494</v>
      </c>
      <c r="E154" t="s">
        <v>1605</v>
      </c>
      <c r="F154" t="s">
        <v>87</v>
      </c>
      <c r="G154" t="s">
        <v>85</v>
      </c>
      <c r="I154" t="s">
        <v>1481</v>
      </c>
      <c r="J154" t="s">
        <v>1482</v>
      </c>
      <c r="K154" t="s">
        <v>90</v>
      </c>
      <c r="L154" t="s">
        <v>469</v>
      </c>
      <c r="M154" t="s">
        <v>906</v>
      </c>
      <c r="N154" t="s">
        <v>590</v>
      </c>
      <c r="O154" t="s">
        <v>1606</v>
      </c>
      <c r="P154" t="s">
        <v>591</v>
      </c>
      <c r="Q154" t="b">
        <v>1</v>
      </c>
      <c r="R154" t="s">
        <v>41</v>
      </c>
      <c r="V154" t="s">
        <v>592</v>
      </c>
      <c r="W154" t="s">
        <v>1463</v>
      </c>
      <c r="Y154" t="s">
        <v>1473</v>
      </c>
      <c r="Z154" t="b">
        <v>0</v>
      </c>
      <c r="AB154" t="b">
        <v>1</v>
      </c>
      <c r="AC154" t="s">
        <v>1484</v>
      </c>
      <c r="AD154" t="s">
        <v>1485</v>
      </c>
      <c r="AE154" t="s">
        <v>901</v>
      </c>
      <c r="AF154" t="s">
        <v>1607</v>
      </c>
      <c r="AG154" t="s">
        <v>1608</v>
      </c>
      <c r="AH154" t="s">
        <v>1478</v>
      </c>
      <c r="AJ154" t="s">
        <v>911</v>
      </c>
      <c r="AL154" t="s">
        <v>87</v>
      </c>
      <c r="AM154" t="s">
        <v>1609</v>
      </c>
    </row>
    <row r="155" spans="1:39" x14ac:dyDescent="0.2">
      <c r="A155" t="s">
        <v>85</v>
      </c>
      <c r="B155" t="s">
        <v>86</v>
      </c>
      <c r="C155" t="s">
        <v>87</v>
      </c>
      <c r="D155" t="s">
        <v>494</v>
      </c>
      <c r="E155" t="s">
        <v>1610</v>
      </c>
      <c r="F155" t="s">
        <v>327</v>
      </c>
      <c r="G155" t="s">
        <v>85</v>
      </c>
      <c r="I155" t="s">
        <v>1529</v>
      </c>
      <c r="J155" t="s">
        <v>1482</v>
      </c>
      <c r="K155" t="s">
        <v>90</v>
      </c>
      <c r="L155" t="s">
        <v>1255</v>
      </c>
      <c r="M155" t="s">
        <v>1611</v>
      </c>
      <c r="N155" t="s">
        <v>590</v>
      </c>
      <c r="O155" t="s">
        <v>1612</v>
      </c>
      <c r="R155" t="s">
        <v>115</v>
      </c>
      <c r="T155" t="s">
        <v>1613</v>
      </c>
      <c r="V155" t="s">
        <v>899</v>
      </c>
      <c r="W155" t="s">
        <v>590</v>
      </c>
      <c r="Z155" t="b">
        <v>0</v>
      </c>
      <c r="AC155" t="s">
        <v>900</v>
      </c>
      <c r="AD155" t="s">
        <v>900</v>
      </c>
      <c r="AE155" t="s">
        <v>901</v>
      </c>
      <c r="AF155" t="s">
        <v>1498</v>
      </c>
      <c r="AG155" t="s">
        <v>339</v>
      </c>
      <c r="AH155" t="s">
        <v>1478</v>
      </c>
      <c r="AJ155" t="s">
        <v>644</v>
      </c>
      <c r="AL155" t="s">
        <v>327</v>
      </c>
      <c r="AM155" t="s">
        <v>1614</v>
      </c>
    </row>
    <row r="156" spans="1:39" x14ac:dyDescent="0.2">
      <c r="A156" t="s">
        <v>85</v>
      </c>
      <c r="B156" t="s">
        <v>86</v>
      </c>
      <c r="C156" t="s">
        <v>87</v>
      </c>
      <c r="D156" t="s">
        <v>494</v>
      </c>
      <c r="E156" t="s">
        <v>1615</v>
      </c>
      <c r="F156" t="s">
        <v>87</v>
      </c>
      <c r="G156" t="s">
        <v>85</v>
      </c>
      <c r="I156" t="s">
        <v>1594</v>
      </c>
      <c r="J156" t="s">
        <v>1482</v>
      </c>
      <c r="K156" t="s">
        <v>90</v>
      </c>
      <c r="L156" t="s">
        <v>469</v>
      </c>
      <c r="M156" t="s">
        <v>1611</v>
      </c>
      <c r="N156" t="s">
        <v>590</v>
      </c>
      <c r="O156" t="s">
        <v>1616</v>
      </c>
      <c r="P156" t="s">
        <v>591</v>
      </c>
      <c r="Q156" t="b">
        <v>1</v>
      </c>
      <c r="R156" t="s">
        <v>41</v>
      </c>
      <c r="V156" t="s">
        <v>592</v>
      </c>
      <c r="W156" t="s">
        <v>590</v>
      </c>
      <c r="Y156" t="s">
        <v>1473</v>
      </c>
      <c r="Z156" t="b">
        <v>0</v>
      </c>
      <c r="AB156" t="b">
        <v>1</v>
      </c>
      <c r="AC156" t="s">
        <v>1617</v>
      </c>
      <c r="AD156" t="s">
        <v>1082</v>
      </c>
      <c r="AE156" t="s">
        <v>901</v>
      </c>
      <c r="AF156" t="s">
        <v>1498</v>
      </c>
      <c r="AG156" t="s">
        <v>339</v>
      </c>
      <c r="AH156" t="s">
        <v>1478</v>
      </c>
      <c r="AJ156" t="s">
        <v>661</v>
      </c>
      <c r="AL156" t="s">
        <v>87</v>
      </c>
      <c r="AM156" t="s">
        <v>1618</v>
      </c>
    </row>
    <row r="157" spans="1:39" x14ac:dyDescent="0.2">
      <c r="A157" t="s">
        <v>85</v>
      </c>
      <c r="B157" t="s">
        <v>86</v>
      </c>
      <c r="C157" t="s">
        <v>87</v>
      </c>
      <c r="D157" t="s">
        <v>494</v>
      </c>
      <c r="E157" t="s">
        <v>1619</v>
      </c>
      <c r="F157" t="s">
        <v>87</v>
      </c>
      <c r="G157" t="s">
        <v>85</v>
      </c>
      <c r="I157" t="s">
        <v>1481</v>
      </c>
      <c r="J157" t="s">
        <v>1471</v>
      </c>
      <c r="K157" t="s">
        <v>90</v>
      </c>
      <c r="L157" t="s">
        <v>469</v>
      </c>
      <c r="M157" t="s">
        <v>371</v>
      </c>
      <c r="N157" t="s">
        <v>590</v>
      </c>
      <c r="O157" t="s">
        <v>1620</v>
      </c>
      <c r="P157" t="s">
        <v>591</v>
      </c>
      <c r="Q157" t="b">
        <v>1</v>
      </c>
      <c r="R157" t="s">
        <v>41</v>
      </c>
      <c r="V157" t="s">
        <v>592</v>
      </c>
      <c r="W157" t="s">
        <v>590</v>
      </c>
      <c r="Y157" t="s">
        <v>1473</v>
      </c>
      <c r="Z157" t="b">
        <v>0</v>
      </c>
      <c r="AB157" t="b">
        <v>1</v>
      </c>
      <c r="AC157" t="s">
        <v>1081</v>
      </c>
      <c r="AD157" t="s">
        <v>1082</v>
      </c>
      <c r="AE157" t="s">
        <v>901</v>
      </c>
      <c r="AF157" t="s">
        <v>1498</v>
      </c>
      <c r="AG157" t="s">
        <v>339</v>
      </c>
      <c r="AH157" t="s">
        <v>1478</v>
      </c>
      <c r="AJ157" t="s">
        <v>1201</v>
      </c>
      <c r="AL157" t="s">
        <v>87</v>
      </c>
      <c r="AM157" t="s">
        <v>1621</v>
      </c>
    </row>
    <row r="158" spans="1:39" x14ac:dyDescent="0.2">
      <c r="A158" t="s">
        <v>85</v>
      </c>
      <c r="B158" t="s">
        <v>86</v>
      </c>
      <c r="C158" t="s">
        <v>87</v>
      </c>
      <c r="D158" t="s">
        <v>494</v>
      </c>
      <c r="E158" t="s">
        <v>1622</v>
      </c>
      <c r="F158" t="s">
        <v>87</v>
      </c>
      <c r="G158" t="s">
        <v>85</v>
      </c>
      <c r="I158" t="s">
        <v>1599</v>
      </c>
      <c r="J158" t="s">
        <v>1530</v>
      </c>
      <c r="K158" t="s">
        <v>90</v>
      </c>
      <c r="L158" t="s">
        <v>469</v>
      </c>
      <c r="M158" t="s">
        <v>1623</v>
      </c>
      <c r="N158" t="s">
        <v>590</v>
      </c>
      <c r="O158" t="s">
        <v>1624</v>
      </c>
      <c r="P158" t="s">
        <v>591</v>
      </c>
      <c r="Q158" t="b">
        <v>1</v>
      </c>
      <c r="R158" t="s">
        <v>41</v>
      </c>
      <c r="V158" t="s">
        <v>592</v>
      </c>
      <c r="W158" t="s">
        <v>590</v>
      </c>
      <c r="Y158" t="s">
        <v>1473</v>
      </c>
      <c r="Z158" t="b">
        <v>0</v>
      </c>
      <c r="AA158" t="b">
        <v>1</v>
      </c>
      <c r="AB158" t="b">
        <v>1</v>
      </c>
      <c r="AC158" t="s">
        <v>1081</v>
      </c>
      <c r="AD158" t="s">
        <v>1082</v>
      </c>
      <c r="AE158" t="s">
        <v>901</v>
      </c>
      <c r="AF158" t="s">
        <v>1625</v>
      </c>
      <c r="AG158" t="s">
        <v>339</v>
      </c>
      <c r="AH158" t="s">
        <v>1478</v>
      </c>
      <c r="AJ158" t="s">
        <v>852</v>
      </c>
      <c r="AL158" t="s">
        <v>87</v>
      </c>
      <c r="AM158" t="s">
        <v>1626</v>
      </c>
    </row>
    <row r="159" spans="1:39" x14ac:dyDescent="0.2">
      <c r="A159" t="s">
        <v>85</v>
      </c>
      <c r="B159" t="s">
        <v>86</v>
      </c>
      <c r="C159" t="s">
        <v>87</v>
      </c>
      <c r="D159" t="s">
        <v>494</v>
      </c>
      <c r="E159" t="s">
        <v>1627</v>
      </c>
      <c r="F159" t="s">
        <v>87</v>
      </c>
      <c r="G159" t="s">
        <v>85</v>
      </c>
      <c r="I159" t="s">
        <v>1599</v>
      </c>
      <c r="J159" t="s">
        <v>1482</v>
      </c>
      <c r="K159" t="s">
        <v>90</v>
      </c>
      <c r="L159" t="s">
        <v>469</v>
      </c>
      <c r="M159" t="s">
        <v>1628</v>
      </c>
      <c r="N159" t="s">
        <v>590</v>
      </c>
      <c r="O159" t="s">
        <v>1629</v>
      </c>
      <c r="Q159" t="b">
        <v>0</v>
      </c>
      <c r="R159" t="s">
        <v>41</v>
      </c>
      <c r="V159" t="s">
        <v>899</v>
      </c>
      <c r="W159" t="s">
        <v>590</v>
      </c>
      <c r="Z159" t="b">
        <v>0</v>
      </c>
      <c r="AC159" t="s">
        <v>900</v>
      </c>
      <c r="AD159" t="s">
        <v>900</v>
      </c>
      <c r="AE159" t="s">
        <v>901</v>
      </c>
      <c r="AF159" t="s">
        <v>1630</v>
      </c>
      <c r="AG159" t="s">
        <v>339</v>
      </c>
      <c r="AH159" t="s">
        <v>1631</v>
      </c>
      <c r="AJ159" t="s">
        <v>635</v>
      </c>
      <c r="AL159" t="s">
        <v>87</v>
      </c>
      <c r="AM159" t="s">
        <v>1632</v>
      </c>
    </row>
    <row r="160" spans="1:39" x14ac:dyDescent="0.2">
      <c r="A160" t="s">
        <v>85</v>
      </c>
      <c r="B160" t="s">
        <v>86</v>
      </c>
      <c r="C160" t="s">
        <v>87</v>
      </c>
      <c r="D160" t="s">
        <v>494</v>
      </c>
      <c r="E160" t="s">
        <v>1633</v>
      </c>
      <c r="F160" t="s">
        <v>87</v>
      </c>
      <c r="G160" t="s">
        <v>85</v>
      </c>
      <c r="I160" t="s">
        <v>1634</v>
      </c>
      <c r="J160" t="s">
        <v>1471</v>
      </c>
      <c r="K160" t="s">
        <v>90</v>
      </c>
      <c r="L160" t="s">
        <v>469</v>
      </c>
      <c r="M160" t="s">
        <v>1635</v>
      </c>
      <c r="N160" t="s">
        <v>1463</v>
      </c>
      <c r="O160" t="s">
        <v>1636</v>
      </c>
      <c r="P160" t="s">
        <v>591</v>
      </c>
      <c r="Q160" t="b">
        <v>1</v>
      </c>
      <c r="R160" t="s">
        <v>41</v>
      </c>
      <c r="S160" t="s">
        <v>1637</v>
      </c>
      <c r="V160" t="s">
        <v>592</v>
      </c>
      <c r="W160" t="s">
        <v>1466</v>
      </c>
      <c r="Y160" t="s">
        <v>1473</v>
      </c>
      <c r="Z160" t="b">
        <v>0</v>
      </c>
      <c r="AB160" t="b">
        <v>1</v>
      </c>
      <c r="AC160" t="s">
        <v>1638</v>
      </c>
      <c r="AD160" t="s">
        <v>1639</v>
      </c>
      <c r="AE160" t="s">
        <v>901</v>
      </c>
      <c r="AF160" t="s">
        <v>1640</v>
      </c>
      <c r="AG160" t="s">
        <v>1477</v>
      </c>
      <c r="AJ160" t="s">
        <v>1343</v>
      </c>
      <c r="AL160" t="s">
        <v>87</v>
      </c>
      <c r="AM160" t="s">
        <v>1641</v>
      </c>
    </row>
    <row r="161" spans="1:39" x14ac:dyDescent="0.2">
      <c r="A161" t="s">
        <v>85</v>
      </c>
      <c r="B161" t="s">
        <v>86</v>
      </c>
      <c r="C161" t="s">
        <v>87</v>
      </c>
      <c r="D161" t="s">
        <v>494</v>
      </c>
      <c r="E161" t="s">
        <v>1642</v>
      </c>
      <c r="F161" t="s">
        <v>1643</v>
      </c>
      <c r="G161" t="s">
        <v>85</v>
      </c>
      <c r="I161" t="s">
        <v>1634</v>
      </c>
      <c r="J161" t="s">
        <v>1471</v>
      </c>
      <c r="K161" t="s">
        <v>90</v>
      </c>
      <c r="L161" t="s">
        <v>1644</v>
      </c>
      <c r="M161" t="s">
        <v>1645</v>
      </c>
      <c r="N161" t="s">
        <v>590</v>
      </c>
      <c r="O161" t="s">
        <v>1646</v>
      </c>
      <c r="P161" t="s">
        <v>591</v>
      </c>
      <c r="Q161" t="b">
        <v>1</v>
      </c>
      <c r="R161" t="s">
        <v>115</v>
      </c>
      <c r="V161" t="s">
        <v>592</v>
      </c>
      <c r="W161" t="s">
        <v>590</v>
      </c>
      <c r="Z161" t="b">
        <v>0</v>
      </c>
      <c r="AB161" t="b">
        <v>1</v>
      </c>
      <c r="AC161" t="s">
        <v>379</v>
      </c>
      <c r="AD161" t="s">
        <v>379</v>
      </c>
      <c r="AE161" t="s">
        <v>901</v>
      </c>
      <c r="AF161" t="s">
        <v>1640</v>
      </c>
      <c r="AG161" t="s">
        <v>1477</v>
      </c>
      <c r="AJ161" t="s">
        <v>1343</v>
      </c>
      <c r="AL161" t="s">
        <v>327</v>
      </c>
      <c r="AM161" t="s">
        <v>1647</v>
      </c>
    </row>
    <row r="162" spans="1:39" x14ac:dyDescent="0.2">
      <c r="A162" t="s">
        <v>98</v>
      </c>
      <c r="B162" t="s">
        <v>99</v>
      </c>
      <c r="C162" t="s">
        <v>100</v>
      </c>
      <c r="D162" t="s">
        <v>500</v>
      </c>
      <c r="E162" t="s">
        <v>1648</v>
      </c>
      <c r="F162" t="s">
        <v>100</v>
      </c>
      <c r="G162" t="s">
        <v>98</v>
      </c>
      <c r="H162" t="s">
        <v>1649</v>
      </c>
      <c r="I162" t="s">
        <v>101</v>
      </c>
      <c r="J162" t="s">
        <v>1650</v>
      </c>
      <c r="K162" t="s">
        <v>103</v>
      </c>
      <c r="L162" t="s">
        <v>469</v>
      </c>
      <c r="M162" t="s">
        <v>346</v>
      </c>
      <c r="N162" t="s">
        <v>590</v>
      </c>
      <c r="O162" t="s">
        <v>1651</v>
      </c>
      <c r="P162" t="s">
        <v>591</v>
      </c>
      <c r="Q162" t="b">
        <v>1</v>
      </c>
      <c r="R162" t="s">
        <v>115</v>
      </c>
      <c r="U162" t="s">
        <v>1652</v>
      </c>
      <c r="V162" t="s">
        <v>592</v>
      </c>
      <c r="W162" t="s">
        <v>590</v>
      </c>
      <c r="X162" t="s">
        <v>1653</v>
      </c>
      <c r="Y162" t="s">
        <v>1654</v>
      </c>
      <c r="Z162" t="b">
        <v>0</v>
      </c>
      <c r="AB162" t="b">
        <v>1</v>
      </c>
      <c r="AC162" t="s">
        <v>1655</v>
      </c>
      <c r="AD162" t="s">
        <v>1656</v>
      </c>
      <c r="AE162" t="s">
        <v>687</v>
      </c>
      <c r="AG162" t="s">
        <v>1657</v>
      </c>
      <c r="AH162" t="s">
        <v>1658</v>
      </c>
      <c r="AJ162" t="s">
        <v>825</v>
      </c>
      <c r="AL162" t="s">
        <v>106</v>
      </c>
      <c r="AM162" t="s">
        <v>1659</v>
      </c>
    </row>
    <row r="163" spans="1:39" x14ac:dyDescent="0.2">
      <c r="A163" t="s">
        <v>98</v>
      </c>
      <c r="B163" t="s">
        <v>99</v>
      </c>
      <c r="C163" t="s">
        <v>100</v>
      </c>
      <c r="D163" t="s">
        <v>500</v>
      </c>
      <c r="E163" t="s">
        <v>1660</v>
      </c>
      <c r="F163" t="s">
        <v>100</v>
      </c>
      <c r="G163" t="s">
        <v>98</v>
      </c>
      <c r="H163" t="s">
        <v>1661</v>
      </c>
      <c r="I163" t="s">
        <v>1662</v>
      </c>
      <c r="J163" t="s">
        <v>1663</v>
      </c>
      <c r="K163" t="s">
        <v>1664</v>
      </c>
      <c r="L163" t="s">
        <v>469</v>
      </c>
      <c r="M163" t="s">
        <v>346</v>
      </c>
      <c r="N163" t="s">
        <v>590</v>
      </c>
      <c r="O163" t="s">
        <v>1665</v>
      </c>
      <c r="P163" t="s">
        <v>591</v>
      </c>
      <c r="Q163" t="b">
        <v>1</v>
      </c>
      <c r="R163" t="s">
        <v>115</v>
      </c>
      <c r="U163" t="s">
        <v>114</v>
      </c>
      <c r="V163" t="s">
        <v>592</v>
      </c>
      <c r="W163" t="s">
        <v>590</v>
      </c>
      <c r="X163" t="s">
        <v>1653</v>
      </c>
      <c r="Y163" t="s">
        <v>593</v>
      </c>
      <c r="Z163" t="b">
        <v>0</v>
      </c>
      <c r="AB163" t="b">
        <v>1</v>
      </c>
      <c r="AC163" t="s">
        <v>1655</v>
      </c>
      <c r="AD163" t="s">
        <v>1656</v>
      </c>
      <c r="AE163" t="s">
        <v>687</v>
      </c>
      <c r="AG163" t="s">
        <v>1657</v>
      </c>
      <c r="AH163" t="s">
        <v>1666</v>
      </c>
      <c r="AJ163" t="s">
        <v>861</v>
      </c>
      <c r="AL163" t="s">
        <v>100</v>
      </c>
      <c r="AM163" t="s">
        <v>1667</v>
      </c>
    </row>
    <row r="164" spans="1:39" x14ac:dyDescent="0.2">
      <c r="A164" t="s">
        <v>116</v>
      </c>
      <c r="B164" t="s">
        <v>117</v>
      </c>
      <c r="C164" t="s">
        <v>118</v>
      </c>
      <c r="D164" t="s">
        <v>505</v>
      </c>
      <c r="E164" t="s">
        <v>1668</v>
      </c>
      <c r="F164" t="s">
        <v>118</v>
      </c>
      <c r="G164" t="s">
        <v>116</v>
      </c>
      <c r="I164" t="s">
        <v>119</v>
      </c>
      <c r="J164" t="s">
        <v>1669</v>
      </c>
      <c r="K164" t="s">
        <v>121</v>
      </c>
      <c r="L164" t="s">
        <v>469</v>
      </c>
      <c r="M164" t="s">
        <v>346</v>
      </c>
      <c r="N164" t="s">
        <v>590</v>
      </c>
      <c r="O164" t="s">
        <v>1670</v>
      </c>
      <c r="P164" t="s">
        <v>591</v>
      </c>
      <c r="Q164" t="b">
        <v>1</v>
      </c>
      <c r="R164" t="s">
        <v>41</v>
      </c>
      <c r="V164" t="s">
        <v>592</v>
      </c>
      <c r="W164" t="s">
        <v>590</v>
      </c>
      <c r="Y164" t="s">
        <v>593</v>
      </c>
      <c r="Z164" t="b">
        <v>0</v>
      </c>
      <c r="AB164" t="b">
        <v>1</v>
      </c>
      <c r="AC164" t="s">
        <v>1671</v>
      </c>
      <c r="AD164" t="s">
        <v>1485</v>
      </c>
      <c r="AE164" t="s">
        <v>901</v>
      </c>
      <c r="AF164" t="s">
        <v>1672</v>
      </c>
      <c r="AG164" t="s">
        <v>1673</v>
      </c>
      <c r="AH164" t="s">
        <v>1674</v>
      </c>
      <c r="AJ164" t="s">
        <v>607</v>
      </c>
      <c r="AL164" t="s">
        <v>118</v>
      </c>
      <c r="AM164" t="s">
        <v>1675</v>
      </c>
    </row>
    <row r="165" spans="1:39" x14ac:dyDescent="0.2">
      <c r="A165" t="s">
        <v>116</v>
      </c>
      <c r="B165" t="s">
        <v>117</v>
      </c>
      <c r="C165" t="s">
        <v>118</v>
      </c>
      <c r="D165" t="s">
        <v>505</v>
      </c>
      <c r="E165" t="s">
        <v>1676</v>
      </c>
      <c r="F165" t="s">
        <v>118</v>
      </c>
      <c r="G165" t="s">
        <v>116</v>
      </c>
      <c r="I165" t="s">
        <v>1677</v>
      </c>
      <c r="J165" t="s">
        <v>1669</v>
      </c>
      <c r="K165" t="s">
        <v>121</v>
      </c>
      <c r="L165" t="s">
        <v>469</v>
      </c>
      <c r="M165" t="s">
        <v>346</v>
      </c>
      <c r="N165" t="s">
        <v>590</v>
      </c>
      <c r="O165" t="s">
        <v>1678</v>
      </c>
      <c r="P165" t="s">
        <v>591</v>
      </c>
      <c r="Q165" t="b">
        <v>1</v>
      </c>
      <c r="R165" t="s">
        <v>41</v>
      </c>
      <c r="V165" t="s">
        <v>592</v>
      </c>
      <c r="W165" t="s">
        <v>590</v>
      </c>
      <c r="Y165" t="s">
        <v>593</v>
      </c>
      <c r="Z165" t="b">
        <v>0</v>
      </c>
      <c r="AB165" t="b">
        <v>1</v>
      </c>
      <c r="AC165" t="s">
        <v>1490</v>
      </c>
      <c r="AD165" t="s">
        <v>1491</v>
      </c>
      <c r="AE165" t="s">
        <v>901</v>
      </c>
      <c r="AF165" t="s">
        <v>1679</v>
      </c>
      <c r="AG165" t="s">
        <v>1673</v>
      </c>
      <c r="AH165" t="s">
        <v>1680</v>
      </c>
      <c r="AJ165" t="s">
        <v>644</v>
      </c>
      <c r="AL165" t="s">
        <v>118</v>
      </c>
      <c r="AM165" t="s">
        <v>1681</v>
      </c>
    </row>
    <row r="166" spans="1:39" x14ac:dyDescent="0.2">
      <c r="A166" t="s">
        <v>116</v>
      </c>
      <c r="B166" t="s">
        <v>117</v>
      </c>
      <c r="C166" t="s">
        <v>118</v>
      </c>
      <c r="D166" t="s">
        <v>505</v>
      </c>
      <c r="E166" t="s">
        <v>1682</v>
      </c>
      <c r="F166" t="s">
        <v>118</v>
      </c>
      <c r="G166" t="s">
        <v>116</v>
      </c>
      <c r="L166" t="s">
        <v>589</v>
      </c>
      <c r="M166" t="s">
        <v>346</v>
      </c>
      <c r="N166" t="s">
        <v>590</v>
      </c>
      <c r="P166" t="s">
        <v>591</v>
      </c>
      <c r="Q166" t="b">
        <v>1</v>
      </c>
      <c r="V166" t="s">
        <v>592</v>
      </c>
      <c r="W166" t="s">
        <v>590</v>
      </c>
      <c r="Y166" t="s">
        <v>593</v>
      </c>
      <c r="Z166" t="b">
        <v>0</v>
      </c>
      <c r="AB166" t="b">
        <v>1</v>
      </c>
      <c r="AJ166" t="s">
        <v>644</v>
      </c>
      <c r="AL166" t="s">
        <v>118</v>
      </c>
      <c r="AM166" t="s">
        <v>1683</v>
      </c>
    </row>
    <row r="167" spans="1:39" x14ac:dyDescent="0.2">
      <c r="A167" t="s">
        <v>116</v>
      </c>
      <c r="B167" t="s">
        <v>117</v>
      </c>
      <c r="C167" t="s">
        <v>118</v>
      </c>
      <c r="D167" t="s">
        <v>505</v>
      </c>
      <c r="E167" t="s">
        <v>1684</v>
      </c>
      <c r="F167" t="s">
        <v>118</v>
      </c>
      <c r="G167" t="s">
        <v>116</v>
      </c>
      <c r="I167" t="s">
        <v>119</v>
      </c>
      <c r="J167" t="s">
        <v>1669</v>
      </c>
      <c r="K167" t="s">
        <v>121</v>
      </c>
      <c r="L167" t="s">
        <v>469</v>
      </c>
      <c r="M167" t="s">
        <v>346</v>
      </c>
      <c r="N167" t="s">
        <v>590</v>
      </c>
      <c r="O167" t="s">
        <v>1685</v>
      </c>
      <c r="P167" t="s">
        <v>591</v>
      </c>
      <c r="Q167" t="b">
        <v>1</v>
      </c>
      <c r="R167" t="s">
        <v>41</v>
      </c>
      <c r="V167" t="s">
        <v>592</v>
      </c>
      <c r="W167" t="s">
        <v>590</v>
      </c>
      <c r="Y167" t="s">
        <v>593</v>
      </c>
      <c r="Z167" t="b">
        <v>0</v>
      </c>
      <c r="AB167" t="b">
        <v>1</v>
      </c>
      <c r="AC167" t="s">
        <v>1671</v>
      </c>
      <c r="AD167" t="s">
        <v>1485</v>
      </c>
      <c r="AE167" t="s">
        <v>901</v>
      </c>
      <c r="AF167" t="s">
        <v>1686</v>
      </c>
      <c r="AG167" t="s">
        <v>1673</v>
      </c>
      <c r="AH167" t="s">
        <v>1674</v>
      </c>
      <c r="AJ167" t="s">
        <v>653</v>
      </c>
      <c r="AL167" t="s">
        <v>118</v>
      </c>
      <c r="AM167" t="s">
        <v>1687</v>
      </c>
    </row>
    <row r="168" spans="1:39" x14ac:dyDescent="0.2">
      <c r="A168" t="s">
        <v>116</v>
      </c>
      <c r="B168" t="s">
        <v>117</v>
      </c>
      <c r="C168" t="s">
        <v>118</v>
      </c>
      <c r="D168" t="s">
        <v>505</v>
      </c>
      <c r="E168" t="s">
        <v>1688</v>
      </c>
      <c r="F168" t="s">
        <v>118</v>
      </c>
      <c r="G168" t="s">
        <v>116</v>
      </c>
      <c r="L168" t="s">
        <v>771</v>
      </c>
      <c r="M168" t="s">
        <v>346</v>
      </c>
      <c r="N168" t="s">
        <v>590</v>
      </c>
      <c r="P168" t="s">
        <v>591</v>
      </c>
      <c r="Q168" t="b">
        <v>1</v>
      </c>
      <c r="T168" t="s">
        <v>346</v>
      </c>
      <c r="V168" t="s">
        <v>592</v>
      </c>
      <c r="W168" t="s">
        <v>590</v>
      </c>
      <c r="Y168" t="s">
        <v>593</v>
      </c>
      <c r="Z168" t="b">
        <v>0</v>
      </c>
      <c r="AB168" t="b">
        <v>1</v>
      </c>
      <c r="AJ168" t="s">
        <v>661</v>
      </c>
      <c r="AL168" t="s">
        <v>1689</v>
      </c>
      <c r="AM168" t="s">
        <v>1690</v>
      </c>
    </row>
    <row r="169" spans="1:39" x14ac:dyDescent="0.2">
      <c r="A169" t="s">
        <v>116</v>
      </c>
      <c r="B169" t="s">
        <v>117</v>
      </c>
      <c r="C169" t="s">
        <v>118</v>
      </c>
      <c r="D169" t="s">
        <v>505</v>
      </c>
      <c r="E169" t="s">
        <v>1691</v>
      </c>
      <c r="F169" t="s">
        <v>118</v>
      </c>
      <c r="G169" t="s">
        <v>116</v>
      </c>
      <c r="I169" t="s">
        <v>232</v>
      </c>
      <c r="J169" t="s">
        <v>1692</v>
      </c>
      <c r="K169" t="s">
        <v>121</v>
      </c>
      <c r="L169" t="s">
        <v>469</v>
      </c>
      <c r="M169" t="s">
        <v>346</v>
      </c>
      <c r="N169" t="s">
        <v>590</v>
      </c>
      <c r="O169" t="s">
        <v>1693</v>
      </c>
      <c r="P169" t="s">
        <v>591</v>
      </c>
      <c r="Q169" t="b">
        <v>1</v>
      </c>
      <c r="R169" t="s">
        <v>41</v>
      </c>
      <c r="V169" t="s">
        <v>592</v>
      </c>
      <c r="W169" t="s">
        <v>590</v>
      </c>
      <c r="Y169" t="s">
        <v>593</v>
      </c>
      <c r="Z169" t="b">
        <v>0</v>
      </c>
      <c r="AB169" t="b">
        <v>1</v>
      </c>
      <c r="AC169" t="s">
        <v>1671</v>
      </c>
      <c r="AD169" t="s">
        <v>1485</v>
      </c>
      <c r="AE169" t="s">
        <v>901</v>
      </c>
      <c r="AF169" t="s">
        <v>1694</v>
      </c>
      <c r="AG169" t="s">
        <v>1673</v>
      </c>
      <c r="AH169" t="s">
        <v>1695</v>
      </c>
      <c r="AJ169" t="s">
        <v>661</v>
      </c>
      <c r="AL169" t="s">
        <v>118</v>
      </c>
      <c r="AM169" t="s">
        <v>1696</v>
      </c>
    </row>
    <row r="170" spans="1:39" x14ac:dyDescent="0.2">
      <c r="A170" t="s">
        <v>116</v>
      </c>
      <c r="B170" t="s">
        <v>117</v>
      </c>
      <c r="C170" t="s">
        <v>118</v>
      </c>
      <c r="D170" t="s">
        <v>505</v>
      </c>
      <c r="E170" t="s">
        <v>1697</v>
      </c>
      <c r="F170" t="s">
        <v>118</v>
      </c>
      <c r="G170" t="s">
        <v>116</v>
      </c>
      <c r="L170" t="s">
        <v>771</v>
      </c>
      <c r="M170" t="s">
        <v>346</v>
      </c>
      <c r="N170" t="s">
        <v>590</v>
      </c>
      <c r="P170" t="s">
        <v>591</v>
      </c>
      <c r="Q170" t="b">
        <v>1</v>
      </c>
      <c r="T170" t="s">
        <v>1698</v>
      </c>
      <c r="V170" t="s">
        <v>592</v>
      </c>
      <c r="W170" t="s">
        <v>590</v>
      </c>
      <c r="Y170" t="s">
        <v>593</v>
      </c>
      <c r="Z170" t="b">
        <v>0</v>
      </c>
      <c r="AB170" t="b">
        <v>1</v>
      </c>
      <c r="AJ170" t="s">
        <v>697</v>
      </c>
      <c r="AL170" t="s">
        <v>1699</v>
      </c>
      <c r="AM170" t="s">
        <v>1700</v>
      </c>
    </row>
    <row r="171" spans="1:39" x14ac:dyDescent="0.2">
      <c r="A171" t="s">
        <v>116</v>
      </c>
      <c r="B171" t="s">
        <v>117</v>
      </c>
      <c r="C171" t="s">
        <v>118</v>
      </c>
      <c r="D171" t="s">
        <v>505</v>
      </c>
      <c r="E171" t="s">
        <v>1701</v>
      </c>
      <c r="F171" t="s">
        <v>118</v>
      </c>
      <c r="G171" t="s">
        <v>116</v>
      </c>
      <c r="I171" t="s">
        <v>232</v>
      </c>
      <c r="J171" t="s">
        <v>1669</v>
      </c>
      <c r="K171" t="s">
        <v>121</v>
      </c>
      <c r="L171" t="s">
        <v>469</v>
      </c>
      <c r="M171" t="s">
        <v>346</v>
      </c>
      <c r="N171" t="s">
        <v>590</v>
      </c>
      <c r="O171" t="s">
        <v>1702</v>
      </c>
      <c r="P171" t="s">
        <v>591</v>
      </c>
      <c r="Q171" t="b">
        <v>1</v>
      </c>
      <c r="R171" t="s">
        <v>41</v>
      </c>
      <c r="V171" t="s">
        <v>592</v>
      </c>
      <c r="W171" t="s">
        <v>590</v>
      </c>
      <c r="Y171" t="s">
        <v>593</v>
      </c>
      <c r="Z171" t="b">
        <v>0</v>
      </c>
      <c r="AB171" t="b">
        <v>1</v>
      </c>
      <c r="AC171" t="s">
        <v>1703</v>
      </c>
      <c r="AD171" t="s">
        <v>1704</v>
      </c>
      <c r="AE171" t="s">
        <v>901</v>
      </c>
      <c r="AF171" t="s">
        <v>1705</v>
      </c>
      <c r="AG171" t="s">
        <v>1673</v>
      </c>
      <c r="AH171" t="s">
        <v>1674</v>
      </c>
      <c r="AJ171" t="s">
        <v>708</v>
      </c>
      <c r="AL171" t="s">
        <v>118</v>
      </c>
      <c r="AM171" t="s">
        <v>1706</v>
      </c>
    </row>
    <row r="172" spans="1:39" x14ac:dyDescent="0.2">
      <c r="A172" t="s">
        <v>116</v>
      </c>
      <c r="B172" t="s">
        <v>117</v>
      </c>
      <c r="C172" t="s">
        <v>118</v>
      </c>
      <c r="D172" t="s">
        <v>505</v>
      </c>
      <c r="E172" t="s">
        <v>1707</v>
      </c>
      <c r="F172" t="s">
        <v>118</v>
      </c>
      <c r="G172" t="s">
        <v>116</v>
      </c>
      <c r="H172" t="s">
        <v>1708</v>
      </c>
      <c r="L172" t="s">
        <v>771</v>
      </c>
      <c r="M172" t="s">
        <v>346</v>
      </c>
      <c r="N172" t="s">
        <v>590</v>
      </c>
      <c r="P172" t="s">
        <v>591</v>
      </c>
      <c r="Q172" t="b">
        <v>1</v>
      </c>
      <c r="T172" t="s">
        <v>346</v>
      </c>
      <c r="U172" t="s">
        <v>1709</v>
      </c>
      <c r="V172" t="s">
        <v>592</v>
      </c>
      <c r="W172" t="s">
        <v>590</v>
      </c>
      <c r="Y172" t="s">
        <v>593</v>
      </c>
      <c r="Z172" t="b">
        <v>0</v>
      </c>
      <c r="AB172" t="b">
        <v>1</v>
      </c>
      <c r="AJ172" t="s">
        <v>765</v>
      </c>
      <c r="AL172" t="s">
        <v>1710</v>
      </c>
      <c r="AM172" t="s">
        <v>1711</v>
      </c>
    </row>
    <row r="173" spans="1:39" x14ac:dyDescent="0.2">
      <c r="A173" t="s">
        <v>116</v>
      </c>
      <c r="B173" t="s">
        <v>117</v>
      </c>
      <c r="C173" t="s">
        <v>118</v>
      </c>
      <c r="D173" t="s">
        <v>505</v>
      </c>
      <c r="E173" t="s">
        <v>1712</v>
      </c>
      <c r="F173" t="s">
        <v>118</v>
      </c>
      <c r="G173" t="s">
        <v>116</v>
      </c>
      <c r="I173" t="s">
        <v>119</v>
      </c>
      <c r="J173" t="s">
        <v>1669</v>
      </c>
      <c r="K173" t="s">
        <v>121</v>
      </c>
      <c r="L173" t="s">
        <v>469</v>
      </c>
      <c r="M173" t="s">
        <v>346</v>
      </c>
      <c r="N173" t="s">
        <v>590</v>
      </c>
      <c r="O173" t="s">
        <v>1713</v>
      </c>
      <c r="P173" t="s">
        <v>591</v>
      </c>
      <c r="Q173" t="b">
        <v>1</v>
      </c>
      <c r="R173" t="s">
        <v>41</v>
      </c>
      <c r="V173" t="s">
        <v>592</v>
      </c>
      <c r="W173" t="s">
        <v>590</v>
      </c>
      <c r="Y173" t="s">
        <v>593</v>
      </c>
      <c r="Z173" t="b">
        <v>0</v>
      </c>
      <c r="AB173" t="b">
        <v>1</v>
      </c>
      <c r="AC173" t="s">
        <v>1714</v>
      </c>
      <c r="AD173" t="s">
        <v>1715</v>
      </c>
      <c r="AE173" t="s">
        <v>901</v>
      </c>
      <c r="AF173" t="s">
        <v>1716</v>
      </c>
      <c r="AG173" t="s">
        <v>1673</v>
      </c>
      <c r="AH173" t="s">
        <v>1680</v>
      </c>
      <c r="AJ173" t="s">
        <v>765</v>
      </c>
      <c r="AL173" t="s">
        <v>328</v>
      </c>
      <c r="AM173" t="s">
        <v>1717</v>
      </c>
    </row>
    <row r="174" spans="1:39" x14ac:dyDescent="0.2">
      <c r="A174" t="s">
        <v>116</v>
      </c>
      <c r="B174" t="s">
        <v>117</v>
      </c>
      <c r="C174" t="s">
        <v>118</v>
      </c>
      <c r="D174" t="s">
        <v>505</v>
      </c>
      <c r="E174" t="s">
        <v>1718</v>
      </c>
      <c r="F174" t="s">
        <v>118</v>
      </c>
      <c r="G174" t="s">
        <v>116</v>
      </c>
      <c r="I174" t="s">
        <v>232</v>
      </c>
      <c r="J174" t="s">
        <v>1669</v>
      </c>
      <c r="K174" t="s">
        <v>121</v>
      </c>
      <c r="L174" t="s">
        <v>469</v>
      </c>
      <c r="M174" t="s">
        <v>346</v>
      </c>
      <c r="N174" t="s">
        <v>590</v>
      </c>
      <c r="O174" t="s">
        <v>1719</v>
      </c>
      <c r="P174" t="s">
        <v>591</v>
      </c>
      <c r="Q174" t="b">
        <v>1</v>
      </c>
      <c r="R174" t="s">
        <v>41</v>
      </c>
      <c r="V174" t="s">
        <v>592</v>
      </c>
      <c r="W174" t="s">
        <v>590</v>
      </c>
      <c r="Y174" t="s">
        <v>593</v>
      </c>
      <c r="Z174" t="b">
        <v>0</v>
      </c>
      <c r="AB174" t="b">
        <v>1</v>
      </c>
      <c r="AC174" t="s">
        <v>1720</v>
      </c>
      <c r="AD174" t="s">
        <v>1721</v>
      </c>
      <c r="AE174" t="s">
        <v>901</v>
      </c>
      <c r="AF174" t="s">
        <v>1722</v>
      </c>
      <c r="AG174" t="s">
        <v>1673</v>
      </c>
      <c r="AH174" t="s">
        <v>1674</v>
      </c>
      <c r="AJ174" t="s">
        <v>813</v>
      </c>
      <c r="AL174" t="s">
        <v>1723</v>
      </c>
      <c r="AM174" t="s">
        <v>1724</v>
      </c>
    </row>
    <row r="175" spans="1:39" x14ac:dyDescent="0.2">
      <c r="A175" t="s">
        <v>116</v>
      </c>
      <c r="B175" t="s">
        <v>117</v>
      </c>
      <c r="C175" t="s">
        <v>118</v>
      </c>
      <c r="D175" t="s">
        <v>505</v>
      </c>
      <c r="E175" t="s">
        <v>1725</v>
      </c>
      <c r="F175" t="s">
        <v>118</v>
      </c>
      <c r="G175" t="s">
        <v>116</v>
      </c>
      <c r="H175" t="s">
        <v>1726</v>
      </c>
      <c r="I175" t="s">
        <v>232</v>
      </c>
      <c r="J175" t="s">
        <v>1669</v>
      </c>
      <c r="K175" t="s">
        <v>121</v>
      </c>
      <c r="L175" t="s">
        <v>469</v>
      </c>
      <c r="M175" t="s">
        <v>346</v>
      </c>
      <c r="N175" t="s">
        <v>590</v>
      </c>
      <c r="O175" t="s">
        <v>1727</v>
      </c>
      <c r="P175" t="s">
        <v>591</v>
      </c>
      <c r="Q175" t="b">
        <v>1</v>
      </c>
      <c r="R175" t="s">
        <v>41</v>
      </c>
      <c r="U175" t="s">
        <v>125</v>
      </c>
      <c r="V175" t="s">
        <v>592</v>
      </c>
      <c r="W175" t="s">
        <v>590</v>
      </c>
      <c r="Y175" t="s">
        <v>593</v>
      </c>
      <c r="Z175" t="b">
        <v>0</v>
      </c>
      <c r="AB175" t="b">
        <v>1</v>
      </c>
      <c r="AC175" t="s">
        <v>1484</v>
      </c>
      <c r="AD175" t="s">
        <v>1485</v>
      </c>
      <c r="AE175" t="s">
        <v>901</v>
      </c>
      <c r="AF175" t="s">
        <v>1728</v>
      </c>
      <c r="AG175" t="s">
        <v>1673</v>
      </c>
      <c r="AH175" t="s">
        <v>1729</v>
      </c>
      <c r="AJ175" t="s">
        <v>825</v>
      </c>
      <c r="AL175" t="s">
        <v>1730</v>
      </c>
      <c r="AM175" t="s">
        <v>1731</v>
      </c>
    </row>
    <row r="176" spans="1:39" x14ac:dyDescent="0.2">
      <c r="A176" t="s">
        <v>116</v>
      </c>
      <c r="B176" t="s">
        <v>117</v>
      </c>
      <c r="C176" t="s">
        <v>118</v>
      </c>
      <c r="D176" t="s">
        <v>505</v>
      </c>
      <c r="E176" t="s">
        <v>1732</v>
      </c>
      <c r="F176" t="s">
        <v>118</v>
      </c>
      <c r="G176" t="s">
        <v>116</v>
      </c>
      <c r="L176" t="s">
        <v>771</v>
      </c>
      <c r="M176" t="s">
        <v>346</v>
      </c>
      <c r="N176" t="s">
        <v>590</v>
      </c>
      <c r="P176" t="s">
        <v>591</v>
      </c>
      <c r="Q176" t="b">
        <v>1</v>
      </c>
      <c r="T176" t="s">
        <v>346</v>
      </c>
      <c r="V176" t="s">
        <v>592</v>
      </c>
      <c r="W176" t="s">
        <v>590</v>
      </c>
      <c r="Y176" t="s">
        <v>593</v>
      </c>
      <c r="Z176" t="b">
        <v>0</v>
      </c>
      <c r="AB176" t="b">
        <v>1</v>
      </c>
      <c r="AJ176" t="s">
        <v>834</v>
      </c>
      <c r="AL176" t="s">
        <v>1733</v>
      </c>
      <c r="AM176" t="s">
        <v>1734</v>
      </c>
    </row>
    <row r="177" spans="1:39" x14ac:dyDescent="0.2">
      <c r="A177" t="s">
        <v>116</v>
      </c>
      <c r="B177" t="s">
        <v>117</v>
      </c>
      <c r="C177" t="s">
        <v>118</v>
      </c>
      <c r="D177" t="s">
        <v>505</v>
      </c>
      <c r="E177" t="s">
        <v>1735</v>
      </c>
      <c r="F177" t="s">
        <v>118</v>
      </c>
      <c r="G177" t="s">
        <v>116</v>
      </c>
      <c r="I177" t="s">
        <v>232</v>
      </c>
      <c r="J177" t="s">
        <v>1669</v>
      </c>
      <c r="K177" t="s">
        <v>121</v>
      </c>
      <c r="L177" t="s">
        <v>469</v>
      </c>
      <c r="M177" t="s">
        <v>346</v>
      </c>
      <c r="N177" t="s">
        <v>590</v>
      </c>
      <c r="O177" t="s">
        <v>1736</v>
      </c>
      <c r="P177" t="s">
        <v>591</v>
      </c>
      <c r="Q177" t="b">
        <v>1</v>
      </c>
      <c r="R177" t="s">
        <v>41</v>
      </c>
      <c r="V177" t="s">
        <v>592</v>
      </c>
      <c r="W177" t="s">
        <v>590</v>
      </c>
      <c r="Y177" t="s">
        <v>593</v>
      </c>
      <c r="Z177" t="b">
        <v>0</v>
      </c>
      <c r="AB177" t="b">
        <v>1</v>
      </c>
      <c r="AC177" t="s">
        <v>1490</v>
      </c>
      <c r="AD177" t="s">
        <v>1520</v>
      </c>
      <c r="AE177" t="s">
        <v>901</v>
      </c>
      <c r="AF177" t="s">
        <v>1737</v>
      </c>
      <c r="AG177" t="s">
        <v>1673</v>
      </c>
      <c r="AH177" t="s">
        <v>1738</v>
      </c>
      <c r="AJ177" t="s">
        <v>834</v>
      </c>
      <c r="AL177" t="s">
        <v>118</v>
      </c>
      <c r="AM177" t="s">
        <v>1739</v>
      </c>
    </row>
    <row r="178" spans="1:39" x14ac:dyDescent="0.2">
      <c r="A178" t="s">
        <v>116</v>
      </c>
      <c r="B178" t="s">
        <v>117</v>
      </c>
      <c r="C178" t="s">
        <v>118</v>
      </c>
      <c r="D178" t="s">
        <v>505</v>
      </c>
      <c r="E178" t="s">
        <v>1740</v>
      </c>
      <c r="F178" t="s">
        <v>118</v>
      </c>
      <c r="G178" t="s">
        <v>116</v>
      </c>
      <c r="L178" t="s">
        <v>771</v>
      </c>
      <c r="M178" t="s">
        <v>346</v>
      </c>
      <c r="N178" t="s">
        <v>590</v>
      </c>
      <c r="P178" t="s">
        <v>591</v>
      </c>
      <c r="Q178" t="b">
        <v>1</v>
      </c>
      <c r="T178" t="s">
        <v>346</v>
      </c>
      <c r="V178" t="s">
        <v>592</v>
      </c>
      <c r="W178" t="s">
        <v>590</v>
      </c>
      <c r="Y178" t="s">
        <v>593</v>
      </c>
      <c r="Z178" t="b">
        <v>0</v>
      </c>
      <c r="AB178" t="b">
        <v>1</v>
      </c>
      <c r="AJ178" t="s">
        <v>844</v>
      </c>
      <c r="AL178" t="s">
        <v>1741</v>
      </c>
      <c r="AM178" t="s">
        <v>1742</v>
      </c>
    </row>
    <row r="179" spans="1:39" x14ac:dyDescent="0.2">
      <c r="A179" t="s">
        <v>116</v>
      </c>
      <c r="B179" t="s">
        <v>117</v>
      </c>
      <c r="C179" t="s">
        <v>118</v>
      </c>
      <c r="D179" t="s">
        <v>505</v>
      </c>
      <c r="E179" t="s">
        <v>1743</v>
      </c>
      <c r="F179" t="s">
        <v>118</v>
      </c>
      <c r="G179" t="s">
        <v>116</v>
      </c>
      <c r="I179" t="s">
        <v>1677</v>
      </c>
      <c r="J179" t="s">
        <v>1692</v>
      </c>
      <c r="K179" t="s">
        <v>121</v>
      </c>
      <c r="L179" t="s">
        <v>469</v>
      </c>
      <c r="M179" t="s">
        <v>346</v>
      </c>
      <c r="N179" t="s">
        <v>590</v>
      </c>
      <c r="O179" t="s">
        <v>1744</v>
      </c>
      <c r="P179" t="s">
        <v>591</v>
      </c>
      <c r="Q179" t="b">
        <v>1</v>
      </c>
      <c r="R179" t="s">
        <v>41</v>
      </c>
      <c r="V179" t="s">
        <v>592</v>
      </c>
      <c r="W179" t="s">
        <v>590</v>
      </c>
      <c r="Y179" t="s">
        <v>593</v>
      </c>
      <c r="Z179" t="b">
        <v>0</v>
      </c>
      <c r="AB179" t="b">
        <v>1</v>
      </c>
      <c r="AC179" t="s">
        <v>1745</v>
      </c>
      <c r="AD179" t="s">
        <v>1746</v>
      </c>
      <c r="AE179" t="s">
        <v>901</v>
      </c>
      <c r="AF179" t="s">
        <v>1747</v>
      </c>
      <c r="AG179" t="s">
        <v>1673</v>
      </c>
      <c r="AH179" t="s">
        <v>1738</v>
      </c>
      <c r="AJ179" t="s">
        <v>844</v>
      </c>
      <c r="AL179" t="s">
        <v>118</v>
      </c>
      <c r="AM179" t="s">
        <v>1748</v>
      </c>
    </row>
    <row r="180" spans="1:39" x14ac:dyDescent="0.2">
      <c r="A180" t="s">
        <v>116</v>
      </c>
      <c r="B180" t="s">
        <v>117</v>
      </c>
      <c r="C180" t="s">
        <v>118</v>
      </c>
      <c r="D180" t="s">
        <v>505</v>
      </c>
      <c r="E180" t="s">
        <v>1749</v>
      </c>
      <c r="F180" t="s">
        <v>118</v>
      </c>
      <c r="G180" t="s">
        <v>116</v>
      </c>
      <c r="I180" t="s">
        <v>119</v>
      </c>
      <c r="J180" t="s">
        <v>1669</v>
      </c>
      <c r="K180" t="s">
        <v>121</v>
      </c>
      <c r="L180" t="s">
        <v>469</v>
      </c>
      <c r="M180" t="s">
        <v>346</v>
      </c>
      <c r="N180" t="s">
        <v>590</v>
      </c>
      <c r="O180" t="s">
        <v>1750</v>
      </c>
      <c r="P180" t="s">
        <v>591</v>
      </c>
      <c r="Q180" t="b">
        <v>1</v>
      </c>
      <c r="R180" t="s">
        <v>41</v>
      </c>
      <c r="V180" t="s">
        <v>592</v>
      </c>
      <c r="W180" t="s">
        <v>590</v>
      </c>
      <c r="Y180" t="s">
        <v>593</v>
      </c>
      <c r="Z180" t="b">
        <v>0</v>
      </c>
      <c r="AB180" t="b">
        <v>1</v>
      </c>
      <c r="AC180" t="s">
        <v>1484</v>
      </c>
      <c r="AD180" t="s">
        <v>1502</v>
      </c>
      <c r="AE180" t="s">
        <v>901</v>
      </c>
      <c r="AF180" t="s">
        <v>1751</v>
      </c>
      <c r="AG180" t="s">
        <v>1673</v>
      </c>
      <c r="AH180" t="s">
        <v>1680</v>
      </c>
      <c r="AJ180" t="s">
        <v>852</v>
      </c>
      <c r="AL180" t="s">
        <v>118</v>
      </c>
      <c r="AM180" t="s">
        <v>1752</v>
      </c>
    </row>
    <row r="181" spans="1:39" x14ac:dyDescent="0.2">
      <c r="A181" t="s">
        <v>116</v>
      </c>
      <c r="B181" t="s">
        <v>117</v>
      </c>
      <c r="C181" t="s">
        <v>118</v>
      </c>
      <c r="D181" t="s">
        <v>505</v>
      </c>
      <c r="E181" t="s">
        <v>1753</v>
      </c>
      <c r="F181" t="s">
        <v>118</v>
      </c>
      <c r="G181" t="s">
        <v>116</v>
      </c>
      <c r="L181" t="s">
        <v>589</v>
      </c>
      <c r="M181" t="s">
        <v>346</v>
      </c>
      <c r="N181" t="s">
        <v>590</v>
      </c>
      <c r="P181" t="s">
        <v>591</v>
      </c>
      <c r="Q181" t="b">
        <v>1</v>
      </c>
      <c r="V181" t="s">
        <v>592</v>
      </c>
      <c r="W181" t="s">
        <v>590</v>
      </c>
      <c r="Y181" t="s">
        <v>593</v>
      </c>
      <c r="Z181" t="b">
        <v>0</v>
      </c>
      <c r="AB181" t="b">
        <v>1</v>
      </c>
      <c r="AJ181" t="s">
        <v>861</v>
      </c>
      <c r="AL181" t="s">
        <v>328</v>
      </c>
      <c r="AM181" t="s">
        <v>1754</v>
      </c>
    </row>
    <row r="182" spans="1:39" x14ac:dyDescent="0.2">
      <c r="A182" t="s">
        <v>116</v>
      </c>
      <c r="B182" t="s">
        <v>117</v>
      </c>
      <c r="C182" t="s">
        <v>118</v>
      </c>
      <c r="D182" t="s">
        <v>505</v>
      </c>
      <c r="E182" t="s">
        <v>1755</v>
      </c>
      <c r="F182" t="s">
        <v>118</v>
      </c>
      <c r="G182" t="s">
        <v>116</v>
      </c>
      <c r="H182" t="s">
        <v>1756</v>
      </c>
      <c r="I182" t="s">
        <v>232</v>
      </c>
      <c r="J182" t="s">
        <v>1669</v>
      </c>
      <c r="K182" t="s">
        <v>121</v>
      </c>
      <c r="L182" t="s">
        <v>469</v>
      </c>
      <c r="M182" t="s">
        <v>346</v>
      </c>
      <c r="N182" t="s">
        <v>590</v>
      </c>
      <c r="O182" t="s">
        <v>1757</v>
      </c>
      <c r="P182" t="s">
        <v>591</v>
      </c>
      <c r="Q182" t="b">
        <v>1</v>
      </c>
      <c r="R182" t="s">
        <v>41</v>
      </c>
      <c r="U182" t="s">
        <v>1758</v>
      </c>
      <c r="V182" t="s">
        <v>592</v>
      </c>
      <c r="W182" t="s">
        <v>590</v>
      </c>
      <c r="Y182" t="s">
        <v>593</v>
      </c>
      <c r="Z182" t="b">
        <v>0</v>
      </c>
      <c r="AB182" t="b">
        <v>1</v>
      </c>
      <c r="AC182" t="s">
        <v>1759</v>
      </c>
      <c r="AD182" t="s">
        <v>1760</v>
      </c>
      <c r="AE182" t="s">
        <v>901</v>
      </c>
      <c r="AF182" t="s">
        <v>1761</v>
      </c>
      <c r="AG182" t="s">
        <v>343</v>
      </c>
      <c r="AH182" t="s">
        <v>1738</v>
      </c>
      <c r="AJ182" t="s">
        <v>861</v>
      </c>
      <c r="AL182" t="s">
        <v>118</v>
      </c>
      <c r="AM182" t="s">
        <v>1762</v>
      </c>
    </row>
    <row r="183" spans="1:39" x14ac:dyDescent="0.2">
      <c r="A183" t="s">
        <v>116</v>
      </c>
      <c r="B183" t="s">
        <v>117</v>
      </c>
      <c r="C183" t="s">
        <v>118</v>
      </c>
      <c r="D183" t="s">
        <v>505</v>
      </c>
      <c r="E183" t="s">
        <v>1763</v>
      </c>
      <c r="F183" t="s">
        <v>118</v>
      </c>
      <c r="G183" t="s">
        <v>116</v>
      </c>
      <c r="L183" t="s">
        <v>771</v>
      </c>
      <c r="M183" t="s">
        <v>346</v>
      </c>
      <c r="N183" t="s">
        <v>590</v>
      </c>
      <c r="P183" t="s">
        <v>591</v>
      </c>
      <c r="Q183" t="b">
        <v>1</v>
      </c>
      <c r="T183" t="s">
        <v>346</v>
      </c>
      <c r="V183" t="s">
        <v>592</v>
      </c>
      <c r="W183" t="s">
        <v>590</v>
      </c>
      <c r="Y183" t="s">
        <v>593</v>
      </c>
      <c r="Z183" t="b">
        <v>0</v>
      </c>
      <c r="AB183" t="b">
        <v>1</v>
      </c>
      <c r="AJ183" t="s">
        <v>879</v>
      </c>
      <c r="AL183" t="s">
        <v>1723</v>
      </c>
      <c r="AM183" t="s">
        <v>1764</v>
      </c>
    </row>
    <row r="184" spans="1:39" x14ac:dyDescent="0.2">
      <c r="A184" t="s">
        <v>116</v>
      </c>
      <c r="B184" t="s">
        <v>117</v>
      </c>
      <c r="C184" t="s">
        <v>118</v>
      </c>
      <c r="D184" t="s">
        <v>505</v>
      </c>
      <c r="E184" t="s">
        <v>1765</v>
      </c>
      <c r="F184" t="s">
        <v>118</v>
      </c>
      <c r="G184" t="s">
        <v>116</v>
      </c>
      <c r="I184" t="s">
        <v>1766</v>
      </c>
      <c r="J184" t="s">
        <v>1669</v>
      </c>
      <c r="K184" t="s">
        <v>121</v>
      </c>
      <c r="L184" t="s">
        <v>469</v>
      </c>
      <c r="M184" t="s">
        <v>346</v>
      </c>
      <c r="N184" t="s">
        <v>590</v>
      </c>
      <c r="O184" t="s">
        <v>1767</v>
      </c>
      <c r="P184" t="s">
        <v>591</v>
      </c>
      <c r="Q184" t="b">
        <v>1</v>
      </c>
      <c r="R184" t="s">
        <v>41</v>
      </c>
      <c r="V184" t="s">
        <v>592</v>
      </c>
      <c r="W184" t="s">
        <v>590</v>
      </c>
      <c r="Y184" t="s">
        <v>593</v>
      </c>
      <c r="Z184" t="b">
        <v>0</v>
      </c>
      <c r="AB184" t="b">
        <v>1</v>
      </c>
      <c r="AC184" t="s">
        <v>1768</v>
      </c>
      <c r="AD184" t="s">
        <v>1533</v>
      </c>
      <c r="AE184" t="s">
        <v>901</v>
      </c>
      <c r="AF184" t="s">
        <v>1769</v>
      </c>
      <c r="AG184" t="s">
        <v>1673</v>
      </c>
      <c r="AH184" t="s">
        <v>1770</v>
      </c>
      <c r="AJ184" t="s">
        <v>879</v>
      </c>
      <c r="AL184" t="s">
        <v>118</v>
      </c>
      <c r="AM184" t="s">
        <v>1771</v>
      </c>
    </row>
    <row r="185" spans="1:39" x14ac:dyDescent="0.2">
      <c r="A185" t="s">
        <v>116</v>
      </c>
      <c r="B185" t="s">
        <v>117</v>
      </c>
      <c r="C185" t="s">
        <v>118</v>
      </c>
      <c r="D185" t="s">
        <v>505</v>
      </c>
      <c r="E185" t="s">
        <v>1772</v>
      </c>
      <c r="F185" t="s">
        <v>118</v>
      </c>
      <c r="G185" t="s">
        <v>116</v>
      </c>
      <c r="L185" t="s">
        <v>771</v>
      </c>
      <c r="M185" t="s">
        <v>346</v>
      </c>
      <c r="N185" t="s">
        <v>590</v>
      </c>
      <c r="P185" t="s">
        <v>591</v>
      </c>
      <c r="Q185" t="b">
        <v>1</v>
      </c>
      <c r="T185" t="s">
        <v>346</v>
      </c>
      <c r="V185" t="s">
        <v>592</v>
      </c>
      <c r="W185" t="s">
        <v>590</v>
      </c>
      <c r="Y185" t="s">
        <v>593</v>
      </c>
      <c r="Z185" t="b">
        <v>0</v>
      </c>
      <c r="AB185" t="b">
        <v>1</v>
      </c>
      <c r="AJ185" t="s">
        <v>886</v>
      </c>
      <c r="AL185" t="s">
        <v>1723</v>
      </c>
      <c r="AM185" t="s">
        <v>1773</v>
      </c>
    </row>
    <row r="186" spans="1:39" x14ac:dyDescent="0.2">
      <c r="A186" t="s">
        <v>116</v>
      </c>
      <c r="B186" t="s">
        <v>117</v>
      </c>
      <c r="C186" t="s">
        <v>118</v>
      </c>
      <c r="D186" t="s">
        <v>505</v>
      </c>
      <c r="E186" t="s">
        <v>1774</v>
      </c>
      <c r="F186" t="s">
        <v>118</v>
      </c>
      <c r="G186" t="s">
        <v>116</v>
      </c>
      <c r="H186" t="s">
        <v>1775</v>
      </c>
      <c r="L186" t="s">
        <v>771</v>
      </c>
      <c r="M186" t="s">
        <v>346</v>
      </c>
      <c r="N186" t="s">
        <v>590</v>
      </c>
      <c r="P186" t="s">
        <v>591</v>
      </c>
      <c r="Q186" t="b">
        <v>1</v>
      </c>
      <c r="R186" t="s">
        <v>41</v>
      </c>
      <c r="T186" t="s">
        <v>380</v>
      </c>
      <c r="U186" t="s">
        <v>390</v>
      </c>
      <c r="V186" t="s">
        <v>592</v>
      </c>
      <c r="W186" t="s">
        <v>590</v>
      </c>
      <c r="Y186" t="s">
        <v>593</v>
      </c>
      <c r="Z186" t="b">
        <v>0</v>
      </c>
      <c r="AB186" t="b">
        <v>1</v>
      </c>
      <c r="AH186" t="s">
        <v>1776</v>
      </c>
      <c r="AJ186" t="s">
        <v>886</v>
      </c>
      <c r="AL186" t="s">
        <v>118</v>
      </c>
      <c r="AM186" t="s">
        <v>1777</v>
      </c>
    </row>
    <row r="187" spans="1:39" x14ac:dyDescent="0.2">
      <c r="A187" t="s">
        <v>116</v>
      </c>
      <c r="B187" t="s">
        <v>117</v>
      </c>
      <c r="C187" t="s">
        <v>118</v>
      </c>
      <c r="D187" t="s">
        <v>505</v>
      </c>
      <c r="E187" t="s">
        <v>1778</v>
      </c>
      <c r="F187" t="s">
        <v>118</v>
      </c>
      <c r="G187" t="s">
        <v>116</v>
      </c>
      <c r="I187" t="s">
        <v>1677</v>
      </c>
      <c r="J187" t="s">
        <v>1669</v>
      </c>
      <c r="K187" t="s">
        <v>121</v>
      </c>
      <c r="L187" t="s">
        <v>922</v>
      </c>
      <c r="M187" t="s">
        <v>890</v>
      </c>
      <c r="N187" t="s">
        <v>590</v>
      </c>
      <c r="O187" t="s">
        <v>1779</v>
      </c>
      <c r="P187" t="s">
        <v>591</v>
      </c>
      <c r="Q187" t="b">
        <v>1</v>
      </c>
      <c r="R187" t="s">
        <v>41</v>
      </c>
      <c r="T187" t="s">
        <v>1780</v>
      </c>
      <c r="V187" t="s">
        <v>592</v>
      </c>
      <c r="W187" t="s">
        <v>590</v>
      </c>
      <c r="Y187" t="s">
        <v>593</v>
      </c>
      <c r="Z187" t="b">
        <v>0</v>
      </c>
      <c r="AB187" t="b">
        <v>1</v>
      </c>
      <c r="AC187" t="s">
        <v>1617</v>
      </c>
      <c r="AD187" t="s">
        <v>1781</v>
      </c>
      <c r="AF187" t="s">
        <v>1782</v>
      </c>
      <c r="AG187" t="s">
        <v>1673</v>
      </c>
      <c r="AH187" t="s">
        <v>1783</v>
      </c>
      <c r="AJ187" t="s">
        <v>644</v>
      </c>
      <c r="AL187" t="s">
        <v>118</v>
      </c>
      <c r="AM187" t="s">
        <v>1784</v>
      </c>
    </row>
    <row r="188" spans="1:39" x14ac:dyDescent="0.2">
      <c r="A188" t="s">
        <v>116</v>
      </c>
      <c r="B188" t="s">
        <v>117</v>
      </c>
      <c r="C188" t="s">
        <v>118</v>
      </c>
      <c r="D188" t="s">
        <v>505</v>
      </c>
      <c r="E188" t="s">
        <v>1785</v>
      </c>
      <c r="F188" t="s">
        <v>118</v>
      </c>
      <c r="G188" t="s">
        <v>116</v>
      </c>
      <c r="I188" t="s">
        <v>1786</v>
      </c>
      <c r="J188" t="s">
        <v>1669</v>
      </c>
      <c r="K188" t="s">
        <v>121</v>
      </c>
      <c r="L188" t="s">
        <v>922</v>
      </c>
      <c r="M188" t="s">
        <v>890</v>
      </c>
      <c r="N188" t="s">
        <v>590</v>
      </c>
      <c r="O188" t="s">
        <v>1787</v>
      </c>
      <c r="P188" t="s">
        <v>591</v>
      </c>
      <c r="Q188" t="b">
        <v>1</v>
      </c>
      <c r="R188" t="s">
        <v>41</v>
      </c>
      <c r="T188" t="s">
        <v>1780</v>
      </c>
      <c r="V188" t="s">
        <v>592</v>
      </c>
      <c r="W188" t="s">
        <v>590</v>
      </c>
      <c r="Y188" t="s">
        <v>593</v>
      </c>
      <c r="Z188" t="b">
        <v>0</v>
      </c>
      <c r="AB188" t="b">
        <v>1</v>
      </c>
      <c r="AC188" t="s">
        <v>1788</v>
      </c>
      <c r="AD188" t="s">
        <v>1789</v>
      </c>
      <c r="AF188" t="s">
        <v>1716</v>
      </c>
      <c r="AG188" t="s">
        <v>1673</v>
      </c>
      <c r="AH188" t="s">
        <v>1790</v>
      </c>
      <c r="AJ188" t="s">
        <v>765</v>
      </c>
      <c r="AL188" t="s">
        <v>1730</v>
      </c>
      <c r="AM188" t="s">
        <v>1791</v>
      </c>
    </row>
    <row r="189" spans="1:39" x14ac:dyDescent="0.2">
      <c r="A189" t="s">
        <v>116</v>
      </c>
      <c r="B189" t="s">
        <v>117</v>
      </c>
      <c r="C189" t="s">
        <v>118</v>
      </c>
      <c r="D189" t="s">
        <v>505</v>
      </c>
      <c r="E189" t="s">
        <v>1792</v>
      </c>
      <c r="F189" t="s">
        <v>118</v>
      </c>
      <c r="G189" t="s">
        <v>116</v>
      </c>
      <c r="I189" t="s">
        <v>1793</v>
      </c>
      <c r="J189" t="s">
        <v>1669</v>
      </c>
      <c r="K189" t="s">
        <v>121</v>
      </c>
      <c r="L189" t="s">
        <v>469</v>
      </c>
      <c r="M189" t="s">
        <v>1794</v>
      </c>
      <c r="N189" t="s">
        <v>590</v>
      </c>
      <c r="O189" t="s">
        <v>1795</v>
      </c>
      <c r="P189" t="s">
        <v>591</v>
      </c>
      <c r="Q189" t="b">
        <v>1</v>
      </c>
      <c r="R189" t="s">
        <v>41</v>
      </c>
      <c r="V189" t="s">
        <v>592</v>
      </c>
      <c r="W189" t="s">
        <v>590</v>
      </c>
      <c r="Y189" t="s">
        <v>593</v>
      </c>
      <c r="Z189" t="b">
        <v>0</v>
      </c>
      <c r="AB189" t="b">
        <v>1</v>
      </c>
      <c r="AC189" t="s">
        <v>1532</v>
      </c>
      <c r="AD189" t="s">
        <v>1533</v>
      </c>
      <c r="AE189" t="s">
        <v>901</v>
      </c>
      <c r="AF189" t="s">
        <v>1796</v>
      </c>
      <c r="AG189" t="s">
        <v>1673</v>
      </c>
      <c r="AH189" t="s">
        <v>1797</v>
      </c>
      <c r="AJ189" t="s">
        <v>635</v>
      </c>
      <c r="AL189" t="s">
        <v>118</v>
      </c>
      <c r="AM189" t="s">
        <v>1798</v>
      </c>
    </row>
    <row r="190" spans="1:39" x14ac:dyDescent="0.2">
      <c r="A190" t="s">
        <v>126</v>
      </c>
      <c r="B190" t="s">
        <v>127</v>
      </c>
      <c r="C190" t="s">
        <v>128</v>
      </c>
      <c r="D190" t="s">
        <v>508</v>
      </c>
      <c r="E190" t="s">
        <v>1799</v>
      </c>
      <c r="F190" t="s">
        <v>128</v>
      </c>
      <c r="G190" t="s">
        <v>126</v>
      </c>
      <c r="I190" t="s">
        <v>129</v>
      </c>
      <c r="J190" t="s">
        <v>1800</v>
      </c>
      <c r="K190" t="s">
        <v>131</v>
      </c>
      <c r="L190" t="s">
        <v>922</v>
      </c>
      <c r="M190" t="s">
        <v>346</v>
      </c>
      <c r="N190" t="s">
        <v>590</v>
      </c>
      <c r="O190" t="s">
        <v>1801</v>
      </c>
      <c r="P190" t="s">
        <v>591</v>
      </c>
      <c r="Q190" t="b">
        <v>1</v>
      </c>
      <c r="R190" t="s">
        <v>41</v>
      </c>
      <c r="T190" t="s">
        <v>335</v>
      </c>
      <c r="V190" t="s">
        <v>592</v>
      </c>
      <c r="W190" t="s">
        <v>590</v>
      </c>
      <c r="X190" t="s">
        <v>1802</v>
      </c>
      <c r="Y190" t="s">
        <v>593</v>
      </c>
      <c r="Z190" t="b">
        <v>0</v>
      </c>
      <c r="AB190" t="b">
        <v>1</v>
      </c>
      <c r="AC190" t="s">
        <v>1394</v>
      </c>
      <c r="AD190" t="s">
        <v>1803</v>
      </c>
      <c r="AE190" t="s">
        <v>604</v>
      </c>
      <c r="AG190" t="s">
        <v>1804</v>
      </c>
      <c r="AH190" t="s">
        <v>1805</v>
      </c>
      <c r="AJ190" t="s">
        <v>594</v>
      </c>
      <c r="AL190" t="s">
        <v>128</v>
      </c>
      <c r="AM190" t="s">
        <v>1806</v>
      </c>
    </row>
    <row r="191" spans="1:39" x14ac:dyDescent="0.2">
      <c r="A191" t="s">
        <v>126</v>
      </c>
      <c r="B191" t="s">
        <v>127</v>
      </c>
      <c r="C191" t="s">
        <v>128</v>
      </c>
      <c r="D191" t="s">
        <v>508</v>
      </c>
      <c r="E191" t="s">
        <v>1807</v>
      </c>
      <c r="F191" t="s">
        <v>128</v>
      </c>
      <c r="G191" t="s">
        <v>126</v>
      </c>
      <c r="H191" t="s">
        <v>1808</v>
      </c>
      <c r="I191" t="s">
        <v>129</v>
      </c>
      <c r="J191" t="s">
        <v>1800</v>
      </c>
      <c r="K191" t="s">
        <v>131</v>
      </c>
      <c r="L191" t="s">
        <v>469</v>
      </c>
      <c r="M191" t="s">
        <v>346</v>
      </c>
      <c r="N191" t="s">
        <v>1463</v>
      </c>
      <c r="O191" t="s">
        <v>1809</v>
      </c>
      <c r="P191" t="s">
        <v>591</v>
      </c>
      <c r="Q191" t="b">
        <v>1</v>
      </c>
      <c r="R191" t="s">
        <v>41</v>
      </c>
      <c r="S191" t="s">
        <v>1810</v>
      </c>
      <c r="U191" t="s">
        <v>1811</v>
      </c>
      <c r="V191" t="s">
        <v>592</v>
      </c>
      <c r="W191" t="s">
        <v>1466</v>
      </c>
      <c r="X191" t="s">
        <v>1802</v>
      </c>
      <c r="Y191" t="s">
        <v>1812</v>
      </c>
      <c r="Z191" t="b">
        <v>0</v>
      </c>
      <c r="AA191" t="b">
        <v>1</v>
      </c>
      <c r="AB191" t="b">
        <v>1</v>
      </c>
      <c r="AC191" t="s">
        <v>1813</v>
      </c>
      <c r="AD191" t="s">
        <v>1814</v>
      </c>
      <c r="AE191" t="s">
        <v>604</v>
      </c>
      <c r="AG191" t="s">
        <v>1804</v>
      </c>
      <c r="AH191" t="s">
        <v>1805</v>
      </c>
      <c r="AJ191" t="s">
        <v>607</v>
      </c>
      <c r="AK191" t="s">
        <v>1131</v>
      </c>
      <c r="AL191" t="s">
        <v>1815</v>
      </c>
      <c r="AM191" t="s">
        <v>1816</v>
      </c>
    </row>
    <row r="192" spans="1:39" x14ac:dyDescent="0.2">
      <c r="A192" t="s">
        <v>126</v>
      </c>
      <c r="B192" t="s">
        <v>127</v>
      </c>
      <c r="C192" t="s">
        <v>128</v>
      </c>
      <c r="D192" t="s">
        <v>508</v>
      </c>
      <c r="E192" t="s">
        <v>1817</v>
      </c>
      <c r="F192" t="s">
        <v>128</v>
      </c>
      <c r="G192" t="s">
        <v>126</v>
      </c>
      <c r="L192" t="s">
        <v>771</v>
      </c>
      <c r="M192" t="s">
        <v>346</v>
      </c>
      <c r="N192" t="s">
        <v>590</v>
      </c>
      <c r="P192" t="s">
        <v>591</v>
      </c>
      <c r="Q192" t="b">
        <v>1</v>
      </c>
      <c r="T192" t="s">
        <v>346</v>
      </c>
      <c r="V192" t="s">
        <v>592</v>
      </c>
      <c r="W192" t="s">
        <v>590</v>
      </c>
      <c r="Y192" t="s">
        <v>593</v>
      </c>
      <c r="Z192" t="b">
        <v>0</v>
      </c>
      <c r="AB192" t="b">
        <v>1</v>
      </c>
      <c r="AJ192" t="s">
        <v>615</v>
      </c>
      <c r="AL192" t="s">
        <v>128</v>
      </c>
      <c r="AM192" t="s">
        <v>1818</v>
      </c>
    </row>
    <row r="193" spans="1:39" x14ac:dyDescent="0.2">
      <c r="A193" t="s">
        <v>126</v>
      </c>
      <c r="B193" t="s">
        <v>127</v>
      </c>
      <c r="C193" t="s">
        <v>128</v>
      </c>
      <c r="D193" t="s">
        <v>508</v>
      </c>
      <c r="E193" t="s">
        <v>1819</v>
      </c>
      <c r="F193" t="s">
        <v>128</v>
      </c>
      <c r="G193" t="s">
        <v>126</v>
      </c>
      <c r="H193" t="s">
        <v>1820</v>
      </c>
      <c r="I193" t="s">
        <v>129</v>
      </c>
      <c r="J193" t="s">
        <v>1800</v>
      </c>
      <c r="K193" t="s">
        <v>131</v>
      </c>
      <c r="L193" t="s">
        <v>469</v>
      </c>
      <c r="M193" t="s">
        <v>346</v>
      </c>
      <c r="N193" t="s">
        <v>590</v>
      </c>
      <c r="O193" t="s">
        <v>1821</v>
      </c>
      <c r="P193" t="s">
        <v>591</v>
      </c>
      <c r="Q193" t="b">
        <v>1</v>
      </c>
      <c r="R193" t="s">
        <v>41</v>
      </c>
      <c r="U193" t="s">
        <v>1822</v>
      </c>
      <c r="V193" t="s">
        <v>592</v>
      </c>
      <c r="W193" t="s">
        <v>590</v>
      </c>
      <c r="X193" t="s">
        <v>1802</v>
      </c>
      <c r="Y193" t="s">
        <v>593</v>
      </c>
      <c r="Z193" t="b">
        <v>0</v>
      </c>
      <c r="AB193" t="b">
        <v>1</v>
      </c>
      <c r="AC193" t="s">
        <v>1823</v>
      </c>
      <c r="AD193" t="s">
        <v>1824</v>
      </c>
      <c r="AE193" t="s">
        <v>604</v>
      </c>
      <c r="AG193" t="s">
        <v>1804</v>
      </c>
      <c r="AH193" t="s">
        <v>1805</v>
      </c>
      <c r="AJ193" t="s">
        <v>626</v>
      </c>
      <c r="AL193" t="s">
        <v>1825</v>
      </c>
      <c r="AM193" t="s">
        <v>1826</v>
      </c>
    </row>
    <row r="194" spans="1:39" x14ac:dyDescent="0.2">
      <c r="A194" t="s">
        <v>126</v>
      </c>
      <c r="B194" t="s">
        <v>127</v>
      </c>
      <c r="C194" t="s">
        <v>128</v>
      </c>
      <c r="D194" t="s">
        <v>508</v>
      </c>
      <c r="E194" t="s">
        <v>1827</v>
      </c>
      <c r="F194" t="s">
        <v>128</v>
      </c>
      <c r="G194" t="s">
        <v>126</v>
      </c>
      <c r="I194" t="s">
        <v>129</v>
      </c>
      <c r="J194" t="s">
        <v>1800</v>
      </c>
      <c r="K194" t="s">
        <v>131</v>
      </c>
      <c r="L194" t="s">
        <v>922</v>
      </c>
      <c r="M194" t="s">
        <v>346</v>
      </c>
      <c r="N194" t="s">
        <v>590</v>
      </c>
      <c r="O194" t="s">
        <v>1828</v>
      </c>
      <c r="P194" t="s">
        <v>591</v>
      </c>
      <c r="Q194" t="b">
        <v>1</v>
      </c>
      <c r="R194" t="s">
        <v>41</v>
      </c>
      <c r="T194" t="s">
        <v>1829</v>
      </c>
      <c r="V194" t="s">
        <v>592</v>
      </c>
      <c r="W194" t="s">
        <v>590</v>
      </c>
      <c r="X194" t="s">
        <v>1802</v>
      </c>
      <c r="Y194" t="s">
        <v>593</v>
      </c>
      <c r="Z194" t="b">
        <v>0</v>
      </c>
      <c r="AB194" t="b">
        <v>1</v>
      </c>
      <c r="AC194" t="s">
        <v>1823</v>
      </c>
      <c r="AD194" t="s">
        <v>1824</v>
      </c>
      <c r="AG194" t="s">
        <v>1804</v>
      </c>
      <c r="AH194" t="s">
        <v>1805</v>
      </c>
      <c r="AJ194" t="s">
        <v>635</v>
      </c>
      <c r="AL194" t="s">
        <v>1830</v>
      </c>
      <c r="AM194" t="s">
        <v>1831</v>
      </c>
    </row>
    <row r="195" spans="1:39" x14ac:dyDescent="0.2">
      <c r="A195" t="s">
        <v>126</v>
      </c>
      <c r="B195" t="s">
        <v>127</v>
      </c>
      <c r="C195" t="s">
        <v>128</v>
      </c>
      <c r="D195" t="s">
        <v>508</v>
      </c>
      <c r="E195" t="s">
        <v>1832</v>
      </c>
      <c r="F195" t="s">
        <v>128</v>
      </c>
      <c r="G195" t="s">
        <v>126</v>
      </c>
      <c r="H195" t="s">
        <v>1833</v>
      </c>
      <c r="I195" t="s">
        <v>129</v>
      </c>
      <c r="J195" t="s">
        <v>1800</v>
      </c>
      <c r="K195" t="s">
        <v>131</v>
      </c>
      <c r="L195" t="s">
        <v>469</v>
      </c>
      <c r="M195" t="s">
        <v>346</v>
      </c>
      <c r="N195" t="s">
        <v>590</v>
      </c>
      <c r="O195" t="s">
        <v>1834</v>
      </c>
      <c r="P195" t="s">
        <v>591</v>
      </c>
      <c r="Q195" t="b">
        <v>1</v>
      </c>
      <c r="R195" t="s">
        <v>41</v>
      </c>
      <c r="U195" t="s">
        <v>1835</v>
      </c>
      <c r="V195" t="s">
        <v>592</v>
      </c>
      <c r="W195" t="s">
        <v>590</v>
      </c>
      <c r="X195" t="s">
        <v>1802</v>
      </c>
      <c r="Y195" t="s">
        <v>593</v>
      </c>
      <c r="Z195" t="b">
        <v>0</v>
      </c>
      <c r="AB195" t="b">
        <v>1</v>
      </c>
      <c r="AC195" t="s">
        <v>1836</v>
      </c>
      <c r="AD195" t="s">
        <v>1837</v>
      </c>
      <c r="AE195" t="s">
        <v>604</v>
      </c>
      <c r="AG195" t="s">
        <v>1804</v>
      </c>
      <c r="AH195" t="s">
        <v>1805</v>
      </c>
      <c r="AJ195" t="s">
        <v>644</v>
      </c>
      <c r="AL195" t="s">
        <v>128</v>
      </c>
      <c r="AM195" t="s">
        <v>1838</v>
      </c>
    </row>
    <row r="196" spans="1:39" x14ac:dyDescent="0.2">
      <c r="A196" t="s">
        <v>126</v>
      </c>
      <c r="B196" t="s">
        <v>127</v>
      </c>
      <c r="C196" t="s">
        <v>128</v>
      </c>
      <c r="D196" t="s">
        <v>508</v>
      </c>
      <c r="E196" t="s">
        <v>1839</v>
      </c>
      <c r="F196" t="s">
        <v>128</v>
      </c>
      <c r="G196" t="s">
        <v>126</v>
      </c>
      <c r="I196" t="s">
        <v>129</v>
      </c>
      <c r="J196" t="s">
        <v>1800</v>
      </c>
      <c r="K196" t="s">
        <v>131</v>
      </c>
      <c r="L196" t="s">
        <v>469</v>
      </c>
      <c r="M196" t="s">
        <v>346</v>
      </c>
      <c r="N196" t="s">
        <v>1463</v>
      </c>
      <c r="O196" t="s">
        <v>1840</v>
      </c>
      <c r="P196" t="s">
        <v>591</v>
      </c>
      <c r="Q196" t="b">
        <v>1</v>
      </c>
      <c r="R196" t="s">
        <v>41</v>
      </c>
      <c r="S196" t="s">
        <v>1841</v>
      </c>
      <c r="V196" t="s">
        <v>592</v>
      </c>
      <c r="W196" t="s">
        <v>1466</v>
      </c>
      <c r="X196" t="s">
        <v>1802</v>
      </c>
      <c r="Y196" t="s">
        <v>1812</v>
      </c>
      <c r="Z196" t="b">
        <v>0</v>
      </c>
      <c r="AB196" t="b">
        <v>1</v>
      </c>
      <c r="AC196" t="s">
        <v>1842</v>
      </c>
      <c r="AD196" t="s">
        <v>1843</v>
      </c>
      <c r="AE196" t="s">
        <v>604</v>
      </c>
      <c r="AG196" t="s">
        <v>1804</v>
      </c>
      <c r="AH196" t="s">
        <v>1805</v>
      </c>
      <c r="AJ196" t="s">
        <v>653</v>
      </c>
      <c r="AL196" t="s">
        <v>1830</v>
      </c>
      <c r="AM196" t="s">
        <v>1844</v>
      </c>
    </row>
    <row r="197" spans="1:39" x14ac:dyDescent="0.2">
      <c r="A197" t="s">
        <v>126</v>
      </c>
      <c r="B197" t="s">
        <v>127</v>
      </c>
      <c r="C197" t="s">
        <v>128</v>
      </c>
      <c r="D197" t="s">
        <v>508</v>
      </c>
      <c r="E197" t="s">
        <v>1845</v>
      </c>
      <c r="F197" t="s">
        <v>128</v>
      </c>
      <c r="G197" t="s">
        <v>126</v>
      </c>
      <c r="I197" t="s">
        <v>129</v>
      </c>
      <c r="J197" t="s">
        <v>1800</v>
      </c>
      <c r="K197" t="s">
        <v>131</v>
      </c>
      <c r="L197" t="s">
        <v>469</v>
      </c>
      <c r="M197" t="s">
        <v>346</v>
      </c>
      <c r="N197" t="s">
        <v>1463</v>
      </c>
      <c r="O197" t="s">
        <v>1846</v>
      </c>
      <c r="P197" t="s">
        <v>591</v>
      </c>
      <c r="Q197" t="b">
        <v>1</v>
      </c>
      <c r="R197" t="s">
        <v>41</v>
      </c>
      <c r="S197" t="s">
        <v>1847</v>
      </c>
      <c r="V197" t="s">
        <v>592</v>
      </c>
      <c r="W197" t="s">
        <v>1466</v>
      </c>
      <c r="X197" t="s">
        <v>1802</v>
      </c>
      <c r="Y197" t="s">
        <v>1812</v>
      </c>
      <c r="Z197" t="b">
        <v>0</v>
      </c>
      <c r="AB197" t="b">
        <v>1</v>
      </c>
      <c r="AC197" t="s">
        <v>1823</v>
      </c>
      <c r="AD197" t="s">
        <v>1824</v>
      </c>
      <c r="AE197" t="s">
        <v>604</v>
      </c>
      <c r="AG197" t="s">
        <v>1804</v>
      </c>
      <c r="AH197" t="s">
        <v>1805</v>
      </c>
      <c r="AJ197" t="s">
        <v>661</v>
      </c>
      <c r="AL197" t="s">
        <v>128</v>
      </c>
      <c r="AM197" t="s">
        <v>1848</v>
      </c>
    </row>
    <row r="198" spans="1:39" x14ac:dyDescent="0.2">
      <c r="A198" t="s">
        <v>126</v>
      </c>
      <c r="B198" t="s">
        <v>127</v>
      </c>
      <c r="C198" t="s">
        <v>128</v>
      </c>
      <c r="D198" t="s">
        <v>508</v>
      </c>
      <c r="E198" t="s">
        <v>1849</v>
      </c>
      <c r="F198" t="s">
        <v>128</v>
      </c>
      <c r="G198" t="s">
        <v>126</v>
      </c>
      <c r="I198" t="s">
        <v>129</v>
      </c>
      <c r="J198" t="s">
        <v>1800</v>
      </c>
      <c r="K198" t="s">
        <v>131</v>
      </c>
      <c r="L198" t="s">
        <v>469</v>
      </c>
      <c r="M198" t="s">
        <v>346</v>
      </c>
      <c r="N198" t="s">
        <v>590</v>
      </c>
      <c r="O198" t="s">
        <v>1850</v>
      </c>
      <c r="P198" t="s">
        <v>591</v>
      </c>
      <c r="Q198" t="b">
        <v>1</v>
      </c>
      <c r="R198" t="s">
        <v>41</v>
      </c>
      <c r="V198" t="s">
        <v>592</v>
      </c>
      <c r="W198" t="s">
        <v>590</v>
      </c>
      <c r="X198" t="s">
        <v>1802</v>
      </c>
      <c r="Y198" t="s">
        <v>593</v>
      </c>
      <c r="Z198" t="b">
        <v>0</v>
      </c>
      <c r="AB198" t="b">
        <v>1</v>
      </c>
      <c r="AC198" t="s">
        <v>1851</v>
      </c>
      <c r="AD198" t="s">
        <v>1814</v>
      </c>
      <c r="AE198" t="s">
        <v>604</v>
      </c>
      <c r="AG198" t="s">
        <v>1804</v>
      </c>
      <c r="AH198" t="s">
        <v>1805</v>
      </c>
      <c r="AJ198" t="s">
        <v>674</v>
      </c>
      <c r="AL198" t="s">
        <v>128</v>
      </c>
      <c r="AM198" t="s">
        <v>1852</v>
      </c>
    </row>
    <row r="199" spans="1:39" x14ac:dyDescent="0.2">
      <c r="A199" t="s">
        <v>126</v>
      </c>
      <c r="B199" t="s">
        <v>127</v>
      </c>
      <c r="C199" t="s">
        <v>128</v>
      </c>
      <c r="D199" t="s">
        <v>508</v>
      </c>
      <c r="E199" t="s">
        <v>1853</v>
      </c>
      <c r="F199" t="s">
        <v>128</v>
      </c>
      <c r="G199" t="s">
        <v>126</v>
      </c>
      <c r="I199" t="s">
        <v>129</v>
      </c>
      <c r="J199" t="s">
        <v>1800</v>
      </c>
      <c r="K199" t="s">
        <v>131</v>
      </c>
      <c r="L199" t="s">
        <v>469</v>
      </c>
      <c r="M199" t="s">
        <v>346</v>
      </c>
      <c r="N199" t="s">
        <v>590</v>
      </c>
      <c r="O199" t="s">
        <v>1854</v>
      </c>
      <c r="P199" t="s">
        <v>591</v>
      </c>
      <c r="Q199" t="b">
        <v>1</v>
      </c>
      <c r="R199" t="s">
        <v>41</v>
      </c>
      <c r="V199" t="s">
        <v>592</v>
      </c>
      <c r="W199" t="s">
        <v>590</v>
      </c>
      <c r="X199" t="s">
        <v>1802</v>
      </c>
      <c r="Y199" t="s">
        <v>593</v>
      </c>
      <c r="Z199" t="b">
        <v>0</v>
      </c>
      <c r="AB199" t="b">
        <v>1</v>
      </c>
      <c r="AC199" t="s">
        <v>1394</v>
      </c>
      <c r="AD199" t="s">
        <v>1803</v>
      </c>
      <c r="AE199" t="s">
        <v>687</v>
      </c>
      <c r="AG199" t="s">
        <v>1804</v>
      </c>
      <c r="AH199" t="s">
        <v>1805</v>
      </c>
      <c r="AJ199" t="s">
        <v>697</v>
      </c>
      <c r="AL199" t="s">
        <v>1855</v>
      </c>
      <c r="AM199" t="s">
        <v>1856</v>
      </c>
    </row>
    <row r="200" spans="1:39" x14ac:dyDescent="0.2">
      <c r="A200" t="s">
        <v>126</v>
      </c>
      <c r="B200" t="s">
        <v>127</v>
      </c>
      <c r="C200" t="s">
        <v>128</v>
      </c>
      <c r="D200" t="s">
        <v>508</v>
      </c>
      <c r="E200" t="s">
        <v>1857</v>
      </c>
      <c r="F200" t="s">
        <v>128</v>
      </c>
      <c r="G200" t="s">
        <v>126</v>
      </c>
      <c r="L200" t="s">
        <v>589</v>
      </c>
      <c r="M200" t="s">
        <v>346</v>
      </c>
      <c r="N200" t="s">
        <v>590</v>
      </c>
      <c r="P200" t="s">
        <v>591</v>
      </c>
      <c r="Q200" t="b">
        <v>1</v>
      </c>
      <c r="V200" t="s">
        <v>592</v>
      </c>
      <c r="W200" t="s">
        <v>590</v>
      </c>
      <c r="Y200" t="s">
        <v>593</v>
      </c>
      <c r="Z200" t="b">
        <v>0</v>
      </c>
      <c r="AB200" t="b">
        <v>1</v>
      </c>
      <c r="AJ200" t="s">
        <v>697</v>
      </c>
      <c r="AL200" t="s">
        <v>128</v>
      </c>
      <c r="AM200" t="s">
        <v>1858</v>
      </c>
    </row>
    <row r="201" spans="1:39" x14ac:dyDescent="0.2">
      <c r="A201" t="s">
        <v>126</v>
      </c>
      <c r="B201" t="s">
        <v>127</v>
      </c>
      <c r="C201" t="s">
        <v>128</v>
      </c>
      <c r="D201" t="s">
        <v>508</v>
      </c>
      <c r="E201" t="s">
        <v>1859</v>
      </c>
      <c r="F201" t="s">
        <v>1860</v>
      </c>
      <c r="G201" t="s">
        <v>126</v>
      </c>
      <c r="L201" t="s">
        <v>589</v>
      </c>
      <c r="M201" t="s">
        <v>346</v>
      </c>
      <c r="N201" t="s">
        <v>590</v>
      </c>
      <c r="P201" t="s">
        <v>591</v>
      </c>
      <c r="Q201" t="b">
        <v>1</v>
      </c>
      <c r="V201" t="s">
        <v>592</v>
      </c>
      <c r="W201" t="s">
        <v>590</v>
      </c>
      <c r="Y201" t="s">
        <v>593</v>
      </c>
      <c r="Z201" t="b">
        <v>0</v>
      </c>
      <c r="AB201" t="b">
        <v>1</v>
      </c>
      <c r="AJ201" t="s">
        <v>697</v>
      </c>
      <c r="AL201" t="s">
        <v>128</v>
      </c>
      <c r="AM201" t="s">
        <v>1861</v>
      </c>
    </row>
    <row r="202" spans="1:39" x14ac:dyDescent="0.2">
      <c r="A202" t="s">
        <v>126</v>
      </c>
      <c r="B202" t="s">
        <v>127</v>
      </c>
      <c r="C202" t="s">
        <v>128</v>
      </c>
      <c r="D202" t="s">
        <v>508</v>
      </c>
      <c r="E202" t="s">
        <v>1862</v>
      </c>
      <c r="F202" t="s">
        <v>128</v>
      </c>
      <c r="G202" t="s">
        <v>126</v>
      </c>
      <c r="L202" t="s">
        <v>589</v>
      </c>
      <c r="M202" t="s">
        <v>346</v>
      </c>
      <c r="N202" t="s">
        <v>590</v>
      </c>
      <c r="P202" t="s">
        <v>591</v>
      </c>
      <c r="Q202" t="b">
        <v>1</v>
      </c>
      <c r="V202" t="s">
        <v>592</v>
      </c>
      <c r="W202" t="s">
        <v>590</v>
      </c>
      <c r="Y202" t="s">
        <v>593</v>
      </c>
      <c r="Z202" t="b">
        <v>0</v>
      </c>
      <c r="AB202" t="b">
        <v>1</v>
      </c>
      <c r="AJ202" t="s">
        <v>697</v>
      </c>
      <c r="AL202" t="s">
        <v>128</v>
      </c>
      <c r="AM202" t="s">
        <v>1863</v>
      </c>
    </row>
    <row r="203" spans="1:39" x14ac:dyDescent="0.2">
      <c r="A203" t="s">
        <v>126</v>
      </c>
      <c r="B203" t="s">
        <v>127</v>
      </c>
      <c r="C203" t="s">
        <v>128</v>
      </c>
      <c r="D203" t="s">
        <v>508</v>
      </c>
      <c r="E203" t="s">
        <v>1864</v>
      </c>
      <c r="F203" t="s">
        <v>128</v>
      </c>
      <c r="G203" t="s">
        <v>126</v>
      </c>
      <c r="L203" t="s">
        <v>589</v>
      </c>
      <c r="M203" t="s">
        <v>346</v>
      </c>
      <c r="N203" t="s">
        <v>590</v>
      </c>
      <c r="P203" t="s">
        <v>591</v>
      </c>
      <c r="Q203" t="b">
        <v>1</v>
      </c>
      <c r="V203" t="s">
        <v>592</v>
      </c>
      <c r="W203" t="s">
        <v>590</v>
      </c>
      <c r="Y203" t="s">
        <v>593</v>
      </c>
      <c r="Z203" t="b">
        <v>0</v>
      </c>
      <c r="AB203" t="b">
        <v>1</v>
      </c>
      <c r="AJ203" t="s">
        <v>697</v>
      </c>
      <c r="AL203" t="s">
        <v>1865</v>
      </c>
      <c r="AM203" t="s">
        <v>1866</v>
      </c>
    </row>
    <row r="204" spans="1:39" x14ac:dyDescent="0.2">
      <c r="A204" t="s">
        <v>126</v>
      </c>
      <c r="B204" t="s">
        <v>127</v>
      </c>
      <c r="C204" t="s">
        <v>128</v>
      </c>
      <c r="D204" t="s">
        <v>508</v>
      </c>
      <c r="E204" t="s">
        <v>1867</v>
      </c>
      <c r="F204" t="s">
        <v>128</v>
      </c>
      <c r="G204" t="s">
        <v>126</v>
      </c>
      <c r="H204" t="s">
        <v>1868</v>
      </c>
      <c r="I204" t="s">
        <v>129</v>
      </c>
      <c r="J204" t="s">
        <v>1800</v>
      </c>
      <c r="K204" t="s">
        <v>131</v>
      </c>
      <c r="L204" t="s">
        <v>469</v>
      </c>
      <c r="M204" t="s">
        <v>346</v>
      </c>
      <c r="N204" t="s">
        <v>590</v>
      </c>
      <c r="O204" t="s">
        <v>1869</v>
      </c>
      <c r="P204" t="s">
        <v>591</v>
      </c>
      <c r="Q204" t="b">
        <v>1</v>
      </c>
      <c r="R204" t="s">
        <v>41</v>
      </c>
      <c r="U204" t="s">
        <v>376</v>
      </c>
      <c r="V204" t="s">
        <v>592</v>
      </c>
      <c r="W204" t="s">
        <v>590</v>
      </c>
      <c r="X204" t="s">
        <v>1802</v>
      </c>
      <c r="Y204" t="s">
        <v>593</v>
      </c>
      <c r="Z204" t="b">
        <v>0</v>
      </c>
      <c r="AB204" t="b">
        <v>1</v>
      </c>
      <c r="AC204" t="s">
        <v>1823</v>
      </c>
      <c r="AD204" t="s">
        <v>1870</v>
      </c>
      <c r="AE204" t="s">
        <v>604</v>
      </c>
      <c r="AG204" t="s">
        <v>1804</v>
      </c>
      <c r="AH204" t="s">
        <v>1805</v>
      </c>
      <c r="AJ204" t="s">
        <v>717</v>
      </c>
      <c r="AL204" t="s">
        <v>1865</v>
      </c>
      <c r="AM204" t="s">
        <v>1871</v>
      </c>
    </row>
    <row r="205" spans="1:39" x14ac:dyDescent="0.2">
      <c r="A205" t="s">
        <v>126</v>
      </c>
      <c r="B205" t="s">
        <v>127</v>
      </c>
      <c r="C205" t="s">
        <v>128</v>
      </c>
      <c r="D205" t="s">
        <v>508</v>
      </c>
      <c r="E205" t="s">
        <v>1872</v>
      </c>
      <c r="F205" t="s">
        <v>128</v>
      </c>
      <c r="G205" t="s">
        <v>126</v>
      </c>
      <c r="H205" t="s">
        <v>1873</v>
      </c>
      <c r="I205" t="s">
        <v>129</v>
      </c>
      <c r="J205" t="s">
        <v>1800</v>
      </c>
      <c r="K205" t="s">
        <v>131</v>
      </c>
      <c r="L205" t="s">
        <v>469</v>
      </c>
      <c r="M205" t="s">
        <v>346</v>
      </c>
      <c r="N205" t="s">
        <v>590</v>
      </c>
      <c r="O205" t="s">
        <v>1874</v>
      </c>
      <c r="P205" t="s">
        <v>591</v>
      </c>
      <c r="Q205" t="b">
        <v>1</v>
      </c>
      <c r="R205" t="s">
        <v>41</v>
      </c>
      <c r="U205" t="s">
        <v>372</v>
      </c>
      <c r="V205" t="s">
        <v>592</v>
      </c>
      <c r="W205" t="s">
        <v>590</v>
      </c>
      <c r="X205" t="s">
        <v>1802</v>
      </c>
      <c r="Y205" t="s">
        <v>593</v>
      </c>
      <c r="Z205" t="b">
        <v>0</v>
      </c>
      <c r="AB205" t="b">
        <v>1</v>
      </c>
      <c r="AC205" t="s">
        <v>1875</v>
      </c>
      <c r="AD205" t="s">
        <v>1870</v>
      </c>
      <c r="AE205" t="s">
        <v>604</v>
      </c>
      <c r="AG205" t="s">
        <v>1804</v>
      </c>
      <c r="AH205" t="s">
        <v>1805</v>
      </c>
      <c r="AJ205" t="s">
        <v>735</v>
      </c>
      <c r="AL205" t="s">
        <v>128</v>
      </c>
      <c r="AM205" t="s">
        <v>1876</v>
      </c>
    </row>
    <row r="206" spans="1:39" x14ac:dyDescent="0.2">
      <c r="A206" t="s">
        <v>126</v>
      </c>
      <c r="B206" t="s">
        <v>127</v>
      </c>
      <c r="C206" t="s">
        <v>128</v>
      </c>
      <c r="D206" t="s">
        <v>508</v>
      </c>
      <c r="E206" t="s">
        <v>1877</v>
      </c>
      <c r="F206" t="s">
        <v>128</v>
      </c>
      <c r="G206" t="s">
        <v>126</v>
      </c>
      <c r="H206" t="s">
        <v>1878</v>
      </c>
      <c r="I206" t="s">
        <v>129</v>
      </c>
      <c r="J206" t="s">
        <v>1800</v>
      </c>
      <c r="K206" t="s">
        <v>131</v>
      </c>
      <c r="L206" t="s">
        <v>469</v>
      </c>
      <c r="M206" t="s">
        <v>346</v>
      </c>
      <c r="N206" t="s">
        <v>590</v>
      </c>
      <c r="O206" t="s">
        <v>1879</v>
      </c>
      <c r="P206" t="s">
        <v>591</v>
      </c>
      <c r="Q206" t="b">
        <v>1</v>
      </c>
      <c r="R206" t="s">
        <v>41</v>
      </c>
      <c r="U206" t="s">
        <v>1880</v>
      </c>
      <c r="V206" t="s">
        <v>592</v>
      </c>
      <c r="W206" t="s">
        <v>590</v>
      </c>
      <c r="X206" t="s">
        <v>1881</v>
      </c>
      <c r="Y206" t="s">
        <v>593</v>
      </c>
      <c r="Z206" t="b">
        <v>0</v>
      </c>
      <c r="AB206" t="b">
        <v>1</v>
      </c>
      <c r="AC206" t="s">
        <v>1882</v>
      </c>
      <c r="AD206" t="s">
        <v>1883</v>
      </c>
      <c r="AE206" t="s">
        <v>604</v>
      </c>
      <c r="AG206" t="s">
        <v>1804</v>
      </c>
      <c r="AH206" t="s">
        <v>1805</v>
      </c>
      <c r="AJ206" t="s">
        <v>741</v>
      </c>
      <c r="AL206" t="s">
        <v>128</v>
      </c>
      <c r="AM206" t="s">
        <v>1884</v>
      </c>
    </row>
    <row r="207" spans="1:39" x14ac:dyDescent="0.2">
      <c r="A207" t="s">
        <v>126</v>
      </c>
      <c r="B207" t="s">
        <v>127</v>
      </c>
      <c r="C207" t="s">
        <v>128</v>
      </c>
      <c r="D207" t="s">
        <v>508</v>
      </c>
      <c r="E207" t="s">
        <v>1885</v>
      </c>
      <c r="F207" t="s">
        <v>128</v>
      </c>
      <c r="G207" t="s">
        <v>126</v>
      </c>
      <c r="H207" t="s">
        <v>1886</v>
      </c>
      <c r="I207" t="s">
        <v>129</v>
      </c>
      <c r="J207" t="s">
        <v>1800</v>
      </c>
      <c r="K207" t="s">
        <v>131</v>
      </c>
      <c r="L207" t="s">
        <v>469</v>
      </c>
      <c r="M207" t="s">
        <v>346</v>
      </c>
      <c r="N207" t="s">
        <v>590</v>
      </c>
      <c r="O207" t="s">
        <v>1887</v>
      </c>
      <c r="P207" t="s">
        <v>591</v>
      </c>
      <c r="Q207" t="b">
        <v>1</v>
      </c>
      <c r="R207" t="s">
        <v>41</v>
      </c>
      <c r="U207" t="s">
        <v>138</v>
      </c>
      <c r="V207" t="s">
        <v>592</v>
      </c>
      <c r="W207" t="s">
        <v>590</v>
      </c>
      <c r="X207" t="s">
        <v>1802</v>
      </c>
      <c r="Y207" t="s">
        <v>593</v>
      </c>
      <c r="Z207" t="b">
        <v>0</v>
      </c>
      <c r="AB207" t="b">
        <v>1</v>
      </c>
      <c r="AC207" t="s">
        <v>1875</v>
      </c>
      <c r="AD207" t="s">
        <v>1870</v>
      </c>
      <c r="AE207" t="s">
        <v>604</v>
      </c>
      <c r="AG207" t="s">
        <v>1804</v>
      </c>
      <c r="AH207" t="s">
        <v>1805</v>
      </c>
      <c r="AJ207" t="s">
        <v>765</v>
      </c>
      <c r="AL207" t="s">
        <v>1855</v>
      </c>
      <c r="AM207" t="s">
        <v>1888</v>
      </c>
    </row>
    <row r="208" spans="1:39" x14ac:dyDescent="0.2">
      <c r="A208" t="s">
        <v>126</v>
      </c>
      <c r="B208" t="s">
        <v>127</v>
      </c>
      <c r="C208" t="s">
        <v>128</v>
      </c>
      <c r="D208" t="s">
        <v>508</v>
      </c>
      <c r="E208" t="s">
        <v>1889</v>
      </c>
      <c r="F208" t="s">
        <v>128</v>
      </c>
      <c r="G208" t="s">
        <v>126</v>
      </c>
      <c r="I208" t="s">
        <v>129</v>
      </c>
      <c r="J208" t="s">
        <v>1800</v>
      </c>
      <c r="K208" t="s">
        <v>131</v>
      </c>
      <c r="L208" t="s">
        <v>469</v>
      </c>
      <c r="M208" t="s">
        <v>346</v>
      </c>
      <c r="N208" t="s">
        <v>590</v>
      </c>
      <c r="O208" t="s">
        <v>1890</v>
      </c>
      <c r="P208" t="s">
        <v>591</v>
      </c>
      <c r="Q208" t="b">
        <v>1</v>
      </c>
      <c r="R208" t="s">
        <v>41</v>
      </c>
      <c r="V208" t="s">
        <v>592</v>
      </c>
      <c r="W208" t="s">
        <v>590</v>
      </c>
      <c r="X208" t="s">
        <v>1802</v>
      </c>
      <c r="Y208" t="s">
        <v>593</v>
      </c>
      <c r="Z208" t="b">
        <v>0</v>
      </c>
      <c r="AB208" t="b">
        <v>1</v>
      </c>
      <c r="AC208" t="s">
        <v>1891</v>
      </c>
      <c r="AD208" t="s">
        <v>1892</v>
      </c>
      <c r="AE208" t="s">
        <v>604</v>
      </c>
      <c r="AG208" t="s">
        <v>1804</v>
      </c>
      <c r="AH208" t="s">
        <v>1805</v>
      </c>
      <c r="AJ208" t="s">
        <v>813</v>
      </c>
      <c r="AL208" t="s">
        <v>1893</v>
      </c>
      <c r="AM208" t="s">
        <v>1894</v>
      </c>
    </row>
    <row r="209" spans="1:39" x14ac:dyDescent="0.2">
      <c r="A209" t="s">
        <v>126</v>
      </c>
      <c r="B209" t="s">
        <v>127</v>
      </c>
      <c r="C209" t="s">
        <v>128</v>
      </c>
      <c r="D209" t="s">
        <v>508</v>
      </c>
      <c r="E209" t="s">
        <v>1895</v>
      </c>
      <c r="F209" t="s">
        <v>128</v>
      </c>
      <c r="G209" t="s">
        <v>126</v>
      </c>
      <c r="H209" t="s">
        <v>1896</v>
      </c>
      <c r="I209" t="s">
        <v>129</v>
      </c>
      <c r="J209" t="s">
        <v>1800</v>
      </c>
      <c r="K209" t="s">
        <v>131</v>
      </c>
      <c r="L209" t="s">
        <v>469</v>
      </c>
      <c r="M209" t="s">
        <v>346</v>
      </c>
      <c r="N209" t="s">
        <v>1463</v>
      </c>
      <c r="O209" t="s">
        <v>1897</v>
      </c>
      <c r="P209" t="s">
        <v>591</v>
      </c>
      <c r="Q209" t="b">
        <v>1</v>
      </c>
      <c r="R209" t="s">
        <v>41</v>
      </c>
      <c r="S209" t="s">
        <v>1898</v>
      </c>
      <c r="U209" t="s">
        <v>125</v>
      </c>
      <c r="V209" t="s">
        <v>592</v>
      </c>
      <c r="W209" t="s">
        <v>1466</v>
      </c>
      <c r="X209" t="s">
        <v>1802</v>
      </c>
      <c r="Y209" t="s">
        <v>1812</v>
      </c>
      <c r="Z209" t="b">
        <v>0</v>
      </c>
      <c r="AA209" t="b">
        <v>1</v>
      </c>
      <c r="AB209" t="b">
        <v>1</v>
      </c>
      <c r="AC209" t="s">
        <v>1899</v>
      </c>
      <c r="AD209" t="s">
        <v>1374</v>
      </c>
      <c r="AE209" t="s">
        <v>687</v>
      </c>
      <c r="AG209" t="s">
        <v>1804</v>
      </c>
      <c r="AH209" t="s">
        <v>1805</v>
      </c>
      <c r="AJ209" t="s">
        <v>825</v>
      </c>
      <c r="AK209" t="s">
        <v>1149</v>
      </c>
      <c r="AL209" t="s">
        <v>1893</v>
      </c>
      <c r="AM209" t="s">
        <v>1900</v>
      </c>
    </row>
    <row r="210" spans="1:39" x14ac:dyDescent="0.2">
      <c r="A210" t="s">
        <v>126</v>
      </c>
      <c r="B210" t="s">
        <v>127</v>
      </c>
      <c r="C210" t="s">
        <v>128</v>
      </c>
      <c r="D210" t="s">
        <v>508</v>
      </c>
      <c r="E210" t="s">
        <v>1901</v>
      </c>
      <c r="F210" t="s">
        <v>128</v>
      </c>
      <c r="G210" t="s">
        <v>126</v>
      </c>
      <c r="H210" t="s">
        <v>1902</v>
      </c>
      <c r="I210" t="s">
        <v>129</v>
      </c>
      <c r="J210" t="s">
        <v>1800</v>
      </c>
      <c r="K210" t="s">
        <v>131</v>
      </c>
      <c r="L210" t="s">
        <v>469</v>
      </c>
      <c r="M210" t="s">
        <v>346</v>
      </c>
      <c r="N210" t="s">
        <v>590</v>
      </c>
      <c r="O210" t="s">
        <v>1903</v>
      </c>
      <c r="P210" t="s">
        <v>591</v>
      </c>
      <c r="Q210" t="b">
        <v>1</v>
      </c>
      <c r="R210" t="s">
        <v>41</v>
      </c>
      <c r="U210" t="s">
        <v>54</v>
      </c>
      <c r="V210" t="s">
        <v>592</v>
      </c>
      <c r="W210" t="s">
        <v>590</v>
      </c>
      <c r="X210" t="s">
        <v>1802</v>
      </c>
      <c r="Y210" t="s">
        <v>593</v>
      </c>
      <c r="Z210" t="b">
        <v>0</v>
      </c>
      <c r="AB210" t="b">
        <v>1</v>
      </c>
      <c r="AC210" t="s">
        <v>1851</v>
      </c>
      <c r="AD210" t="s">
        <v>1837</v>
      </c>
      <c r="AE210" t="s">
        <v>604</v>
      </c>
      <c r="AG210" t="s">
        <v>1804</v>
      </c>
      <c r="AH210" t="s">
        <v>1805</v>
      </c>
      <c r="AJ210" t="s">
        <v>834</v>
      </c>
      <c r="AL210" t="s">
        <v>1893</v>
      </c>
      <c r="AM210" t="s">
        <v>1904</v>
      </c>
    </row>
    <row r="211" spans="1:39" x14ac:dyDescent="0.2">
      <c r="A211" t="s">
        <v>126</v>
      </c>
      <c r="B211" t="s">
        <v>127</v>
      </c>
      <c r="C211" t="s">
        <v>128</v>
      </c>
      <c r="D211" t="s">
        <v>508</v>
      </c>
      <c r="E211" t="s">
        <v>1905</v>
      </c>
      <c r="F211" t="s">
        <v>128</v>
      </c>
      <c r="G211" t="s">
        <v>126</v>
      </c>
      <c r="I211" t="s">
        <v>129</v>
      </c>
      <c r="J211" t="s">
        <v>1800</v>
      </c>
      <c r="K211" t="s">
        <v>131</v>
      </c>
      <c r="L211" t="s">
        <v>469</v>
      </c>
      <c r="M211" t="s">
        <v>346</v>
      </c>
      <c r="N211" t="s">
        <v>590</v>
      </c>
      <c r="O211" t="s">
        <v>1906</v>
      </c>
      <c r="P211" t="s">
        <v>591</v>
      </c>
      <c r="Q211" t="b">
        <v>1</v>
      </c>
      <c r="R211" t="s">
        <v>41</v>
      </c>
      <c r="V211" t="s">
        <v>592</v>
      </c>
      <c r="W211" t="s">
        <v>590</v>
      </c>
      <c r="X211" t="s">
        <v>1802</v>
      </c>
      <c r="Y211" t="s">
        <v>593</v>
      </c>
      <c r="Z211" t="b">
        <v>0</v>
      </c>
      <c r="AB211" t="b">
        <v>1</v>
      </c>
      <c r="AC211" t="s">
        <v>1842</v>
      </c>
      <c r="AD211" t="s">
        <v>1843</v>
      </c>
      <c r="AE211" t="s">
        <v>604</v>
      </c>
      <c r="AG211" t="s">
        <v>1804</v>
      </c>
      <c r="AH211" t="s">
        <v>1805</v>
      </c>
      <c r="AJ211" t="s">
        <v>852</v>
      </c>
      <c r="AL211" t="s">
        <v>128</v>
      </c>
      <c r="AM211" t="s">
        <v>1907</v>
      </c>
    </row>
    <row r="212" spans="1:39" x14ac:dyDescent="0.2">
      <c r="A212" t="s">
        <v>126</v>
      </c>
      <c r="B212" t="s">
        <v>127</v>
      </c>
      <c r="C212" t="s">
        <v>128</v>
      </c>
      <c r="D212" t="s">
        <v>508</v>
      </c>
      <c r="E212" t="s">
        <v>1908</v>
      </c>
      <c r="F212" t="s">
        <v>128</v>
      </c>
      <c r="G212" t="s">
        <v>126</v>
      </c>
      <c r="I212" t="s">
        <v>129</v>
      </c>
      <c r="J212" t="s">
        <v>1800</v>
      </c>
      <c r="K212" t="s">
        <v>131</v>
      </c>
      <c r="L212" t="s">
        <v>469</v>
      </c>
      <c r="M212" t="s">
        <v>346</v>
      </c>
      <c r="N212" t="s">
        <v>590</v>
      </c>
      <c r="O212" t="s">
        <v>1909</v>
      </c>
      <c r="P212" t="s">
        <v>591</v>
      </c>
      <c r="Q212" t="b">
        <v>1</v>
      </c>
      <c r="R212" t="s">
        <v>41</v>
      </c>
      <c r="V212" t="s">
        <v>592</v>
      </c>
      <c r="W212" t="s">
        <v>590</v>
      </c>
      <c r="X212" t="s">
        <v>1802</v>
      </c>
      <c r="Y212" t="s">
        <v>593</v>
      </c>
      <c r="Z212" t="b">
        <v>0</v>
      </c>
      <c r="AB212" t="b">
        <v>1</v>
      </c>
      <c r="AC212" t="s">
        <v>1851</v>
      </c>
      <c r="AD212" t="s">
        <v>1837</v>
      </c>
      <c r="AE212" t="s">
        <v>604</v>
      </c>
      <c r="AG212" t="s">
        <v>1804</v>
      </c>
      <c r="AH212" t="s">
        <v>1805</v>
      </c>
      <c r="AJ212" t="s">
        <v>861</v>
      </c>
      <c r="AL212" t="s">
        <v>1893</v>
      </c>
      <c r="AM212" t="s">
        <v>1910</v>
      </c>
    </row>
    <row r="213" spans="1:39" x14ac:dyDescent="0.2">
      <c r="A213" t="s">
        <v>126</v>
      </c>
      <c r="B213" t="s">
        <v>127</v>
      </c>
      <c r="C213" t="s">
        <v>128</v>
      </c>
      <c r="D213" t="s">
        <v>508</v>
      </c>
      <c r="E213" t="s">
        <v>1911</v>
      </c>
      <c r="F213" t="s">
        <v>128</v>
      </c>
      <c r="G213" t="s">
        <v>126</v>
      </c>
      <c r="H213" t="s">
        <v>1912</v>
      </c>
      <c r="I213" t="s">
        <v>129</v>
      </c>
      <c r="J213" t="s">
        <v>1800</v>
      </c>
      <c r="K213" t="s">
        <v>131</v>
      </c>
      <c r="L213" t="s">
        <v>469</v>
      </c>
      <c r="M213" t="s">
        <v>346</v>
      </c>
      <c r="N213" t="s">
        <v>590</v>
      </c>
      <c r="O213" t="s">
        <v>1913</v>
      </c>
      <c r="P213" t="s">
        <v>591</v>
      </c>
      <c r="Q213" t="b">
        <v>1</v>
      </c>
      <c r="R213" t="s">
        <v>41</v>
      </c>
      <c r="U213" t="s">
        <v>875</v>
      </c>
      <c r="V213" t="s">
        <v>592</v>
      </c>
      <c r="W213" t="s">
        <v>590</v>
      </c>
      <c r="X213" t="s">
        <v>1802</v>
      </c>
      <c r="Y213" t="s">
        <v>593</v>
      </c>
      <c r="Z213" t="b">
        <v>0</v>
      </c>
      <c r="AB213" t="b">
        <v>1</v>
      </c>
      <c r="AC213" t="s">
        <v>1914</v>
      </c>
      <c r="AD213" t="s">
        <v>1870</v>
      </c>
      <c r="AE213" t="s">
        <v>604</v>
      </c>
      <c r="AG213" t="s">
        <v>1804</v>
      </c>
      <c r="AH213" t="s">
        <v>1805</v>
      </c>
      <c r="AJ213" t="s">
        <v>879</v>
      </c>
      <c r="AL213" t="s">
        <v>1893</v>
      </c>
      <c r="AM213" t="s">
        <v>1915</v>
      </c>
    </row>
    <row r="214" spans="1:39" x14ac:dyDescent="0.2">
      <c r="A214" t="s">
        <v>126</v>
      </c>
      <c r="B214" t="s">
        <v>127</v>
      </c>
      <c r="C214" t="s">
        <v>128</v>
      </c>
      <c r="D214" t="s">
        <v>508</v>
      </c>
      <c r="E214" t="s">
        <v>1916</v>
      </c>
      <c r="F214" t="s">
        <v>128</v>
      </c>
      <c r="G214" t="s">
        <v>126</v>
      </c>
      <c r="I214" t="s">
        <v>129</v>
      </c>
      <c r="J214" t="s">
        <v>1800</v>
      </c>
      <c r="K214" t="s">
        <v>131</v>
      </c>
      <c r="L214" t="s">
        <v>469</v>
      </c>
      <c r="M214" t="s">
        <v>346</v>
      </c>
      <c r="N214" t="s">
        <v>590</v>
      </c>
      <c r="O214" t="s">
        <v>1917</v>
      </c>
      <c r="P214" t="s">
        <v>591</v>
      </c>
      <c r="Q214" t="b">
        <v>1</v>
      </c>
      <c r="R214" t="s">
        <v>41</v>
      </c>
      <c r="V214" t="s">
        <v>592</v>
      </c>
      <c r="W214" t="s">
        <v>590</v>
      </c>
      <c r="X214" t="s">
        <v>1802</v>
      </c>
      <c r="Y214" t="s">
        <v>593</v>
      </c>
      <c r="Z214" t="b">
        <v>0</v>
      </c>
      <c r="AB214" t="b">
        <v>1</v>
      </c>
      <c r="AC214" t="s">
        <v>1842</v>
      </c>
      <c r="AD214" t="s">
        <v>1843</v>
      </c>
      <c r="AE214" t="s">
        <v>604</v>
      </c>
      <c r="AG214" t="s">
        <v>1804</v>
      </c>
      <c r="AH214" t="s">
        <v>1805</v>
      </c>
      <c r="AJ214" t="s">
        <v>886</v>
      </c>
      <c r="AL214" t="s">
        <v>1893</v>
      </c>
      <c r="AM214" t="s">
        <v>1918</v>
      </c>
    </row>
    <row r="215" spans="1:39" x14ac:dyDescent="0.2">
      <c r="A215" t="s">
        <v>126</v>
      </c>
      <c r="B215" t="s">
        <v>127</v>
      </c>
      <c r="C215" t="s">
        <v>128</v>
      </c>
      <c r="D215" t="s">
        <v>508</v>
      </c>
      <c r="E215" t="s">
        <v>1919</v>
      </c>
      <c r="F215" t="s">
        <v>128</v>
      </c>
      <c r="G215" t="s">
        <v>126</v>
      </c>
      <c r="I215" t="s">
        <v>1920</v>
      </c>
      <c r="J215" t="s">
        <v>1800</v>
      </c>
      <c r="K215" t="s">
        <v>131</v>
      </c>
      <c r="L215" t="s">
        <v>469</v>
      </c>
      <c r="M215" t="s">
        <v>1921</v>
      </c>
      <c r="N215" t="s">
        <v>590</v>
      </c>
      <c r="O215" t="s">
        <v>1922</v>
      </c>
      <c r="Q215" t="b">
        <v>0</v>
      </c>
      <c r="R215" t="s">
        <v>41</v>
      </c>
      <c r="S215" t="s">
        <v>1923</v>
      </c>
      <c r="V215" t="s">
        <v>899</v>
      </c>
      <c r="W215" t="s">
        <v>590</v>
      </c>
      <c r="Z215" t="b">
        <v>0</v>
      </c>
      <c r="AA215" t="b">
        <v>1</v>
      </c>
      <c r="AC215" t="s">
        <v>900</v>
      </c>
      <c r="AD215" t="s">
        <v>900</v>
      </c>
      <c r="AE215" t="s">
        <v>901</v>
      </c>
      <c r="AF215" t="s">
        <v>1924</v>
      </c>
      <c r="AG215" t="s">
        <v>1804</v>
      </c>
      <c r="AH215" t="s">
        <v>1805</v>
      </c>
      <c r="AJ215" t="s">
        <v>825</v>
      </c>
      <c r="AL215" t="s">
        <v>1893</v>
      </c>
      <c r="AM215" t="s">
        <v>1925</v>
      </c>
    </row>
    <row r="216" spans="1:39" x14ac:dyDescent="0.2">
      <c r="A216" t="s">
        <v>126</v>
      </c>
      <c r="B216" t="s">
        <v>127</v>
      </c>
      <c r="C216" t="s">
        <v>128</v>
      </c>
      <c r="D216" t="s">
        <v>508</v>
      </c>
      <c r="E216" t="s">
        <v>1926</v>
      </c>
      <c r="F216" t="s">
        <v>128</v>
      </c>
      <c r="G216" t="s">
        <v>126</v>
      </c>
      <c r="I216" t="s">
        <v>129</v>
      </c>
      <c r="J216" t="s">
        <v>1800</v>
      </c>
      <c r="K216" t="s">
        <v>131</v>
      </c>
      <c r="L216" t="s">
        <v>469</v>
      </c>
      <c r="M216" t="s">
        <v>1927</v>
      </c>
      <c r="N216" t="s">
        <v>590</v>
      </c>
      <c r="O216" t="s">
        <v>1928</v>
      </c>
      <c r="P216" t="s">
        <v>591</v>
      </c>
      <c r="Q216" t="b">
        <v>1</v>
      </c>
      <c r="R216" t="s">
        <v>41</v>
      </c>
      <c r="V216" t="s">
        <v>785</v>
      </c>
      <c r="W216" t="s">
        <v>590</v>
      </c>
      <c r="X216" t="s">
        <v>1929</v>
      </c>
      <c r="Y216" t="s">
        <v>593</v>
      </c>
      <c r="Z216" t="b">
        <v>0</v>
      </c>
      <c r="AB216" t="b">
        <v>1</v>
      </c>
      <c r="AC216" t="s">
        <v>1930</v>
      </c>
      <c r="AD216" t="s">
        <v>1931</v>
      </c>
      <c r="AE216" t="s">
        <v>687</v>
      </c>
      <c r="AG216" t="s">
        <v>1804</v>
      </c>
      <c r="AH216" t="s">
        <v>1932</v>
      </c>
      <c r="AJ216" t="s">
        <v>813</v>
      </c>
      <c r="AL216" t="s">
        <v>1893</v>
      </c>
      <c r="AM216" t="s">
        <v>1933</v>
      </c>
    </row>
    <row r="217" spans="1:39" x14ac:dyDescent="0.2">
      <c r="A217" t="s">
        <v>126</v>
      </c>
      <c r="B217" t="s">
        <v>127</v>
      </c>
      <c r="C217" t="s">
        <v>128</v>
      </c>
      <c r="D217" t="s">
        <v>508</v>
      </c>
      <c r="E217" t="s">
        <v>1934</v>
      </c>
      <c r="F217" t="s">
        <v>128</v>
      </c>
      <c r="G217" t="s">
        <v>126</v>
      </c>
      <c r="I217" t="s">
        <v>129</v>
      </c>
      <c r="J217" t="s">
        <v>1935</v>
      </c>
      <c r="K217" t="s">
        <v>131</v>
      </c>
      <c r="L217" t="s">
        <v>922</v>
      </c>
      <c r="M217" t="s">
        <v>1936</v>
      </c>
      <c r="N217" t="s">
        <v>590</v>
      </c>
      <c r="O217" t="s">
        <v>1937</v>
      </c>
      <c r="P217" t="s">
        <v>591</v>
      </c>
      <c r="Q217" t="b">
        <v>1</v>
      </c>
      <c r="R217" t="s">
        <v>41</v>
      </c>
      <c r="T217" t="s">
        <v>1938</v>
      </c>
      <c r="V217" t="s">
        <v>785</v>
      </c>
      <c r="W217" t="s">
        <v>590</v>
      </c>
      <c r="X217" t="s">
        <v>1939</v>
      </c>
      <c r="Y217" t="s">
        <v>593</v>
      </c>
      <c r="Z217" t="b">
        <v>0</v>
      </c>
      <c r="AB217" t="b">
        <v>1</v>
      </c>
      <c r="AC217" t="s">
        <v>1940</v>
      </c>
      <c r="AD217" t="s">
        <v>1941</v>
      </c>
      <c r="AG217" t="s">
        <v>1942</v>
      </c>
      <c r="AH217" t="s">
        <v>1932</v>
      </c>
      <c r="AJ217" t="s">
        <v>765</v>
      </c>
      <c r="AL217" t="s">
        <v>128</v>
      </c>
      <c r="AM217" t="s">
        <v>1943</v>
      </c>
    </row>
    <row r="218" spans="1:39" x14ac:dyDescent="0.2">
      <c r="A218" t="s">
        <v>126</v>
      </c>
      <c r="B218" t="s">
        <v>127</v>
      </c>
      <c r="C218" t="s">
        <v>128</v>
      </c>
      <c r="D218" t="s">
        <v>508</v>
      </c>
      <c r="E218" t="s">
        <v>1944</v>
      </c>
      <c r="F218" t="s">
        <v>128</v>
      </c>
      <c r="G218" t="s">
        <v>126</v>
      </c>
      <c r="I218" t="s">
        <v>129</v>
      </c>
      <c r="J218" t="s">
        <v>1800</v>
      </c>
      <c r="K218" t="s">
        <v>131</v>
      </c>
      <c r="L218" t="s">
        <v>469</v>
      </c>
      <c r="M218" t="s">
        <v>1945</v>
      </c>
      <c r="N218" t="s">
        <v>1463</v>
      </c>
      <c r="O218" t="s">
        <v>1946</v>
      </c>
      <c r="P218" t="s">
        <v>591</v>
      </c>
      <c r="Q218" t="b">
        <v>1</v>
      </c>
      <c r="R218" t="s">
        <v>41</v>
      </c>
      <c r="S218" t="s">
        <v>419</v>
      </c>
      <c r="V218" t="s">
        <v>592</v>
      </c>
      <c r="W218" t="s">
        <v>1466</v>
      </c>
      <c r="X218" t="s">
        <v>1939</v>
      </c>
      <c r="Y218" t="s">
        <v>593</v>
      </c>
      <c r="Z218" t="b">
        <v>0</v>
      </c>
      <c r="AB218" t="b">
        <v>1</v>
      </c>
      <c r="AC218" t="s">
        <v>1875</v>
      </c>
      <c r="AD218" t="s">
        <v>1947</v>
      </c>
      <c r="AE218" t="s">
        <v>604</v>
      </c>
      <c r="AG218" t="s">
        <v>1804</v>
      </c>
      <c r="AH218" t="s">
        <v>1805</v>
      </c>
      <c r="AJ218" t="s">
        <v>708</v>
      </c>
      <c r="AL218" t="s">
        <v>128</v>
      </c>
      <c r="AM218" t="s">
        <v>1948</v>
      </c>
    </row>
    <row r="219" spans="1:39" x14ac:dyDescent="0.2">
      <c r="A219" t="s">
        <v>126</v>
      </c>
      <c r="B219" t="s">
        <v>127</v>
      </c>
      <c r="C219" t="s">
        <v>128</v>
      </c>
      <c r="D219" t="s">
        <v>508</v>
      </c>
      <c r="E219" t="s">
        <v>1949</v>
      </c>
      <c r="F219" t="s">
        <v>128</v>
      </c>
      <c r="G219" t="s">
        <v>126</v>
      </c>
      <c r="I219" t="s">
        <v>129</v>
      </c>
      <c r="J219" t="s">
        <v>1950</v>
      </c>
      <c r="K219" t="s">
        <v>131</v>
      </c>
      <c r="L219" t="s">
        <v>469</v>
      </c>
      <c r="M219" t="s">
        <v>406</v>
      </c>
      <c r="N219" t="s">
        <v>590</v>
      </c>
      <c r="O219" t="s">
        <v>1951</v>
      </c>
      <c r="P219" t="s">
        <v>591</v>
      </c>
      <c r="Q219" t="b">
        <v>1</v>
      </c>
      <c r="R219" t="s">
        <v>41</v>
      </c>
      <c r="V219" t="s">
        <v>785</v>
      </c>
      <c r="W219" t="s">
        <v>590</v>
      </c>
      <c r="X219" t="s">
        <v>1952</v>
      </c>
      <c r="Y219" t="s">
        <v>593</v>
      </c>
      <c r="Z219" t="b">
        <v>0</v>
      </c>
      <c r="AB219" t="b">
        <v>1</v>
      </c>
      <c r="AC219" t="s">
        <v>1953</v>
      </c>
      <c r="AD219" t="s">
        <v>1954</v>
      </c>
      <c r="AE219" t="s">
        <v>687</v>
      </c>
      <c r="AG219" t="s">
        <v>1804</v>
      </c>
      <c r="AH219" t="s">
        <v>1955</v>
      </c>
      <c r="AJ219" t="s">
        <v>765</v>
      </c>
      <c r="AL219" t="s">
        <v>128</v>
      </c>
      <c r="AM219" t="s">
        <v>1956</v>
      </c>
    </row>
    <row r="220" spans="1:39" x14ac:dyDescent="0.2">
      <c r="A220" t="s">
        <v>126</v>
      </c>
      <c r="B220" t="s">
        <v>127</v>
      </c>
      <c r="C220" t="s">
        <v>128</v>
      </c>
      <c r="D220" t="s">
        <v>508</v>
      </c>
      <c r="E220" t="s">
        <v>1957</v>
      </c>
      <c r="F220" t="s">
        <v>128</v>
      </c>
      <c r="G220" t="s">
        <v>126</v>
      </c>
      <c r="I220" t="s">
        <v>129</v>
      </c>
      <c r="J220" t="s">
        <v>1800</v>
      </c>
      <c r="K220" t="s">
        <v>131</v>
      </c>
      <c r="L220" t="s">
        <v>469</v>
      </c>
      <c r="M220" t="s">
        <v>368</v>
      </c>
      <c r="N220" t="s">
        <v>590</v>
      </c>
      <c r="O220" t="s">
        <v>1958</v>
      </c>
      <c r="P220" t="s">
        <v>591</v>
      </c>
      <c r="Q220" t="b">
        <v>1</v>
      </c>
      <c r="R220" t="s">
        <v>41</v>
      </c>
      <c r="V220" t="s">
        <v>592</v>
      </c>
      <c r="W220" t="s">
        <v>590</v>
      </c>
      <c r="X220" t="s">
        <v>1939</v>
      </c>
      <c r="Y220" t="s">
        <v>593</v>
      </c>
      <c r="Z220" t="b">
        <v>0</v>
      </c>
      <c r="AB220" t="b">
        <v>1</v>
      </c>
      <c r="AC220" t="s">
        <v>1875</v>
      </c>
      <c r="AD220" t="s">
        <v>1947</v>
      </c>
      <c r="AE220" t="s">
        <v>604</v>
      </c>
      <c r="AG220" t="s">
        <v>1804</v>
      </c>
      <c r="AH220" t="s">
        <v>1932</v>
      </c>
      <c r="AJ220" t="s">
        <v>911</v>
      </c>
      <c r="AL220" t="s">
        <v>128</v>
      </c>
      <c r="AM220" t="s">
        <v>1959</v>
      </c>
    </row>
    <row r="221" spans="1:39" x14ac:dyDescent="0.2">
      <c r="A221" t="s">
        <v>126</v>
      </c>
      <c r="B221" t="s">
        <v>127</v>
      </c>
      <c r="C221" t="s">
        <v>128</v>
      </c>
      <c r="D221" t="s">
        <v>508</v>
      </c>
      <c r="E221" t="s">
        <v>1960</v>
      </c>
      <c r="F221" t="s">
        <v>128</v>
      </c>
      <c r="G221" t="s">
        <v>126</v>
      </c>
      <c r="I221" t="s">
        <v>129</v>
      </c>
      <c r="J221" t="s">
        <v>1800</v>
      </c>
      <c r="K221" t="s">
        <v>131</v>
      </c>
      <c r="L221" t="s">
        <v>469</v>
      </c>
      <c r="M221" t="s">
        <v>1346</v>
      </c>
      <c r="N221" t="s">
        <v>1463</v>
      </c>
      <c r="O221" t="s">
        <v>1961</v>
      </c>
      <c r="P221" t="s">
        <v>591</v>
      </c>
      <c r="Q221" t="b">
        <v>1</v>
      </c>
      <c r="R221" t="s">
        <v>41</v>
      </c>
      <c r="S221" t="s">
        <v>426</v>
      </c>
      <c r="V221" t="s">
        <v>592</v>
      </c>
      <c r="W221" t="s">
        <v>1466</v>
      </c>
      <c r="X221" t="s">
        <v>1962</v>
      </c>
      <c r="Y221" t="s">
        <v>1812</v>
      </c>
      <c r="Z221" t="b">
        <v>0</v>
      </c>
      <c r="AB221" t="b">
        <v>1</v>
      </c>
      <c r="AC221" t="s">
        <v>1963</v>
      </c>
      <c r="AD221" t="s">
        <v>751</v>
      </c>
      <c r="AE221" t="s">
        <v>604</v>
      </c>
      <c r="AG221" t="s">
        <v>1804</v>
      </c>
      <c r="AJ221" t="s">
        <v>697</v>
      </c>
      <c r="AL221" t="s">
        <v>128</v>
      </c>
      <c r="AM221" t="s">
        <v>1964</v>
      </c>
    </row>
    <row r="222" spans="1:39" x14ac:dyDescent="0.2">
      <c r="A222" t="s">
        <v>126</v>
      </c>
      <c r="B222" t="s">
        <v>127</v>
      </c>
      <c r="C222" t="s">
        <v>128</v>
      </c>
      <c r="D222" t="s">
        <v>508</v>
      </c>
      <c r="E222" t="s">
        <v>1965</v>
      </c>
      <c r="F222" t="s">
        <v>128</v>
      </c>
      <c r="G222" t="s">
        <v>126</v>
      </c>
      <c r="I222" t="s">
        <v>129</v>
      </c>
      <c r="J222" t="s">
        <v>1800</v>
      </c>
      <c r="K222" t="s">
        <v>131</v>
      </c>
      <c r="L222" t="s">
        <v>469</v>
      </c>
      <c r="M222" t="s">
        <v>1966</v>
      </c>
      <c r="N222" t="s">
        <v>590</v>
      </c>
      <c r="O222" t="s">
        <v>1967</v>
      </c>
      <c r="P222" t="s">
        <v>591</v>
      </c>
      <c r="Q222" t="b">
        <v>1</v>
      </c>
      <c r="R222" t="s">
        <v>41</v>
      </c>
      <c r="V222" t="s">
        <v>592</v>
      </c>
      <c r="W222" t="s">
        <v>590</v>
      </c>
      <c r="X222" t="s">
        <v>1962</v>
      </c>
      <c r="Y222" t="s">
        <v>593</v>
      </c>
      <c r="Z222" t="b">
        <v>0</v>
      </c>
      <c r="AB222" t="b">
        <v>1</v>
      </c>
      <c r="AC222" t="s">
        <v>1968</v>
      </c>
      <c r="AD222" t="s">
        <v>1969</v>
      </c>
      <c r="AE222" t="s">
        <v>604</v>
      </c>
      <c r="AG222" t="s">
        <v>1804</v>
      </c>
      <c r="AJ222" t="s">
        <v>635</v>
      </c>
      <c r="AL222" t="s">
        <v>128</v>
      </c>
      <c r="AM222" t="s">
        <v>1970</v>
      </c>
    </row>
    <row r="223" spans="1:39" x14ac:dyDescent="0.2">
      <c r="A223" t="s">
        <v>139</v>
      </c>
      <c r="B223" t="s">
        <v>140</v>
      </c>
      <c r="C223" t="s">
        <v>141</v>
      </c>
      <c r="D223" t="s">
        <v>1971</v>
      </c>
      <c r="E223" t="s">
        <v>1972</v>
      </c>
      <c r="F223" t="s">
        <v>141</v>
      </c>
      <c r="G223" t="s">
        <v>139</v>
      </c>
      <c r="I223" t="s">
        <v>142</v>
      </c>
      <c r="J223" t="s">
        <v>1973</v>
      </c>
      <c r="K223" t="s">
        <v>144</v>
      </c>
      <c r="L223" t="s">
        <v>469</v>
      </c>
      <c r="M223" t="s">
        <v>346</v>
      </c>
      <c r="N223" t="s">
        <v>590</v>
      </c>
      <c r="O223" t="s">
        <v>1974</v>
      </c>
      <c r="P223" t="s">
        <v>591</v>
      </c>
      <c r="Q223" t="b">
        <v>1</v>
      </c>
      <c r="R223" t="s">
        <v>41</v>
      </c>
      <c r="V223" t="s">
        <v>592</v>
      </c>
      <c r="W223" t="s">
        <v>590</v>
      </c>
      <c r="Y223" t="s">
        <v>593</v>
      </c>
      <c r="Z223" t="b">
        <v>0</v>
      </c>
      <c r="AB223" t="b">
        <v>1</v>
      </c>
      <c r="AC223" t="s">
        <v>1975</v>
      </c>
      <c r="AD223" t="s">
        <v>1976</v>
      </c>
      <c r="AE223" t="s">
        <v>687</v>
      </c>
      <c r="AF223" t="s">
        <v>1977</v>
      </c>
      <c r="AG223" t="s">
        <v>1978</v>
      </c>
      <c r="AH223" t="s">
        <v>1979</v>
      </c>
      <c r="AJ223" t="s">
        <v>644</v>
      </c>
      <c r="AL223" t="s">
        <v>141</v>
      </c>
      <c r="AM223" t="s">
        <v>1980</v>
      </c>
    </row>
    <row r="224" spans="1:39" x14ac:dyDescent="0.2">
      <c r="A224" t="s">
        <v>139</v>
      </c>
      <c r="B224" t="s">
        <v>140</v>
      </c>
      <c r="C224" t="s">
        <v>141</v>
      </c>
      <c r="D224" t="s">
        <v>1971</v>
      </c>
      <c r="E224" t="s">
        <v>1981</v>
      </c>
      <c r="F224" t="s">
        <v>141</v>
      </c>
      <c r="G224" t="s">
        <v>139</v>
      </c>
      <c r="I224" t="s">
        <v>1982</v>
      </c>
      <c r="J224" t="s">
        <v>1983</v>
      </c>
      <c r="K224" t="s">
        <v>144</v>
      </c>
      <c r="L224" t="s">
        <v>469</v>
      </c>
      <c r="M224" t="s">
        <v>346</v>
      </c>
      <c r="N224" t="s">
        <v>590</v>
      </c>
      <c r="O224" t="s">
        <v>1984</v>
      </c>
      <c r="P224" t="s">
        <v>591</v>
      </c>
      <c r="Q224" t="b">
        <v>1</v>
      </c>
      <c r="R224" t="s">
        <v>41</v>
      </c>
      <c r="V224" t="s">
        <v>592</v>
      </c>
      <c r="W224" t="s">
        <v>590</v>
      </c>
      <c r="X224" t="s">
        <v>1985</v>
      </c>
      <c r="Y224" t="s">
        <v>593</v>
      </c>
      <c r="Z224" t="b">
        <v>0</v>
      </c>
      <c r="AB224" t="b">
        <v>1</v>
      </c>
      <c r="AC224" t="s">
        <v>1986</v>
      </c>
      <c r="AD224" t="s">
        <v>1987</v>
      </c>
      <c r="AE224" t="s">
        <v>687</v>
      </c>
      <c r="AG224" t="s">
        <v>1988</v>
      </c>
      <c r="AH224" t="s">
        <v>1989</v>
      </c>
      <c r="AJ224" t="s">
        <v>708</v>
      </c>
      <c r="AL224" t="s">
        <v>1990</v>
      </c>
      <c r="AM224" t="s">
        <v>1991</v>
      </c>
    </row>
    <row r="225" spans="1:39" x14ac:dyDescent="0.2">
      <c r="A225" t="s">
        <v>139</v>
      </c>
      <c r="B225" t="s">
        <v>140</v>
      </c>
      <c r="C225" t="s">
        <v>141</v>
      </c>
      <c r="D225" t="s">
        <v>1971</v>
      </c>
      <c r="E225" t="s">
        <v>1992</v>
      </c>
      <c r="F225" t="s">
        <v>141</v>
      </c>
      <c r="G225" t="s">
        <v>139</v>
      </c>
      <c r="I225" t="s">
        <v>1993</v>
      </c>
      <c r="J225" t="s">
        <v>1994</v>
      </c>
      <c r="K225" t="s">
        <v>144</v>
      </c>
      <c r="L225" t="s">
        <v>469</v>
      </c>
      <c r="M225" t="s">
        <v>346</v>
      </c>
      <c r="N225" t="s">
        <v>590</v>
      </c>
      <c r="O225" t="s">
        <v>1995</v>
      </c>
      <c r="P225" t="s">
        <v>591</v>
      </c>
      <c r="Q225" t="b">
        <v>1</v>
      </c>
      <c r="R225" t="s">
        <v>115</v>
      </c>
      <c r="V225" t="s">
        <v>592</v>
      </c>
      <c r="W225" t="s">
        <v>590</v>
      </c>
      <c r="Y225" t="s">
        <v>593</v>
      </c>
      <c r="Z225" t="b">
        <v>0</v>
      </c>
      <c r="AB225" t="b">
        <v>1</v>
      </c>
      <c r="AC225" t="s">
        <v>1996</v>
      </c>
      <c r="AD225" t="s">
        <v>1997</v>
      </c>
      <c r="AE225" t="s">
        <v>687</v>
      </c>
      <c r="AF225" t="s">
        <v>1998</v>
      </c>
      <c r="AG225" t="s">
        <v>1999</v>
      </c>
      <c r="AH225" t="s">
        <v>2000</v>
      </c>
      <c r="AJ225" t="s">
        <v>825</v>
      </c>
      <c r="AL225" t="s">
        <v>2001</v>
      </c>
      <c r="AM225" t="s">
        <v>2002</v>
      </c>
    </row>
    <row r="226" spans="1:39" x14ac:dyDescent="0.2">
      <c r="A226" t="s">
        <v>139</v>
      </c>
      <c r="B226" t="s">
        <v>140</v>
      </c>
      <c r="C226" t="s">
        <v>141</v>
      </c>
      <c r="D226" t="s">
        <v>1971</v>
      </c>
      <c r="E226" t="s">
        <v>2003</v>
      </c>
      <c r="F226" t="s">
        <v>141</v>
      </c>
      <c r="G226" t="s">
        <v>139</v>
      </c>
      <c r="I226" t="s">
        <v>2004</v>
      </c>
      <c r="J226" t="s">
        <v>2005</v>
      </c>
      <c r="K226" t="s">
        <v>144</v>
      </c>
      <c r="L226" t="s">
        <v>469</v>
      </c>
      <c r="M226" t="s">
        <v>346</v>
      </c>
      <c r="N226" t="s">
        <v>590</v>
      </c>
      <c r="O226" t="s">
        <v>2006</v>
      </c>
      <c r="P226" t="s">
        <v>591</v>
      </c>
      <c r="Q226" t="b">
        <v>1</v>
      </c>
      <c r="R226" t="s">
        <v>41</v>
      </c>
      <c r="V226" t="s">
        <v>592</v>
      </c>
      <c r="W226" t="s">
        <v>590</v>
      </c>
      <c r="Y226" t="s">
        <v>593</v>
      </c>
      <c r="Z226" t="b">
        <v>0</v>
      </c>
      <c r="AB226" t="b">
        <v>1</v>
      </c>
      <c r="AC226" t="s">
        <v>2007</v>
      </c>
      <c r="AD226" t="s">
        <v>2008</v>
      </c>
      <c r="AE226" t="s">
        <v>687</v>
      </c>
      <c r="AF226" t="s">
        <v>1998</v>
      </c>
      <c r="AG226" t="s">
        <v>345</v>
      </c>
      <c r="AH226" t="s">
        <v>2009</v>
      </c>
      <c r="AJ226" t="s">
        <v>861</v>
      </c>
      <c r="AL226" t="s">
        <v>141</v>
      </c>
      <c r="AM226" t="s">
        <v>2010</v>
      </c>
    </row>
    <row r="227" spans="1:39" x14ac:dyDescent="0.2">
      <c r="A227" t="s">
        <v>139</v>
      </c>
      <c r="B227" t="s">
        <v>140</v>
      </c>
      <c r="C227" t="s">
        <v>141</v>
      </c>
      <c r="D227" t="s">
        <v>1971</v>
      </c>
      <c r="E227" t="s">
        <v>2011</v>
      </c>
      <c r="F227" t="s">
        <v>141</v>
      </c>
      <c r="G227" t="s">
        <v>139</v>
      </c>
      <c r="I227" t="s">
        <v>2012</v>
      </c>
      <c r="J227" t="s">
        <v>2005</v>
      </c>
      <c r="K227" t="s">
        <v>144</v>
      </c>
      <c r="L227" t="s">
        <v>469</v>
      </c>
      <c r="M227" t="s">
        <v>2013</v>
      </c>
      <c r="N227" t="s">
        <v>590</v>
      </c>
      <c r="O227" t="s">
        <v>2006</v>
      </c>
      <c r="R227" t="s">
        <v>41</v>
      </c>
      <c r="V227" t="s">
        <v>899</v>
      </c>
      <c r="W227" t="s">
        <v>590</v>
      </c>
      <c r="Z227" t="b">
        <v>0</v>
      </c>
      <c r="AC227" t="s">
        <v>900</v>
      </c>
      <c r="AD227" t="s">
        <v>900</v>
      </c>
      <c r="AE227" t="s">
        <v>687</v>
      </c>
      <c r="AF227" t="s">
        <v>1998</v>
      </c>
      <c r="AG227" t="s">
        <v>345</v>
      </c>
      <c r="AH227" t="s">
        <v>2014</v>
      </c>
      <c r="AJ227" t="s">
        <v>861</v>
      </c>
      <c r="AL227" t="s">
        <v>2001</v>
      </c>
      <c r="AM227" t="s">
        <v>2015</v>
      </c>
    </row>
    <row r="228" spans="1:39" x14ac:dyDescent="0.2">
      <c r="A228" t="s">
        <v>139</v>
      </c>
      <c r="B228" t="s">
        <v>140</v>
      </c>
      <c r="C228" t="s">
        <v>141</v>
      </c>
      <c r="D228" t="s">
        <v>1971</v>
      </c>
      <c r="E228" t="s">
        <v>2016</v>
      </c>
      <c r="F228" t="s">
        <v>141</v>
      </c>
      <c r="G228" t="s">
        <v>139</v>
      </c>
      <c r="I228" t="s">
        <v>1993</v>
      </c>
      <c r="J228" t="s">
        <v>1994</v>
      </c>
      <c r="K228" t="s">
        <v>144</v>
      </c>
      <c r="L228" t="s">
        <v>469</v>
      </c>
      <c r="M228" t="s">
        <v>2017</v>
      </c>
      <c r="N228" t="s">
        <v>590</v>
      </c>
      <c r="O228" t="s">
        <v>2018</v>
      </c>
      <c r="V228" t="s">
        <v>899</v>
      </c>
      <c r="W228" t="s">
        <v>590</v>
      </c>
      <c r="Z228" t="b">
        <v>0</v>
      </c>
      <c r="AC228" t="s">
        <v>900</v>
      </c>
      <c r="AD228" t="s">
        <v>900</v>
      </c>
      <c r="AE228" t="s">
        <v>687</v>
      </c>
      <c r="AF228" t="s">
        <v>2019</v>
      </c>
      <c r="AG228" t="s">
        <v>345</v>
      </c>
      <c r="AH228" t="s">
        <v>2000</v>
      </c>
      <c r="AJ228" t="s">
        <v>825</v>
      </c>
      <c r="AL228" t="s">
        <v>2001</v>
      </c>
      <c r="AM228" t="s">
        <v>2020</v>
      </c>
    </row>
    <row r="229" spans="1:39" x14ac:dyDescent="0.2">
      <c r="A229" t="s">
        <v>139</v>
      </c>
      <c r="B229" t="s">
        <v>140</v>
      </c>
      <c r="C229" t="s">
        <v>141</v>
      </c>
      <c r="D229" t="s">
        <v>1971</v>
      </c>
      <c r="E229" t="s">
        <v>2021</v>
      </c>
      <c r="F229" t="s">
        <v>141</v>
      </c>
      <c r="G229" t="s">
        <v>139</v>
      </c>
      <c r="I229" t="s">
        <v>142</v>
      </c>
      <c r="J229" t="s">
        <v>1973</v>
      </c>
      <c r="K229" t="s">
        <v>144</v>
      </c>
      <c r="L229" t="s">
        <v>469</v>
      </c>
      <c r="M229" t="s">
        <v>2022</v>
      </c>
      <c r="N229" t="s">
        <v>590</v>
      </c>
      <c r="O229" t="s">
        <v>1974</v>
      </c>
      <c r="R229" t="s">
        <v>41</v>
      </c>
      <c r="V229" t="s">
        <v>899</v>
      </c>
      <c r="W229" t="s">
        <v>590</v>
      </c>
      <c r="Z229" t="b">
        <v>0</v>
      </c>
      <c r="AC229" t="s">
        <v>900</v>
      </c>
      <c r="AD229" t="s">
        <v>900</v>
      </c>
      <c r="AE229" t="s">
        <v>687</v>
      </c>
      <c r="AF229" t="s">
        <v>2023</v>
      </c>
      <c r="AG229" t="s">
        <v>1978</v>
      </c>
      <c r="AH229" t="s">
        <v>1979</v>
      </c>
      <c r="AJ229" t="s">
        <v>644</v>
      </c>
      <c r="AL229" t="s">
        <v>141</v>
      </c>
      <c r="AM229" t="s">
        <v>2024</v>
      </c>
    </row>
    <row r="230" spans="1:39" x14ac:dyDescent="0.2">
      <c r="A230" t="s">
        <v>150</v>
      </c>
      <c r="B230" t="s">
        <v>151</v>
      </c>
      <c r="C230" t="s">
        <v>152</v>
      </c>
      <c r="D230" t="s">
        <v>516</v>
      </c>
      <c r="E230" t="s">
        <v>2025</v>
      </c>
      <c r="F230" t="s">
        <v>152</v>
      </c>
      <c r="G230" t="s">
        <v>150</v>
      </c>
      <c r="I230" t="s">
        <v>153</v>
      </c>
      <c r="J230" t="s">
        <v>2026</v>
      </c>
      <c r="K230" t="s">
        <v>155</v>
      </c>
      <c r="L230" t="s">
        <v>469</v>
      </c>
      <c r="M230" t="s">
        <v>346</v>
      </c>
      <c r="N230" t="s">
        <v>590</v>
      </c>
      <c r="O230" t="s">
        <v>2027</v>
      </c>
      <c r="P230" t="s">
        <v>794</v>
      </c>
      <c r="Q230" t="b">
        <v>1</v>
      </c>
      <c r="R230" t="s">
        <v>115</v>
      </c>
      <c r="V230" t="s">
        <v>592</v>
      </c>
      <c r="W230" t="s">
        <v>590</v>
      </c>
      <c r="X230" t="s">
        <v>2028</v>
      </c>
      <c r="Y230" t="s">
        <v>593</v>
      </c>
      <c r="Z230" t="b">
        <v>0</v>
      </c>
      <c r="AB230" t="b">
        <v>0</v>
      </c>
      <c r="AC230" t="s">
        <v>2029</v>
      </c>
      <c r="AD230" t="s">
        <v>2030</v>
      </c>
      <c r="AE230" t="s">
        <v>901</v>
      </c>
      <c r="AF230" t="s">
        <v>2031</v>
      </c>
      <c r="AG230" t="s">
        <v>2032</v>
      </c>
      <c r="AH230" t="s">
        <v>2033</v>
      </c>
      <c r="AJ230" t="s">
        <v>825</v>
      </c>
      <c r="AL230" t="s">
        <v>158</v>
      </c>
      <c r="AM230" t="s">
        <v>2034</v>
      </c>
    </row>
    <row r="231" spans="1:39" x14ac:dyDescent="0.2">
      <c r="A231" t="s">
        <v>164</v>
      </c>
      <c r="B231" t="s">
        <v>165</v>
      </c>
      <c r="C231" t="s">
        <v>166</v>
      </c>
      <c r="D231" t="s">
        <v>520</v>
      </c>
      <c r="E231" t="s">
        <v>2035</v>
      </c>
      <c r="F231" t="s">
        <v>166</v>
      </c>
      <c r="G231" t="s">
        <v>164</v>
      </c>
      <c r="H231" t="s">
        <v>2036</v>
      </c>
      <c r="I231" t="s">
        <v>167</v>
      </c>
      <c r="J231" t="s">
        <v>2037</v>
      </c>
      <c r="K231" t="s">
        <v>169</v>
      </c>
      <c r="L231" t="s">
        <v>469</v>
      </c>
      <c r="M231" t="s">
        <v>346</v>
      </c>
      <c r="N231" t="s">
        <v>590</v>
      </c>
      <c r="O231" t="s">
        <v>2038</v>
      </c>
      <c r="P231" t="s">
        <v>2039</v>
      </c>
      <c r="Q231" t="b">
        <v>1</v>
      </c>
      <c r="R231" t="s">
        <v>115</v>
      </c>
      <c r="U231" t="s">
        <v>2040</v>
      </c>
      <c r="V231" t="s">
        <v>592</v>
      </c>
      <c r="W231" t="s">
        <v>590</v>
      </c>
      <c r="Y231" t="s">
        <v>593</v>
      </c>
      <c r="Z231" t="b">
        <v>0</v>
      </c>
      <c r="AB231" t="b">
        <v>0</v>
      </c>
      <c r="AC231" t="s">
        <v>1355</v>
      </c>
      <c r="AD231" t="s">
        <v>1355</v>
      </c>
      <c r="AE231" t="s">
        <v>687</v>
      </c>
      <c r="AF231" t="s">
        <v>2041</v>
      </c>
      <c r="AG231" t="s">
        <v>348</v>
      </c>
      <c r="AH231" t="s">
        <v>2042</v>
      </c>
      <c r="AJ231" t="s">
        <v>825</v>
      </c>
      <c r="AL231" t="s">
        <v>172</v>
      </c>
      <c r="AM231" t="s">
        <v>2043</v>
      </c>
    </row>
    <row r="232" spans="1:39" x14ac:dyDescent="0.2">
      <c r="A232" t="s">
        <v>164</v>
      </c>
      <c r="B232" t="s">
        <v>165</v>
      </c>
      <c r="C232" t="s">
        <v>166</v>
      </c>
      <c r="D232" t="s">
        <v>520</v>
      </c>
      <c r="E232" t="s">
        <v>2044</v>
      </c>
      <c r="F232" t="s">
        <v>166</v>
      </c>
      <c r="G232" t="s">
        <v>164</v>
      </c>
      <c r="H232" t="s">
        <v>2045</v>
      </c>
      <c r="I232" t="s">
        <v>2046</v>
      </c>
      <c r="J232" t="s">
        <v>2047</v>
      </c>
      <c r="K232" t="s">
        <v>169</v>
      </c>
      <c r="L232" t="s">
        <v>469</v>
      </c>
      <c r="M232" t="s">
        <v>346</v>
      </c>
      <c r="N232" t="s">
        <v>590</v>
      </c>
      <c r="O232" t="s">
        <v>2048</v>
      </c>
      <c r="P232" t="s">
        <v>2039</v>
      </c>
      <c r="Q232" t="b">
        <v>1</v>
      </c>
      <c r="R232" t="s">
        <v>115</v>
      </c>
      <c r="U232" t="s">
        <v>54</v>
      </c>
      <c r="V232" t="s">
        <v>592</v>
      </c>
      <c r="W232" t="s">
        <v>590</v>
      </c>
      <c r="X232" t="s">
        <v>2049</v>
      </c>
      <c r="Y232" t="s">
        <v>593</v>
      </c>
      <c r="Z232" t="b">
        <v>0</v>
      </c>
      <c r="AB232" t="b">
        <v>0</v>
      </c>
      <c r="AC232" t="s">
        <v>1355</v>
      </c>
      <c r="AD232" t="s">
        <v>1355</v>
      </c>
      <c r="AE232" t="s">
        <v>687</v>
      </c>
      <c r="AG232" t="s">
        <v>2050</v>
      </c>
      <c r="AH232" t="s">
        <v>2051</v>
      </c>
      <c r="AJ232" t="s">
        <v>834</v>
      </c>
      <c r="AL232" t="s">
        <v>166</v>
      </c>
      <c r="AM232" t="s">
        <v>2052</v>
      </c>
    </row>
    <row r="233" spans="1:39" x14ac:dyDescent="0.2">
      <c r="A233" t="s">
        <v>178</v>
      </c>
      <c r="B233" t="s">
        <v>179</v>
      </c>
      <c r="C233" t="s">
        <v>180</v>
      </c>
      <c r="D233" t="s">
        <v>524</v>
      </c>
      <c r="E233" t="s">
        <v>2053</v>
      </c>
      <c r="F233" t="s">
        <v>186</v>
      </c>
      <c r="G233" t="s">
        <v>178</v>
      </c>
      <c r="L233" t="s">
        <v>771</v>
      </c>
      <c r="M233" t="s">
        <v>346</v>
      </c>
      <c r="N233" t="s">
        <v>590</v>
      </c>
      <c r="P233" t="s">
        <v>591</v>
      </c>
      <c r="Q233" t="b">
        <v>1</v>
      </c>
      <c r="T233" t="s">
        <v>346</v>
      </c>
      <c r="V233" t="s">
        <v>592</v>
      </c>
      <c r="W233" t="s">
        <v>590</v>
      </c>
      <c r="Y233" t="s">
        <v>593</v>
      </c>
      <c r="Z233" t="b">
        <v>0</v>
      </c>
      <c r="AB233" t="b">
        <v>1</v>
      </c>
      <c r="AJ233" t="s">
        <v>644</v>
      </c>
      <c r="AL233" t="s">
        <v>186</v>
      </c>
      <c r="AM233" t="s">
        <v>2054</v>
      </c>
    </row>
    <row r="234" spans="1:39" x14ac:dyDescent="0.2">
      <c r="A234" t="s">
        <v>178</v>
      </c>
      <c r="B234" t="s">
        <v>179</v>
      </c>
      <c r="C234" t="s">
        <v>180</v>
      </c>
      <c r="D234" t="s">
        <v>524</v>
      </c>
      <c r="E234" t="s">
        <v>2055</v>
      </c>
      <c r="F234" t="s">
        <v>180</v>
      </c>
      <c r="G234" t="s">
        <v>178</v>
      </c>
      <c r="H234" t="s">
        <v>2056</v>
      </c>
      <c r="I234" t="s">
        <v>181</v>
      </c>
      <c r="J234" t="s">
        <v>2057</v>
      </c>
      <c r="K234" t="s">
        <v>183</v>
      </c>
      <c r="L234" t="s">
        <v>469</v>
      </c>
      <c r="M234" t="s">
        <v>346</v>
      </c>
      <c r="N234" t="s">
        <v>590</v>
      </c>
      <c r="O234" t="s">
        <v>2058</v>
      </c>
      <c r="P234" t="s">
        <v>591</v>
      </c>
      <c r="Q234" t="b">
        <v>1</v>
      </c>
      <c r="R234" t="s">
        <v>41</v>
      </c>
      <c r="U234" t="s">
        <v>189</v>
      </c>
      <c r="V234" t="s">
        <v>592</v>
      </c>
      <c r="W234" t="s">
        <v>590</v>
      </c>
      <c r="X234" t="s">
        <v>2059</v>
      </c>
      <c r="Y234" t="s">
        <v>593</v>
      </c>
      <c r="Z234" t="b">
        <v>0</v>
      </c>
      <c r="AB234" t="b">
        <v>1</v>
      </c>
      <c r="AC234" t="s">
        <v>2060</v>
      </c>
      <c r="AD234" t="s">
        <v>2061</v>
      </c>
      <c r="AE234" t="s">
        <v>687</v>
      </c>
      <c r="AF234" t="s">
        <v>2062</v>
      </c>
      <c r="AG234" t="s">
        <v>2063</v>
      </c>
      <c r="AH234" t="s">
        <v>2064</v>
      </c>
      <c r="AJ234" t="s">
        <v>765</v>
      </c>
      <c r="AL234" t="s">
        <v>186</v>
      </c>
      <c r="AM234" t="s">
        <v>2065</v>
      </c>
    </row>
    <row r="235" spans="1:39" x14ac:dyDescent="0.2">
      <c r="A235" t="s">
        <v>178</v>
      </c>
      <c r="B235" t="s">
        <v>179</v>
      </c>
      <c r="C235" t="s">
        <v>180</v>
      </c>
      <c r="D235" t="s">
        <v>524</v>
      </c>
      <c r="E235" t="s">
        <v>2066</v>
      </c>
      <c r="F235" t="s">
        <v>180</v>
      </c>
      <c r="G235" t="s">
        <v>178</v>
      </c>
      <c r="I235" t="s">
        <v>2067</v>
      </c>
      <c r="J235" t="s">
        <v>2068</v>
      </c>
      <c r="K235" t="s">
        <v>183</v>
      </c>
      <c r="L235" t="s">
        <v>469</v>
      </c>
      <c r="M235" t="s">
        <v>346</v>
      </c>
      <c r="N235" t="s">
        <v>1463</v>
      </c>
      <c r="O235" t="s">
        <v>2069</v>
      </c>
      <c r="P235" t="s">
        <v>591</v>
      </c>
      <c r="Q235" t="b">
        <v>1</v>
      </c>
      <c r="R235" t="s">
        <v>41</v>
      </c>
      <c r="S235" t="s">
        <v>1898</v>
      </c>
      <c r="V235" t="s">
        <v>592</v>
      </c>
      <c r="W235" t="s">
        <v>1466</v>
      </c>
      <c r="X235" t="s">
        <v>2070</v>
      </c>
      <c r="Y235" t="s">
        <v>684</v>
      </c>
      <c r="Z235" t="b">
        <v>0</v>
      </c>
      <c r="AA235" t="b">
        <v>1</v>
      </c>
      <c r="AB235" t="b">
        <v>1</v>
      </c>
      <c r="AC235" t="s">
        <v>2071</v>
      </c>
      <c r="AD235" t="s">
        <v>2072</v>
      </c>
      <c r="AE235" t="s">
        <v>687</v>
      </c>
      <c r="AF235" t="s">
        <v>2073</v>
      </c>
      <c r="AG235" t="s">
        <v>2074</v>
      </c>
      <c r="AH235" t="s">
        <v>2075</v>
      </c>
      <c r="AJ235" t="s">
        <v>813</v>
      </c>
      <c r="AL235" t="s">
        <v>186</v>
      </c>
      <c r="AM235" t="s">
        <v>2076</v>
      </c>
    </row>
    <row r="236" spans="1:39" x14ac:dyDescent="0.2">
      <c r="A236" t="s">
        <v>178</v>
      </c>
      <c r="B236" t="s">
        <v>179</v>
      </c>
      <c r="C236" t="s">
        <v>180</v>
      </c>
      <c r="D236" t="s">
        <v>524</v>
      </c>
      <c r="E236" t="s">
        <v>2077</v>
      </c>
      <c r="F236" t="s">
        <v>180</v>
      </c>
      <c r="G236" t="s">
        <v>178</v>
      </c>
      <c r="I236" t="s">
        <v>2078</v>
      </c>
      <c r="J236" t="s">
        <v>2079</v>
      </c>
      <c r="K236" t="s">
        <v>183</v>
      </c>
      <c r="L236" t="s">
        <v>469</v>
      </c>
      <c r="M236" t="s">
        <v>346</v>
      </c>
      <c r="N236" t="s">
        <v>590</v>
      </c>
      <c r="O236" t="s">
        <v>2080</v>
      </c>
      <c r="P236" t="s">
        <v>591</v>
      </c>
      <c r="Q236" t="b">
        <v>1</v>
      </c>
      <c r="R236" t="s">
        <v>41</v>
      </c>
      <c r="V236" t="s">
        <v>592</v>
      </c>
      <c r="W236" t="s">
        <v>590</v>
      </c>
      <c r="Y236" t="s">
        <v>593</v>
      </c>
      <c r="Z236" t="b">
        <v>0</v>
      </c>
      <c r="AB236" t="b">
        <v>1</v>
      </c>
      <c r="AC236" t="s">
        <v>2081</v>
      </c>
      <c r="AD236" t="s">
        <v>2082</v>
      </c>
      <c r="AE236" t="s">
        <v>901</v>
      </c>
      <c r="AF236" t="s">
        <v>2083</v>
      </c>
      <c r="AG236" t="s">
        <v>2063</v>
      </c>
      <c r="AH236" t="s">
        <v>2084</v>
      </c>
      <c r="AJ236" t="s">
        <v>825</v>
      </c>
      <c r="AL236" t="s">
        <v>180</v>
      </c>
      <c r="AM236" t="s">
        <v>2085</v>
      </c>
    </row>
    <row r="237" spans="1:39" x14ac:dyDescent="0.2">
      <c r="A237" t="s">
        <v>178</v>
      </c>
      <c r="B237" t="s">
        <v>179</v>
      </c>
      <c r="C237" t="s">
        <v>180</v>
      </c>
      <c r="D237" t="s">
        <v>524</v>
      </c>
      <c r="E237" t="s">
        <v>2086</v>
      </c>
      <c r="F237" t="s">
        <v>180</v>
      </c>
      <c r="G237" t="s">
        <v>178</v>
      </c>
      <c r="I237" t="s">
        <v>2078</v>
      </c>
      <c r="J237" t="s">
        <v>2087</v>
      </c>
      <c r="K237" t="s">
        <v>183</v>
      </c>
      <c r="L237" t="s">
        <v>469</v>
      </c>
      <c r="M237" t="s">
        <v>2088</v>
      </c>
      <c r="N237" t="s">
        <v>590</v>
      </c>
      <c r="O237" t="s">
        <v>2089</v>
      </c>
      <c r="P237" t="s">
        <v>591</v>
      </c>
      <c r="Q237" t="b">
        <v>1</v>
      </c>
      <c r="R237" t="s">
        <v>41</v>
      </c>
      <c r="V237" t="s">
        <v>899</v>
      </c>
      <c r="W237" t="s">
        <v>590</v>
      </c>
      <c r="Y237" t="s">
        <v>593</v>
      </c>
      <c r="Z237" t="b">
        <v>0</v>
      </c>
      <c r="AB237" t="b">
        <v>1</v>
      </c>
      <c r="AC237" t="s">
        <v>2090</v>
      </c>
      <c r="AD237" t="s">
        <v>2091</v>
      </c>
      <c r="AE237" t="s">
        <v>901</v>
      </c>
      <c r="AF237" t="s">
        <v>934</v>
      </c>
      <c r="AG237" t="s">
        <v>2063</v>
      </c>
      <c r="AH237" t="s">
        <v>2092</v>
      </c>
      <c r="AJ237" t="s">
        <v>825</v>
      </c>
      <c r="AL237" t="s">
        <v>180</v>
      </c>
      <c r="AM237" t="s">
        <v>2093</v>
      </c>
    </row>
    <row r="238" spans="1:39" x14ac:dyDescent="0.2">
      <c r="A238" t="s">
        <v>178</v>
      </c>
      <c r="B238" t="s">
        <v>179</v>
      </c>
      <c r="C238" t="s">
        <v>180</v>
      </c>
      <c r="D238" t="s">
        <v>524</v>
      </c>
      <c r="E238" t="s">
        <v>2094</v>
      </c>
      <c r="F238" t="s">
        <v>180</v>
      </c>
      <c r="G238" t="s">
        <v>178</v>
      </c>
      <c r="I238" t="s">
        <v>2095</v>
      </c>
      <c r="J238" t="s">
        <v>2096</v>
      </c>
      <c r="K238" t="s">
        <v>183</v>
      </c>
      <c r="L238" t="s">
        <v>469</v>
      </c>
      <c r="M238" t="s">
        <v>389</v>
      </c>
      <c r="N238" t="s">
        <v>590</v>
      </c>
      <c r="O238" t="s">
        <v>2097</v>
      </c>
      <c r="P238" t="s">
        <v>591</v>
      </c>
      <c r="Q238" t="b">
        <v>1</v>
      </c>
      <c r="R238" t="s">
        <v>41</v>
      </c>
      <c r="V238" t="s">
        <v>592</v>
      </c>
      <c r="W238" t="s">
        <v>590</v>
      </c>
      <c r="Y238" t="s">
        <v>593</v>
      </c>
      <c r="Z238" t="b">
        <v>0</v>
      </c>
      <c r="AB238" t="b">
        <v>1</v>
      </c>
      <c r="AC238" t="s">
        <v>379</v>
      </c>
      <c r="AD238" t="s">
        <v>379</v>
      </c>
      <c r="AE238" t="s">
        <v>901</v>
      </c>
      <c r="AF238" t="s">
        <v>2098</v>
      </c>
      <c r="AG238" t="s">
        <v>2063</v>
      </c>
      <c r="AH238" t="s">
        <v>2092</v>
      </c>
      <c r="AJ238" t="s">
        <v>644</v>
      </c>
      <c r="AL238" t="s">
        <v>180</v>
      </c>
      <c r="AM238" t="s">
        <v>2099</v>
      </c>
    </row>
    <row r="239" spans="1:39" x14ac:dyDescent="0.2">
      <c r="A239" t="s">
        <v>190</v>
      </c>
      <c r="B239" t="s">
        <v>191</v>
      </c>
      <c r="C239" t="s">
        <v>192</v>
      </c>
      <c r="D239" t="s">
        <v>527</v>
      </c>
      <c r="E239" t="s">
        <v>2100</v>
      </c>
      <c r="F239" t="s">
        <v>192</v>
      </c>
      <c r="G239" t="s">
        <v>190</v>
      </c>
      <c r="I239" t="s">
        <v>193</v>
      </c>
      <c r="J239" t="s">
        <v>2101</v>
      </c>
      <c r="K239" t="s">
        <v>195</v>
      </c>
      <c r="L239" t="s">
        <v>469</v>
      </c>
      <c r="M239" t="s">
        <v>346</v>
      </c>
      <c r="N239" t="s">
        <v>590</v>
      </c>
      <c r="O239" t="s">
        <v>2102</v>
      </c>
      <c r="P239" t="s">
        <v>591</v>
      </c>
      <c r="Q239" t="b">
        <v>1</v>
      </c>
      <c r="R239" t="s">
        <v>115</v>
      </c>
      <c r="V239" t="s">
        <v>592</v>
      </c>
      <c r="W239" t="s">
        <v>590</v>
      </c>
      <c r="X239" t="s">
        <v>2103</v>
      </c>
      <c r="Y239" t="s">
        <v>593</v>
      </c>
      <c r="Z239" t="b">
        <v>0</v>
      </c>
      <c r="AB239" t="b">
        <v>1</v>
      </c>
      <c r="AC239" t="s">
        <v>1468</v>
      </c>
      <c r="AD239" t="s">
        <v>1468</v>
      </c>
      <c r="AE239" t="s">
        <v>687</v>
      </c>
      <c r="AG239" t="s">
        <v>2104</v>
      </c>
      <c r="AH239" t="s">
        <v>2105</v>
      </c>
      <c r="AJ239" t="s">
        <v>607</v>
      </c>
      <c r="AL239" t="s">
        <v>198</v>
      </c>
      <c r="AM239" t="s">
        <v>2106</v>
      </c>
    </row>
    <row r="240" spans="1:39" x14ac:dyDescent="0.2">
      <c r="A240" t="s">
        <v>190</v>
      </c>
      <c r="B240" t="s">
        <v>191</v>
      </c>
      <c r="C240" t="s">
        <v>192</v>
      </c>
      <c r="D240" t="s">
        <v>527</v>
      </c>
      <c r="E240" t="s">
        <v>2107</v>
      </c>
      <c r="F240" t="s">
        <v>192</v>
      </c>
      <c r="G240" t="s">
        <v>190</v>
      </c>
      <c r="I240" t="s">
        <v>193</v>
      </c>
      <c r="J240" t="s">
        <v>2101</v>
      </c>
      <c r="K240" t="s">
        <v>195</v>
      </c>
      <c r="L240" t="s">
        <v>469</v>
      </c>
      <c r="M240" t="s">
        <v>346</v>
      </c>
      <c r="N240" t="s">
        <v>590</v>
      </c>
      <c r="O240" t="s">
        <v>2108</v>
      </c>
      <c r="P240" t="s">
        <v>591</v>
      </c>
      <c r="Q240" t="b">
        <v>1</v>
      </c>
      <c r="R240" t="s">
        <v>115</v>
      </c>
      <c r="V240" t="s">
        <v>592</v>
      </c>
      <c r="W240" t="s">
        <v>590</v>
      </c>
      <c r="X240" t="s">
        <v>2109</v>
      </c>
      <c r="Y240" t="s">
        <v>684</v>
      </c>
      <c r="Z240" t="b">
        <v>0</v>
      </c>
      <c r="AA240" t="b">
        <v>1</v>
      </c>
      <c r="AB240" t="b">
        <v>1</v>
      </c>
      <c r="AC240" t="s">
        <v>2110</v>
      </c>
      <c r="AD240" t="s">
        <v>1468</v>
      </c>
      <c r="AE240" t="s">
        <v>687</v>
      </c>
      <c r="AG240" t="s">
        <v>2111</v>
      </c>
      <c r="AH240" t="s">
        <v>2112</v>
      </c>
      <c r="AJ240" t="s">
        <v>635</v>
      </c>
      <c r="AL240" t="s">
        <v>2113</v>
      </c>
      <c r="AM240" t="s">
        <v>2114</v>
      </c>
    </row>
    <row r="241" spans="1:39" x14ac:dyDescent="0.2">
      <c r="A241" t="s">
        <v>190</v>
      </c>
      <c r="B241" t="s">
        <v>191</v>
      </c>
      <c r="C241" t="s">
        <v>192</v>
      </c>
      <c r="D241" t="s">
        <v>527</v>
      </c>
      <c r="E241" t="s">
        <v>2115</v>
      </c>
      <c r="F241" t="s">
        <v>192</v>
      </c>
      <c r="G241" t="s">
        <v>190</v>
      </c>
      <c r="H241" t="s">
        <v>2116</v>
      </c>
      <c r="I241" t="s">
        <v>193</v>
      </c>
      <c r="J241" t="s">
        <v>2101</v>
      </c>
      <c r="K241" t="s">
        <v>195</v>
      </c>
      <c r="L241" t="s">
        <v>469</v>
      </c>
      <c r="M241" t="s">
        <v>346</v>
      </c>
      <c r="N241" t="s">
        <v>590</v>
      </c>
      <c r="O241" t="s">
        <v>2117</v>
      </c>
      <c r="P241" t="s">
        <v>591</v>
      </c>
      <c r="Q241" t="b">
        <v>1</v>
      </c>
      <c r="R241" t="s">
        <v>115</v>
      </c>
      <c r="U241" t="s">
        <v>2118</v>
      </c>
      <c r="V241" t="s">
        <v>592</v>
      </c>
      <c r="W241" t="s">
        <v>590</v>
      </c>
      <c r="X241" t="s">
        <v>2109</v>
      </c>
      <c r="Y241" t="s">
        <v>593</v>
      </c>
      <c r="Z241" t="b">
        <v>0</v>
      </c>
      <c r="AB241" t="b">
        <v>1</v>
      </c>
      <c r="AC241" t="s">
        <v>2110</v>
      </c>
      <c r="AD241" t="s">
        <v>1468</v>
      </c>
      <c r="AE241" t="s">
        <v>687</v>
      </c>
      <c r="AG241" t="s">
        <v>2104</v>
      </c>
      <c r="AH241" t="s">
        <v>2105</v>
      </c>
      <c r="AJ241" t="s">
        <v>653</v>
      </c>
      <c r="AL241" t="s">
        <v>198</v>
      </c>
      <c r="AM241" t="s">
        <v>2119</v>
      </c>
    </row>
    <row r="242" spans="1:39" x14ac:dyDescent="0.2">
      <c r="A242" t="s">
        <v>190</v>
      </c>
      <c r="B242" t="s">
        <v>191</v>
      </c>
      <c r="C242" t="s">
        <v>192</v>
      </c>
      <c r="D242" t="s">
        <v>527</v>
      </c>
      <c r="E242" t="s">
        <v>2120</v>
      </c>
      <c r="F242" t="s">
        <v>192</v>
      </c>
      <c r="G242" t="s">
        <v>190</v>
      </c>
      <c r="I242" t="s">
        <v>193</v>
      </c>
      <c r="J242" t="s">
        <v>2101</v>
      </c>
      <c r="K242" t="s">
        <v>195</v>
      </c>
      <c r="L242" t="s">
        <v>469</v>
      </c>
      <c r="M242" t="s">
        <v>346</v>
      </c>
      <c r="N242" t="s">
        <v>590</v>
      </c>
      <c r="O242" t="s">
        <v>2121</v>
      </c>
      <c r="P242" t="s">
        <v>591</v>
      </c>
      <c r="Q242" t="b">
        <v>1</v>
      </c>
      <c r="R242" t="s">
        <v>115</v>
      </c>
      <c r="V242" t="s">
        <v>592</v>
      </c>
      <c r="W242" t="s">
        <v>590</v>
      </c>
      <c r="X242" t="s">
        <v>2103</v>
      </c>
      <c r="Y242" t="s">
        <v>593</v>
      </c>
      <c r="Z242" t="b">
        <v>0</v>
      </c>
      <c r="AB242" t="b">
        <v>1</v>
      </c>
      <c r="AC242" t="s">
        <v>2110</v>
      </c>
      <c r="AD242" t="s">
        <v>1468</v>
      </c>
      <c r="AE242" t="s">
        <v>687</v>
      </c>
      <c r="AG242" t="s">
        <v>2104</v>
      </c>
      <c r="AH242" t="s">
        <v>2105</v>
      </c>
      <c r="AJ242" t="s">
        <v>661</v>
      </c>
      <c r="AL242" t="s">
        <v>2122</v>
      </c>
      <c r="AM242" t="s">
        <v>2123</v>
      </c>
    </row>
    <row r="243" spans="1:39" x14ac:dyDescent="0.2">
      <c r="A243" t="s">
        <v>190</v>
      </c>
      <c r="B243" t="s">
        <v>191</v>
      </c>
      <c r="C243" t="s">
        <v>192</v>
      </c>
      <c r="D243" t="s">
        <v>527</v>
      </c>
      <c r="E243" t="s">
        <v>2124</v>
      </c>
      <c r="F243" t="s">
        <v>192</v>
      </c>
      <c r="G243" t="s">
        <v>190</v>
      </c>
      <c r="L243" t="s">
        <v>589</v>
      </c>
      <c r="M243" t="s">
        <v>346</v>
      </c>
      <c r="N243" t="s">
        <v>590</v>
      </c>
      <c r="P243" t="s">
        <v>591</v>
      </c>
      <c r="Q243" t="b">
        <v>1</v>
      </c>
      <c r="V243" t="s">
        <v>592</v>
      </c>
      <c r="W243" t="s">
        <v>590</v>
      </c>
      <c r="Y243" t="s">
        <v>593</v>
      </c>
      <c r="Z243" t="b">
        <v>0</v>
      </c>
      <c r="AB243" t="b">
        <v>1</v>
      </c>
      <c r="AJ243" t="s">
        <v>674</v>
      </c>
      <c r="AL243" t="s">
        <v>2125</v>
      </c>
      <c r="AM243" t="s">
        <v>2126</v>
      </c>
    </row>
    <row r="244" spans="1:39" x14ac:dyDescent="0.2">
      <c r="A244" t="s">
        <v>190</v>
      </c>
      <c r="B244" t="s">
        <v>191</v>
      </c>
      <c r="C244" t="s">
        <v>192</v>
      </c>
      <c r="D244" t="s">
        <v>527</v>
      </c>
      <c r="E244" t="s">
        <v>2127</v>
      </c>
      <c r="F244" t="s">
        <v>192</v>
      </c>
      <c r="G244" t="s">
        <v>190</v>
      </c>
      <c r="I244" t="s">
        <v>193</v>
      </c>
      <c r="J244" t="s">
        <v>2101</v>
      </c>
      <c r="K244" t="s">
        <v>195</v>
      </c>
      <c r="L244" t="s">
        <v>469</v>
      </c>
      <c r="M244" t="s">
        <v>346</v>
      </c>
      <c r="N244" t="s">
        <v>590</v>
      </c>
      <c r="O244" t="s">
        <v>2128</v>
      </c>
      <c r="P244" t="s">
        <v>591</v>
      </c>
      <c r="Q244" t="b">
        <v>1</v>
      </c>
      <c r="R244" t="s">
        <v>115</v>
      </c>
      <c r="V244" t="s">
        <v>592</v>
      </c>
      <c r="W244" t="s">
        <v>590</v>
      </c>
      <c r="X244" t="s">
        <v>2129</v>
      </c>
      <c r="Y244" t="s">
        <v>593</v>
      </c>
      <c r="Z244" t="b">
        <v>0</v>
      </c>
      <c r="AB244" t="b">
        <v>1</v>
      </c>
      <c r="AC244" t="s">
        <v>2130</v>
      </c>
      <c r="AD244" t="s">
        <v>2131</v>
      </c>
      <c r="AE244" t="s">
        <v>687</v>
      </c>
      <c r="AG244" t="s">
        <v>2111</v>
      </c>
      <c r="AH244" t="s">
        <v>2105</v>
      </c>
      <c r="AJ244" t="s">
        <v>674</v>
      </c>
      <c r="AL244" t="s">
        <v>192</v>
      </c>
      <c r="AM244" t="s">
        <v>2132</v>
      </c>
    </row>
    <row r="245" spans="1:39" x14ac:dyDescent="0.2">
      <c r="A245" t="s">
        <v>190</v>
      </c>
      <c r="B245" t="s">
        <v>191</v>
      </c>
      <c r="C245" t="s">
        <v>192</v>
      </c>
      <c r="D245" t="s">
        <v>527</v>
      </c>
      <c r="E245" t="s">
        <v>2133</v>
      </c>
      <c r="F245" t="s">
        <v>192</v>
      </c>
      <c r="G245" t="s">
        <v>190</v>
      </c>
      <c r="I245" t="s">
        <v>2134</v>
      </c>
      <c r="J245" t="s">
        <v>2135</v>
      </c>
      <c r="K245" t="s">
        <v>195</v>
      </c>
      <c r="L245" t="s">
        <v>469</v>
      </c>
      <c r="M245" t="s">
        <v>346</v>
      </c>
      <c r="N245" t="s">
        <v>590</v>
      </c>
      <c r="O245" t="s">
        <v>2136</v>
      </c>
      <c r="P245" t="s">
        <v>591</v>
      </c>
      <c r="Q245" t="b">
        <v>1</v>
      </c>
      <c r="R245" t="s">
        <v>115</v>
      </c>
      <c r="V245" t="s">
        <v>592</v>
      </c>
      <c r="W245" t="s">
        <v>590</v>
      </c>
      <c r="X245" t="s">
        <v>2109</v>
      </c>
      <c r="Y245" t="s">
        <v>593</v>
      </c>
      <c r="Z245" t="b">
        <v>0</v>
      </c>
      <c r="AB245" t="b">
        <v>1</v>
      </c>
      <c r="AC245" t="s">
        <v>1468</v>
      </c>
      <c r="AD245" t="s">
        <v>1468</v>
      </c>
      <c r="AE245" t="s">
        <v>687</v>
      </c>
      <c r="AG245" t="s">
        <v>2104</v>
      </c>
      <c r="AH245" t="s">
        <v>2105</v>
      </c>
      <c r="AJ245" t="s">
        <v>697</v>
      </c>
      <c r="AL245" t="s">
        <v>2137</v>
      </c>
      <c r="AM245" t="s">
        <v>2138</v>
      </c>
    </row>
    <row r="246" spans="1:39" x14ac:dyDescent="0.2">
      <c r="A246" t="s">
        <v>190</v>
      </c>
      <c r="B246" t="s">
        <v>191</v>
      </c>
      <c r="C246" t="s">
        <v>192</v>
      </c>
      <c r="D246" t="s">
        <v>527</v>
      </c>
      <c r="E246" t="s">
        <v>2139</v>
      </c>
      <c r="F246" t="s">
        <v>192</v>
      </c>
      <c r="G246" t="s">
        <v>190</v>
      </c>
      <c r="L246" t="s">
        <v>589</v>
      </c>
      <c r="M246" t="s">
        <v>346</v>
      </c>
      <c r="N246" t="s">
        <v>590</v>
      </c>
      <c r="P246" t="s">
        <v>591</v>
      </c>
      <c r="Q246" t="b">
        <v>1</v>
      </c>
      <c r="V246" t="s">
        <v>592</v>
      </c>
      <c r="W246" t="s">
        <v>590</v>
      </c>
      <c r="Y246" t="s">
        <v>593</v>
      </c>
      <c r="Z246" t="b">
        <v>0</v>
      </c>
      <c r="AB246" t="b">
        <v>1</v>
      </c>
      <c r="AJ246" t="s">
        <v>697</v>
      </c>
      <c r="AL246" t="s">
        <v>2137</v>
      </c>
      <c r="AM246" t="s">
        <v>2140</v>
      </c>
    </row>
    <row r="247" spans="1:39" x14ac:dyDescent="0.2">
      <c r="A247" t="s">
        <v>190</v>
      </c>
      <c r="B247" t="s">
        <v>191</v>
      </c>
      <c r="C247" t="s">
        <v>192</v>
      </c>
      <c r="D247" t="s">
        <v>527</v>
      </c>
      <c r="E247" t="s">
        <v>2141</v>
      </c>
      <c r="F247" t="s">
        <v>192</v>
      </c>
      <c r="G247" t="s">
        <v>190</v>
      </c>
      <c r="I247" t="s">
        <v>193</v>
      </c>
      <c r="J247" t="s">
        <v>2101</v>
      </c>
      <c r="K247" t="s">
        <v>195</v>
      </c>
      <c r="L247" t="s">
        <v>469</v>
      </c>
      <c r="M247" t="s">
        <v>346</v>
      </c>
      <c r="N247" t="s">
        <v>590</v>
      </c>
      <c r="O247" t="s">
        <v>2142</v>
      </c>
      <c r="P247" t="s">
        <v>591</v>
      </c>
      <c r="Q247" t="b">
        <v>1</v>
      </c>
      <c r="R247" t="s">
        <v>115</v>
      </c>
      <c r="V247" t="s">
        <v>592</v>
      </c>
      <c r="W247" t="s">
        <v>590</v>
      </c>
      <c r="X247" t="s">
        <v>2109</v>
      </c>
      <c r="Y247" t="s">
        <v>593</v>
      </c>
      <c r="Z247" t="b">
        <v>0</v>
      </c>
      <c r="AB247" t="b">
        <v>1</v>
      </c>
      <c r="AC247" t="s">
        <v>2143</v>
      </c>
      <c r="AD247" t="s">
        <v>1468</v>
      </c>
      <c r="AE247" t="s">
        <v>687</v>
      </c>
      <c r="AG247" t="s">
        <v>2104</v>
      </c>
      <c r="AH247" t="s">
        <v>2105</v>
      </c>
      <c r="AJ247" t="s">
        <v>708</v>
      </c>
      <c r="AL247" t="s">
        <v>192</v>
      </c>
      <c r="AM247" t="s">
        <v>2144</v>
      </c>
    </row>
    <row r="248" spans="1:39" x14ac:dyDescent="0.2">
      <c r="A248" t="s">
        <v>190</v>
      </c>
      <c r="B248" t="s">
        <v>191</v>
      </c>
      <c r="C248" t="s">
        <v>192</v>
      </c>
      <c r="D248" t="s">
        <v>527</v>
      </c>
      <c r="E248" t="s">
        <v>2145</v>
      </c>
      <c r="F248" t="s">
        <v>192</v>
      </c>
      <c r="G248" t="s">
        <v>190</v>
      </c>
      <c r="H248" t="s">
        <v>2146</v>
      </c>
      <c r="I248" t="s">
        <v>193</v>
      </c>
      <c r="J248" t="s">
        <v>2101</v>
      </c>
      <c r="K248" t="s">
        <v>195</v>
      </c>
      <c r="L248" t="s">
        <v>469</v>
      </c>
      <c r="M248" t="s">
        <v>346</v>
      </c>
      <c r="N248" t="s">
        <v>590</v>
      </c>
      <c r="O248" t="s">
        <v>2147</v>
      </c>
      <c r="P248" t="s">
        <v>591</v>
      </c>
      <c r="Q248" t="b">
        <v>1</v>
      </c>
      <c r="R248" t="s">
        <v>115</v>
      </c>
      <c r="U248" t="s">
        <v>362</v>
      </c>
      <c r="V248" t="s">
        <v>592</v>
      </c>
      <c r="W248" t="s">
        <v>590</v>
      </c>
      <c r="X248" t="s">
        <v>2148</v>
      </c>
      <c r="Y248" t="s">
        <v>593</v>
      </c>
      <c r="Z248" t="b">
        <v>0</v>
      </c>
      <c r="AB248" t="b">
        <v>1</v>
      </c>
      <c r="AC248" t="s">
        <v>1468</v>
      </c>
      <c r="AD248" t="s">
        <v>1468</v>
      </c>
      <c r="AE248" t="s">
        <v>687</v>
      </c>
      <c r="AG248" t="s">
        <v>2104</v>
      </c>
      <c r="AH248" t="s">
        <v>2112</v>
      </c>
      <c r="AJ248" t="s">
        <v>741</v>
      </c>
      <c r="AL248" t="s">
        <v>192</v>
      </c>
      <c r="AM248" t="s">
        <v>2149</v>
      </c>
    </row>
    <row r="249" spans="1:39" x14ac:dyDescent="0.2">
      <c r="A249" t="s">
        <v>190</v>
      </c>
      <c r="B249" t="s">
        <v>191</v>
      </c>
      <c r="C249" t="s">
        <v>192</v>
      </c>
      <c r="D249" t="s">
        <v>527</v>
      </c>
      <c r="E249" t="s">
        <v>2150</v>
      </c>
      <c r="F249" t="s">
        <v>192</v>
      </c>
      <c r="G249" t="s">
        <v>190</v>
      </c>
      <c r="H249" t="s">
        <v>2151</v>
      </c>
      <c r="I249" t="s">
        <v>193</v>
      </c>
      <c r="J249" t="s">
        <v>2101</v>
      </c>
      <c r="K249" t="s">
        <v>195</v>
      </c>
      <c r="L249" t="s">
        <v>469</v>
      </c>
      <c r="M249" t="s">
        <v>346</v>
      </c>
      <c r="N249" t="s">
        <v>590</v>
      </c>
      <c r="O249" t="s">
        <v>2152</v>
      </c>
      <c r="P249" t="s">
        <v>591</v>
      </c>
      <c r="Q249" t="b">
        <v>1</v>
      </c>
      <c r="R249" t="s">
        <v>115</v>
      </c>
      <c r="U249" t="s">
        <v>2153</v>
      </c>
      <c r="V249" t="s">
        <v>592</v>
      </c>
      <c r="W249" t="s">
        <v>590</v>
      </c>
      <c r="X249" t="s">
        <v>2109</v>
      </c>
      <c r="Y249" t="s">
        <v>593</v>
      </c>
      <c r="Z249" t="b">
        <v>0</v>
      </c>
      <c r="AB249" t="b">
        <v>1</v>
      </c>
      <c r="AC249" t="s">
        <v>2154</v>
      </c>
      <c r="AD249" t="s">
        <v>2155</v>
      </c>
      <c r="AE249" t="s">
        <v>687</v>
      </c>
      <c r="AG249" t="s">
        <v>2104</v>
      </c>
      <c r="AH249" t="s">
        <v>2105</v>
      </c>
      <c r="AJ249" t="s">
        <v>765</v>
      </c>
      <c r="AL249" t="s">
        <v>2125</v>
      </c>
      <c r="AM249" t="s">
        <v>2156</v>
      </c>
    </row>
    <row r="250" spans="1:39" x14ac:dyDescent="0.2">
      <c r="A250" t="s">
        <v>190</v>
      </c>
      <c r="B250" t="s">
        <v>191</v>
      </c>
      <c r="C250" t="s">
        <v>192</v>
      </c>
      <c r="D250" t="s">
        <v>527</v>
      </c>
      <c r="E250" t="s">
        <v>2157</v>
      </c>
      <c r="F250" t="s">
        <v>192</v>
      </c>
      <c r="G250" t="s">
        <v>190</v>
      </c>
      <c r="I250" t="s">
        <v>193</v>
      </c>
      <c r="J250" t="s">
        <v>2101</v>
      </c>
      <c r="K250" t="s">
        <v>195</v>
      </c>
      <c r="L250" t="s">
        <v>469</v>
      </c>
      <c r="M250" t="s">
        <v>346</v>
      </c>
      <c r="N250" t="s">
        <v>590</v>
      </c>
      <c r="O250" t="s">
        <v>2158</v>
      </c>
      <c r="P250" t="s">
        <v>591</v>
      </c>
      <c r="Q250" t="b">
        <v>1</v>
      </c>
      <c r="R250" t="s">
        <v>115</v>
      </c>
      <c r="V250" t="s">
        <v>592</v>
      </c>
      <c r="W250" t="s">
        <v>590</v>
      </c>
      <c r="X250" t="s">
        <v>2109</v>
      </c>
      <c r="Y250" t="s">
        <v>593</v>
      </c>
      <c r="Z250" t="b">
        <v>0</v>
      </c>
      <c r="AB250" t="b">
        <v>1</v>
      </c>
      <c r="AC250" t="s">
        <v>2110</v>
      </c>
      <c r="AD250" t="s">
        <v>1468</v>
      </c>
      <c r="AE250" t="s">
        <v>687</v>
      </c>
      <c r="AG250" t="s">
        <v>2104</v>
      </c>
      <c r="AH250" t="s">
        <v>2105</v>
      </c>
      <c r="AJ250" t="s">
        <v>813</v>
      </c>
      <c r="AL250" t="s">
        <v>2159</v>
      </c>
      <c r="AM250" t="s">
        <v>2160</v>
      </c>
    </row>
    <row r="251" spans="1:39" x14ac:dyDescent="0.2">
      <c r="A251" t="s">
        <v>190</v>
      </c>
      <c r="B251" t="s">
        <v>191</v>
      </c>
      <c r="C251" t="s">
        <v>192</v>
      </c>
      <c r="D251" t="s">
        <v>527</v>
      </c>
      <c r="E251" t="s">
        <v>2161</v>
      </c>
      <c r="F251" t="s">
        <v>192</v>
      </c>
      <c r="G251" t="s">
        <v>190</v>
      </c>
      <c r="H251" t="s">
        <v>2162</v>
      </c>
      <c r="I251" t="s">
        <v>193</v>
      </c>
      <c r="J251" t="s">
        <v>2101</v>
      </c>
      <c r="K251" t="s">
        <v>195</v>
      </c>
      <c r="L251" t="s">
        <v>469</v>
      </c>
      <c r="M251" t="s">
        <v>346</v>
      </c>
      <c r="N251" t="s">
        <v>590</v>
      </c>
      <c r="O251" t="s">
        <v>2163</v>
      </c>
      <c r="P251" t="s">
        <v>591</v>
      </c>
      <c r="Q251" t="b">
        <v>1</v>
      </c>
      <c r="R251" t="s">
        <v>115</v>
      </c>
      <c r="U251" t="s">
        <v>125</v>
      </c>
      <c r="V251" t="s">
        <v>592</v>
      </c>
      <c r="W251" t="s">
        <v>590</v>
      </c>
      <c r="X251" t="s">
        <v>2164</v>
      </c>
      <c r="Y251" t="s">
        <v>593</v>
      </c>
      <c r="Z251" t="b">
        <v>0</v>
      </c>
      <c r="AB251" t="b">
        <v>1</v>
      </c>
      <c r="AC251" t="s">
        <v>2110</v>
      </c>
      <c r="AD251" t="s">
        <v>1468</v>
      </c>
      <c r="AE251" t="s">
        <v>687</v>
      </c>
      <c r="AG251" t="s">
        <v>2104</v>
      </c>
      <c r="AH251" t="s">
        <v>2105</v>
      </c>
      <c r="AJ251" t="s">
        <v>825</v>
      </c>
      <c r="AL251" t="s">
        <v>192</v>
      </c>
      <c r="AM251" t="s">
        <v>2165</v>
      </c>
    </row>
    <row r="252" spans="1:39" x14ac:dyDescent="0.2">
      <c r="A252" t="s">
        <v>190</v>
      </c>
      <c r="B252" t="s">
        <v>191</v>
      </c>
      <c r="C252" t="s">
        <v>192</v>
      </c>
      <c r="D252" t="s">
        <v>527</v>
      </c>
      <c r="E252" t="s">
        <v>2166</v>
      </c>
      <c r="F252" t="s">
        <v>192</v>
      </c>
      <c r="G252" t="s">
        <v>190</v>
      </c>
      <c r="H252" t="s">
        <v>2167</v>
      </c>
      <c r="I252" t="s">
        <v>193</v>
      </c>
      <c r="J252" t="s">
        <v>2101</v>
      </c>
      <c r="K252" t="s">
        <v>195</v>
      </c>
      <c r="L252" t="s">
        <v>469</v>
      </c>
      <c r="M252" t="s">
        <v>346</v>
      </c>
      <c r="N252" t="s">
        <v>590</v>
      </c>
      <c r="O252" t="s">
        <v>2168</v>
      </c>
      <c r="P252" t="s">
        <v>591</v>
      </c>
      <c r="Q252" t="b">
        <v>1</v>
      </c>
      <c r="R252" t="s">
        <v>115</v>
      </c>
      <c r="U252" t="s">
        <v>54</v>
      </c>
      <c r="V252" t="s">
        <v>592</v>
      </c>
      <c r="W252" t="s">
        <v>590</v>
      </c>
      <c r="X252" t="s">
        <v>2109</v>
      </c>
      <c r="Y252" t="s">
        <v>684</v>
      </c>
      <c r="Z252" t="b">
        <v>0</v>
      </c>
      <c r="AA252" t="b">
        <v>1</v>
      </c>
      <c r="AB252" t="b">
        <v>1</v>
      </c>
      <c r="AC252" t="s">
        <v>2169</v>
      </c>
      <c r="AD252" t="s">
        <v>1355</v>
      </c>
      <c r="AE252" t="s">
        <v>687</v>
      </c>
      <c r="AG252" t="s">
        <v>2104</v>
      </c>
      <c r="AH252" t="s">
        <v>2105</v>
      </c>
      <c r="AJ252" t="s">
        <v>834</v>
      </c>
      <c r="AL252" t="s">
        <v>2125</v>
      </c>
      <c r="AM252" t="s">
        <v>814</v>
      </c>
    </row>
    <row r="253" spans="1:39" x14ac:dyDescent="0.2">
      <c r="A253" t="s">
        <v>190</v>
      </c>
      <c r="B253" t="s">
        <v>191</v>
      </c>
      <c r="C253" t="s">
        <v>192</v>
      </c>
      <c r="D253" t="s">
        <v>527</v>
      </c>
      <c r="E253" t="s">
        <v>2170</v>
      </c>
      <c r="F253" t="s">
        <v>192</v>
      </c>
      <c r="G253" t="s">
        <v>190</v>
      </c>
      <c r="I253" t="s">
        <v>2171</v>
      </c>
      <c r="J253" t="s">
        <v>2101</v>
      </c>
      <c r="K253" t="s">
        <v>195</v>
      </c>
      <c r="L253" t="s">
        <v>469</v>
      </c>
      <c r="M253" t="s">
        <v>346</v>
      </c>
      <c r="N253" t="s">
        <v>590</v>
      </c>
      <c r="O253" t="s">
        <v>2172</v>
      </c>
      <c r="P253" t="s">
        <v>591</v>
      </c>
      <c r="Q253" t="b">
        <v>1</v>
      </c>
      <c r="R253" t="s">
        <v>115</v>
      </c>
      <c r="V253" t="s">
        <v>592</v>
      </c>
      <c r="W253" t="s">
        <v>590</v>
      </c>
      <c r="X253" t="s">
        <v>2109</v>
      </c>
      <c r="Y253" t="s">
        <v>593</v>
      </c>
      <c r="Z253" t="b">
        <v>0</v>
      </c>
      <c r="AB253" t="b">
        <v>1</v>
      </c>
      <c r="AC253" t="s">
        <v>2173</v>
      </c>
      <c r="AD253" t="s">
        <v>379</v>
      </c>
      <c r="AE253" t="s">
        <v>687</v>
      </c>
      <c r="AG253" t="s">
        <v>2104</v>
      </c>
      <c r="AH253" t="s">
        <v>2105</v>
      </c>
      <c r="AJ253" t="s">
        <v>861</v>
      </c>
      <c r="AL253" t="s">
        <v>192</v>
      </c>
      <c r="AM253" t="s">
        <v>2174</v>
      </c>
    </row>
    <row r="254" spans="1:39" x14ac:dyDescent="0.2">
      <c r="A254" t="s">
        <v>190</v>
      </c>
      <c r="B254" t="s">
        <v>191</v>
      </c>
      <c r="C254" t="s">
        <v>192</v>
      </c>
      <c r="D254" t="s">
        <v>527</v>
      </c>
      <c r="E254" t="s">
        <v>2175</v>
      </c>
      <c r="F254" t="s">
        <v>192</v>
      </c>
      <c r="G254" t="s">
        <v>190</v>
      </c>
      <c r="H254" t="s">
        <v>2176</v>
      </c>
      <c r="I254" t="s">
        <v>193</v>
      </c>
      <c r="J254" t="s">
        <v>2101</v>
      </c>
      <c r="K254" t="s">
        <v>195</v>
      </c>
      <c r="L254" t="s">
        <v>469</v>
      </c>
      <c r="M254" t="s">
        <v>346</v>
      </c>
      <c r="N254" t="s">
        <v>590</v>
      </c>
      <c r="O254" t="s">
        <v>2177</v>
      </c>
      <c r="P254" t="s">
        <v>591</v>
      </c>
      <c r="Q254" t="b">
        <v>1</v>
      </c>
      <c r="R254" t="s">
        <v>115</v>
      </c>
      <c r="U254" t="s">
        <v>875</v>
      </c>
      <c r="V254" t="s">
        <v>592</v>
      </c>
      <c r="W254" t="s">
        <v>590</v>
      </c>
      <c r="X254" t="s">
        <v>2109</v>
      </c>
      <c r="Y254" t="s">
        <v>593</v>
      </c>
      <c r="Z254" t="b">
        <v>0</v>
      </c>
      <c r="AB254" t="b">
        <v>1</v>
      </c>
      <c r="AC254" t="s">
        <v>2110</v>
      </c>
      <c r="AD254" t="s">
        <v>1468</v>
      </c>
      <c r="AE254" t="s">
        <v>687</v>
      </c>
      <c r="AG254" t="s">
        <v>2104</v>
      </c>
      <c r="AH254" t="s">
        <v>2105</v>
      </c>
      <c r="AJ254" t="s">
        <v>879</v>
      </c>
      <c r="AL254" t="s">
        <v>2125</v>
      </c>
      <c r="AM254" t="s">
        <v>2178</v>
      </c>
    </row>
    <row r="255" spans="1:39" x14ac:dyDescent="0.2">
      <c r="A255" t="s">
        <v>190</v>
      </c>
      <c r="B255" t="s">
        <v>191</v>
      </c>
      <c r="C255" t="s">
        <v>192</v>
      </c>
      <c r="D255" t="s">
        <v>527</v>
      </c>
      <c r="E255" t="s">
        <v>2179</v>
      </c>
      <c r="F255" t="s">
        <v>192</v>
      </c>
      <c r="G255" t="s">
        <v>190</v>
      </c>
      <c r="I255" t="s">
        <v>193</v>
      </c>
      <c r="J255" t="s">
        <v>2101</v>
      </c>
      <c r="K255" t="s">
        <v>195</v>
      </c>
      <c r="L255" t="s">
        <v>469</v>
      </c>
      <c r="M255" t="s">
        <v>346</v>
      </c>
      <c r="N255" t="s">
        <v>590</v>
      </c>
      <c r="O255" t="s">
        <v>2180</v>
      </c>
      <c r="P255" t="s">
        <v>591</v>
      </c>
      <c r="Q255" t="b">
        <v>1</v>
      </c>
      <c r="R255" t="s">
        <v>115</v>
      </c>
      <c r="V255" t="s">
        <v>592</v>
      </c>
      <c r="W255" t="s">
        <v>590</v>
      </c>
      <c r="X255" t="s">
        <v>2181</v>
      </c>
      <c r="Y255" t="s">
        <v>593</v>
      </c>
      <c r="Z255" t="b">
        <v>0</v>
      </c>
      <c r="AB255" t="b">
        <v>1</v>
      </c>
      <c r="AC255" t="s">
        <v>2110</v>
      </c>
      <c r="AD255" t="s">
        <v>1468</v>
      </c>
      <c r="AE255" t="s">
        <v>687</v>
      </c>
      <c r="AG255" t="s">
        <v>2104</v>
      </c>
      <c r="AH255" t="s">
        <v>2105</v>
      </c>
      <c r="AJ255" t="s">
        <v>886</v>
      </c>
      <c r="AL255" t="s">
        <v>2125</v>
      </c>
      <c r="AM255" t="s">
        <v>2182</v>
      </c>
    </row>
    <row r="256" spans="1:39" x14ac:dyDescent="0.2">
      <c r="A256" t="s">
        <v>190</v>
      </c>
      <c r="B256" t="s">
        <v>191</v>
      </c>
      <c r="C256" t="s">
        <v>192</v>
      </c>
      <c r="D256" t="s">
        <v>527</v>
      </c>
      <c r="E256" t="s">
        <v>2183</v>
      </c>
      <c r="F256" t="s">
        <v>2184</v>
      </c>
      <c r="G256" t="s">
        <v>190</v>
      </c>
      <c r="I256" t="s">
        <v>2171</v>
      </c>
      <c r="J256" t="s">
        <v>2101</v>
      </c>
      <c r="K256" t="s">
        <v>195</v>
      </c>
      <c r="L256" t="s">
        <v>469</v>
      </c>
      <c r="M256" t="s">
        <v>341</v>
      </c>
      <c r="N256" t="s">
        <v>590</v>
      </c>
      <c r="O256" t="s">
        <v>2185</v>
      </c>
      <c r="R256" t="s">
        <v>115</v>
      </c>
      <c r="V256" t="s">
        <v>899</v>
      </c>
      <c r="W256" t="s">
        <v>590</v>
      </c>
      <c r="Z256" t="b">
        <v>0</v>
      </c>
      <c r="AC256" t="s">
        <v>900</v>
      </c>
      <c r="AD256" t="s">
        <v>900</v>
      </c>
      <c r="AE256" t="s">
        <v>687</v>
      </c>
      <c r="AF256" t="s">
        <v>2186</v>
      </c>
      <c r="AG256" t="s">
        <v>2104</v>
      </c>
      <c r="AH256" t="s">
        <v>2105</v>
      </c>
      <c r="AJ256" t="s">
        <v>834</v>
      </c>
      <c r="AL256" t="s">
        <v>2184</v>
      </c>
      <c r="AM256" t="s">
        <v>2187</v>
      </c>
    </row>
    <row r="257" spans="1:39" x14ac:dyDescent="0.2">
      <c r="A257" t="s">
        <v>190</v>
      </c>
      <c r="B257" t="s">
        <v>191</v>
      </c>
      <c r="C257" t="s">
        <v>192</v>
      </c>
      <c r="D257" t="s">
        <v>527</v>
      </c>
      <c r="E257" t="s">
        <v>2188</v>
      </c>
      <c r="F257" t="s">
        <v>192</v>
      </c>
      <c r="G257" t="s">
        <v>190</v>
      </c>
      <c r="I257" t="s">
        <v>193</v>
      </c>
      <c r="J257" t="s">
        <v>2189</v>
      </c>
      <c r="K257" t="s">
        <v>195</v>
      </c>
      <c r="L257" t="s">
        <v>469</v>
      </c>
      <c r="M257" t="s">
        <v>2190</v>
      </c>
      <c r="N257" t="s">
        <v>590</v>
      </c>
      <c r="O257" t="s">
        <v>2191</v>
      </c>
      <c r="R257" t="s">
        <v>115</v>
      </c>
      <c r="V257" t="s">
        <v>899</v>
      </c>
      <c r="W257" t="s">
        <v>590</v>
      </c>
      <c r="Z257" t="b">
        <v>0</v>
      </c>
      <c r="AC257" t="s">
        <v>900</v>
      </c>
      <c r="AD257" t="s">
        <v>900</v>
      </c>
      <c r="AE257" t="s">
        <v>687</v>
      </c>
      <c r="AF257" t="s">
        <v>2186</v>
      </c>
      <c r="AG257" t="s">
        <v>2192</v>
      </c>
      <c r="AH257" t="s">
        <v>2105</v>
      </c>
      <c r="AJ257" t="s">
        <v>844</v>
      </c>
      <c r="AL257" t="s">
        <v>2125</v>
      </c>
      <c r="AM257" t="s">
        <v>2193</v>
      </c>
    </row>
    <row r="258" spans="1:39" x14ac:dyDescent="0.2">
      <c r="A258" t="s">
        <v>190</v>
      </c>
      <c r="B258" t="s">
        <v>191</v>
      </c>
      <c r="C258" t="s">
        <v>192</v>
      </c>
      <c r="D258" t="s">
        <v>527</v>
      </c>
      <c r="E258" t="s">
        <v>2194</v>
      </c>
      <c r="F258" t="s">
        <v>192</v>
      </c>
      <c r="G258" t="s">
        <v>190</v>
      </c>
      <c r="I258" t="s">
        <v>193</v>
      </c>
      <c r="J258" t="s">
        <v>2195</v>
      </c>
      <c r="K258" t="s">
        <v>195</v>
      </c>
      <c r="L258" t="s">
        <v>469</v>
      </c>
      <c r="M258" t="s">
        <v>2196</v>
      </c>
      <c r="N258" t="s">
        <v>590</v>
      </c>
      <c r="O258" t="s">
        <v>2197</v>
      </c>
      <c r="P258" t="s">
        <v>591</v>
      </c>
      <c r="Q258" t="b">
        <v>1</v>
      </c>
      <c r="R258" t="s">
        <v>115</v>
      </c>
      <c r="V258" t="s">
        <v>592</v>
      </c>
      <c r="W258" t="s">
        <v>590</v>
      </c>
      <c r="X258" t="s">
        <v>2198</v>
      </c>
      <c r="Y258" t="s">
        <v>684</v>
      </c>
      <c r="Z258" t="b">
        <v>0</v>
      </c>
      <c r="AB258" t="b">
        <v>1</v>
      </c>
      <c r="AC258" t="s">
        <v>2199</v>
      </c>
      <c r="AD258" t="s">
        <v>2200</v>
      </c>
      <c r="AE258" t="s">
        <v>687</v>
      </c>
      <c r="AG258" t="s">
        <v>2201</v>
      </c>
      <c r="AH258" t="s">
        <v>2202</v>
      </c>
      <c r="AJ258" t="s">
        <v>844</v>
      </c>
      <c r="AL258" t="s">
        <v>192</v>
      </c>
      <c r="AM258" t="s">
        <v>2203</v>
      </c>
    </row>
    <row r="259" spans="1:39" x14ac:dyDescent="0.2">
      <c r="A259" t="s">
        <v>190</v>
      </c>
      <c r="B259" t="s">
        <v>191</v>
      </c>
      <c r="C259" t="s">
        <v>192</v>
      </c>
      <c r="D259" t="s">
        <v>2204</v>
      </c>
      <c r="E259" t="s">
        <v>2205</v>
      </c>
      <c r="F259" t="s">
        <v>192</v>
      </c>
      <c r="G259" t="s">
        <v>190</v>
      </c>
      <c r="I259" t="s">
        <v>2171</v>
      </c>
      <c r="J259" t="s">
        <v>2101</v>
      </c>
      <c r="K259" t="s">
        <v>195</v>
      </c>
      <c r="L259" t="s">
        <v>469</v>
      </c>
      <c r="M259" t="s">
        <v>421</v>
      </c>
      <c r="N259" t="s">
        <v>1463</v>
      </c>
      <c r="O259" t="s">
        <v>2206</v>
      </c>
      <c r="P259" t="s">
        <v>591</v>
      </c>
      <c r="Q259" t="b">
        <v>1</v>
      </c>
      <c r="R259" t="s">
        <v>115</v>
      </c>
      <c r="S259" t="s">
        <v>342</v>
      </c>
      <c r="V259" t="s">
        <v>592</v>
      </c>
      <c r="W259" t="s">
        <v>1466</v>
      </c>
      <c r="Y259" t="s">
        <v>1467</v>
      </c>
      <c r="Z259" t="b">
        <v>1</v>
      </c>
      <c r="AB259" t="b">
        <v>1</v>
      </c>
      <c r="AC259" t="s">
        <v>2207</v>
      </c>
      <c r="AD259" t="s">
        <v>2208</v>
      </c>
      <c r="AE259" t="s">
        <v>687</v>
      </c>
      <c r="AG259" t="s">
        <v>350</v>
      </c>
      <c r="AJ259" t="s">
        <v>735</v>
      </c>
      <c r="AL259" t="s">
        <v>192</v>
      </c>
      <c r="AM259" t="s">
        <v>2209</v>
      </c>
    </row>
    <row r="260" spans="1:39" x14ac:dyDescent="0.2">
      <c r="A260" t="s">
        <v>203</v>
      </c>
      <c r="B260" t="s">
        <v>204</v>
      </c>
      <c r="C260" t="s">
        <v>205</v>
      </c>
      <c r="D260" t="s">
        <v>531</v>
      </c>
      <c r="E260" t="s">
        <v>2210</v>
      </c>
      <c r="F260" t="s">
        <v>205</v>
      </c>
      <c r="G260" t="s">
        <v>203</v>
      </c>
      <c r="I260" t="s">
        <v>206</v>
      </c>
      <c r="J260" t="s">
        <v>2211</v>
      </c>
      <c r="K260" t="s">
        <v>208</v>
      </c>
      <c r="L260" t="s">
        <v>469</v>
      </c>
      <c r="M260" t="s">
        <v>346</v>
      </c>
      <c r="N260" t="s">
        <v>590</v>
      </c>
      <c r="O260" t="s">
        <v>2212</v>
      </c>
      <c r="P260" t="s">
        <v>2039</v>
      </c>
      <c r="Q260" t="b">
        <v>1</v>
      </c>
      <c r="R260" t="s">
        <v>41</v>
      </c>
      <c r="V260" t="s">
        <v>592</v>
      </c>
      <c r="W260" t="s">
        <v>590</v>
      </c>
      <c r="Y260" t="s">
        <v>593</v>
      </c>
      <c r="Z260" t="b">
        <v>0</v>
      </c>
      <c r="AB260" t="b">
        <v>0</v>
      </c>
      <c r="AC260" t="s">
        <v>2213</v>
      </c>
      <c r="AD260" t="s">
        <v>2214</v>
      </c>
      <c r="AE260" t="s">
        <v>687</v>
      </c>
      <c r="AF260" t="s">
        <v>2215</v>
      </c>
      <c r="AG260" t="s">
        <v>2216</v>
      </c>
      <c r="AH260" t="s">
        <v>2217</v>
      </c>
      <c r="AJ260" t="s">
        <v>635</v>
      </c>
      <c r="AL260" t="s">
        <v>211</v>
      </c>
      <c r="AM260" t="s">
        <v>2218</v>
      </c>
    </row>
    <row r="261" spans="1:39" x14ac:dyDescent="0.2">
      <c r="A261" t="s">
        <v>203</v>
      </c>
      <c r="B261" t="s">
        <v>204</v>
      </c>
      <c r="C261" t="s">
        <v>205</v>
      </c>
      <c r="D261" t="s">
        <v>531</v>
      </c>
      <c r="E261" t="s">
        <v>2219</v>
      </c>
      <c r="F261" t="s">
        <v>205</v>
      </c>
      <c r="G261" t="s">
        <v>203</v>
      </c>
      <c r="I261" t="s">
        <v>206</v>
      </c>
      <c r="J261" t="s">
        <v>2211</v>
      </c>
      <c r="K261" t="s">
        <v>208</v>
      </c>
      <c r="L261" t="s">
        <v>469</v>
      </c>
      <c r="M261" t="s">
        <v>346</v>
      </c>
      <c r="N261" t="s">
        <v>590</v>
      </c>
      <c r="O261" t="s">
        <v>2220</v>
      </c>
      <c r="P261" t="s">
        <v>2039</v>
      </c>
      <c r="Q261" t="b">
        <v>1</v>
      </c>
      <c r="R261" t="s">
        <v>41</v>
      </c>
      <c r="V261" t="s">
        <v>592</v>
      </c>
      <c r="W261" t="s">
        <v>590</v>
      </c>
      <c r="Y261" t="s">
        <v>593</v>
      </c>
      <c r="Z261" t="b">
        <v>0</v>
      </c>
      <c r="AB261" t="b">
        <v>0</v>
      </c>
      <c r="AC261" t="s">
        <v>2221</v>
      </c>
      <c r="AD261" t="s">
        <v>2222</v>
      </c>
      <c r="AE261" t="s">
        <v>687</v>
      </c>
      <c r="AF261" t="s">
        <v>2223</v>
      </c>
      <c r="AG261" t="s">
        <v>2224</v>
      </c>
      <c r="AH261" t="s">
        <v>2225</v>
      </c>
      <c r="AJ261" t="s">
        <v>661</v>
      </c>
      <c r="AL261" t="s">
        <v>2226</v>
      </c>
      <c r="AM261" t="s">
        <v>2227</v>
      </c>
    </row>
    <row r="262" spans="1:39" x14ac:dyDescent="0.2">
      <c r="A262" t="s">
        <v>203</v>
      </c>
      <c r="B262" t="s">
        <v>204</v>
      </c>
      <c r="C262" t="s">
        <v>205</v>
      </c>
      <c r="D262" t="s">
        <v>531</v>
      </c>
      <c r="E262" t="s">
        <v>2228</v>
      </c>
      <c r="F262" t="s">
        <v>205</v>
      </c>
      <c r="G262" t="s">
        <v>203</v>
      </c>
      <c r="H262" t="s">
        <v>2229</v>
      </c>
      <c r="I262" t="s">
        <v>206</v>
      </c>
      <c r="J262" t="s">
        <v>2211</v>
      </c>
      <c r="K262" t="s">
        <v>208</v>
      </c>
      <c r="L262" t="s">
        <v>469</v>
      </c>
      <c r="M262" t="s">
        <v>346</v>
      </c>
      <c r="N262" t="s">
        <v>590</v>
      </c>
      <c r="O262" t="s">
        <v>2230</v>
      </c>
      <c r="P262" t="s">
        <v>2039</v>
      </c>
      <c r="Q262" t="b">
        <v>1</v>
      </c>
      <c r="R262" t="s">
        <v>41</v>
      </c>
      <c r="U262" t="s">
        <v>2231</v>
      </c>
      <c r="V262" t="s">
        <v>592</v>
      </c>
      <c r="W262" t="s">
        <v>590</v>
      </c>
      <c r="Y262" t="s">
        <v>593</v>
      </c>
      <c r="Z262" t="b">
        <v>0</v>
      </c>
      <c r="AB262" t="b">
        <v>0</v>
      </c>
      <c r="AC262" t="s">
        <v>2232</v>
      </c>
      <c r="AD262" t="s">
        <v>2233</v>
      </c>
      <c r="AE262" t="s">
        <v>687</v>
      </c>
      <c r="AF262" t="s">
        <v>2234</v>
      </c>
      <c r="AG262" t="s">
        <v>2216</v>
      </c>
      <c r="AH262" t="s">
        <v>2225</v>
      </c>
      <c r="AJ262" t="s">
        <v>674</v>
      </c>
      <c r="AL262" t="s">
        <v>2235</v>
      </c>
      <c r="AM262" t="s">
        <v>2236</v>
      </c>
    </row>
    <row r="263" spans="1:39" x14ac:dyDescent="0.2">
      <c r="A263" t="s">
        <v>203</v>
      </c>
      <c r="B263" t="s">
        <v>204</v>
      </c>
      <c r="C263" t="s">
        <v>205</v>
      </c>
      <c r="D263" t="s">
        <v>531</v>
      </c>
      <c r="E263" t="s">
        <v>2237</v>
      </c>
      <c r="F263" t="s">
        <v>205</v>
      </c>
      <c r="G263" t="s">
        <v>203</v>
      </c>
      <c r="I263" t="s">
        <v>2238</v>
      </c>
      <c r="J263" t="s">
        <v>2239</v>
      </c>
      <c r="K263" t="s">
        <v>208</v>
      </c>
      <c r="L263" t="s">
        <v>469</v>
      </c>
      <c r="M263" t="s">
        <v>346</v>
      </c>
      <c r="N263" t="s">
        <v>590</v>
      </c>
      <c r="O263" t="s">
        <v>2240</v>
      </c>
      <c r="P263" t="s">
        <v>2039</v>
      </c>
      <c r="Q263" t="b">
        <v>1</v>
      </c>
      <c r="R263" t="s">
        <v>41</v>
      </c>
      <c r="V263" t="s">
        <v>592</v>
      </c>
      <c r="W263" t="s">
        <v>590</v>
      </c>
      <c r="X263" t="s">
        <v>2241</v>
      </c>
      <c r="Y263" t="s">
        <v>593</v>
      </c>
      <c r="Z263" t="b">
        <v>0</v>
      </c>
      <c r="AB263" t="b">
        <v>0</v>
      </c>
      <c r="AC263" t="s">
        <v>2242</v>
      </c>
      <c r="AD263" t="s">
        <v>2243</v>
      </c>
      <c r="AE263" t="s">
        <v>687</v>
      </c>
      <c r="AF263" t="s">
        <v>2244</v>
      </c>
      <c r="AG263" t="s">
        <v>2224</v>
      </c>
      <c r="AH263" t="s">
        <v>2217</v>
      </c>
      <c r="AJ263" t="s">
        <v>708</v>
      </c>
      <c r="AL263" t="s">
        <v>205</v>
      </c>
      <c r="AM263" t="s">
        <v>2245</v>
      </c>
    </row>
    <row r="264" spans="1:39" x14ac:dyDescent="0.2">
      <c r="A264" t="s">
        <v>203</v>
      </c>
      <c r="B264" t="s">
        <v>204</v>
      </c>
      <c r="C264" t="s">
        <v>205</v>
      </c>
      <c r="D264" t="s">
        <v>531</v>
      </c>
      <c r="E264" t="s">
        <v>2246</v>
      </c>
      <c r="F264" t="s">
        <v>205</v>
      </c>
      <c r="G264" t="s">
        <v>203</v>
      </c>
      <c r="I264" t="s">
        <v>206</v>
      </c>
      <c r="J264" t="s">
        <v>2211</v>
      </c>
      <c r="K264" t="s">
        <v>208</v>
      </c>
      <c r="L264" t="s">
        <v>469</v>
      </c>
      <c r="M264" t="s">
        <v>346</v>
      </c>
      <c r="N264" t="s">
        <v>590</v>
      </c>
      <c r="O264" t="s">
        <v>2247</v>
      </c>
      <c r="P264" t="s">
        <v>2039</v>
      </c>
      <c r="Q264" t="b">
        <v>1</v>
      </c>
      <c r="R264" t="s">
        <v>41</v>
      </c>
      <c r="V264" t="s">
        <v>592</v>
      </c>
      <c r="W264" t="s">
        <v>590</v>
      </c>
      <c r="Y264" t="s">
        <v>593</v>
      </c>
      <c r="Z264" t="b">
        <v>0</v>
      </c>
      <c r="AB264" t="b">
        <v>0</v>
      </c>
      <c r="AC264" t="s">
        <v>2232</v>
      </c>
      <c r="AD264" t="s">
        <v>2233</v>
      </c>
      <c r="AE264" t="s">
        <v>687</v>
      </c>
      <c r="AF264" t="s">
        <v>2248</v>
      </c>
      <c r="AG264" t="s">
        <v>2224</v>
      </c>
      <c r="AH264" t="s">
        <v>2225</v>
      </c>
      <c r="AJ264" t="s">
        <v>813</v>
      </c>
      <c r="AL264" t="s">
        <v>205</v>
      </c>
      <c r="AM264" t="s">
        <v>2249</v>
      </c>
    </row>
    <row r="265" spans="1:39" x14ac:dyDescent="0.2">
      <c r="A265" t="s">
        <v>203</v>
      </c>
      <c r="B265" t="s">
        <v>204</v>
      </c>
      <c r="C265" t="s">
        <v>205</v>
      </c>
      <c r="D265" t="s">
        <v>531</v>
      </c>
      <c r="E265" t="s">
        <v>2250</v>
      </c>
      <c r="F265" t="s">
        <v>205</v>
      </c>
      <c r="G265" t="s">
        <v>203</v>
      </c>
      <c r="H265" t="s">
        <v>2251</v>
      </c>
      <c r="I265" t="s">
        <v>206</v>
      </c>
      <c r="J265" t="s">
        <v>2211</v>
      </c>
      <c r="K265" t="s">
        <v>208</v>
      </c>
      <c r="L265" t="s">
        <v>469</v>
      </c>
      <c r="M265" t="s">
        <v>346</v>
      </c>
      <c r="N265" t="s">
        <v>590</v>
      </c>
      <c r="O265" t="s">
        <v>2252</v>
      </c>
      <c r="P265" t="s">
        <v>2039</v>
      </c>
      <c r="Q265" t="b">
        <v>1</v>
      </c>
      <c r="R265" t="s">
        <v>41</v>
      </c>
      <c r="U265" t="s">
        <v>2253</v>
      </c>
      <c r="V265" t="s">
        <v>592</v>
      </c>
      <c r="W265" t="s">
        <v>590</v>
      </c>
      <c r="X265" t="s">
        <v>2254</v>
      </c>
      <c r="Y265" t="s">
        <v>593</v>
      </c>
      <c r="Z265" t="b">
        <v>0</v>
      </c>
      <c r="AB265" t="b">
        <v>0</v>
      </c>
      <c r="AC265" t="s">
        <v>2255</v>
      </c>
      <c r="AD265" t="s">
        <v>2256</v>
      </c>
      <c r="AE265" t="s">
        <v>687</v>
      </c>
      <c r="AF265" t="s">
        <v>2257</v>
      </c>
      <c r="AG265" t="s">
        <v>2224</v>
      </c>
      <c r="AH265" t="s">
        <v>2225</v>
      </c>
      <c r="AJ265" t="s">
        <v>825</v>
      </c>
      <c r="AL265" t="s">
        <v>205</v>
      </c>
      <c r="AM265" t="s">
        <v>2258</v>
      </c>
    </row>
    <row r="266" spans="1:39" x14ac:dyDescent="0.2">
      <c r="A266" t="s">
        <v>203</v>
      </c>
      <c r="B266" t="s">
        <v>204</v>
      </c>
      <c r="C266" t="s">
        <v>205</v>
      </c>
      <c r="D266" t="s">
        <v>531</v>
      </c>
      <c r="E266" t="s">
        <v>2259</v>
      </c>
      <c r="F266" t="s">
        <v>205</v>
      </c>
      <c r="G266" t="s">
        <v>203</v>
      </c>
      <c r="H266" t="s">
        <v>2260</v>
      </c>
      <c r="I266" t="s">
        <v>206</v>
      </c>
      <c r="J266" t="s">
        <v>2211</v>
      </c>
      <c r="K266" t="s">
        <v>208</v>
      </c>
      <c r="L266" t="s">
        <v>469</v>
      </c>
      <c r="M266" t="s">
        <v>346</v>
      </c>
      <c r="N266" t="s">
        <v>590</v>
      </c>
      <c r="O266" t="s">
        <v>2261</v>
      </c>
      <c r="P266" t="s">
        <v>2039</v>
      </c>
      <c r="Q266" t="b">
        <v>1</v>
      </c>
      <c r="R266" t="s">
        <v>41</v>
      </c>
      <c r="U266" t="s">
        <v>2262</v>
      </c>
      <c r="V266" t="s">
        <v>592</v>
      </c>
      <c r="W266" t="s">
        <v>590</v>
      </c>
      <c r="Y266" t="s">
        <v>593</v>
      </c>
      <c r="Z266" t="b">
        <v>0</v>
      </c>
      <c r="AB266" t="b">
        <v>0</v>
      </c>
      <c r="AC266" t="s">
        <v>2263</v>
      </c>
      <c r="AD266" t="s">
        <v>2264</v>
      </c>
      <c r="AE266" t="s">
        <v>687</v>
      </c>
      <c r="AF266" t="s">
        <v>2265</v>
      </c>
      <c r="AG266" t="s">
        <v>2216</v>
      </c>
      <c r="AH266" t="s">
        <v>2217</v>
      </c>
      <c r="AJ266" t="s">
        <v>834</v>
      </c>
      <c r="AL266" t="s">
        <v>205</v>
      </c>
      <c r="AM266" t="s">
        <v>2266</v>
      </c>
    </row>
    <row r="267" spans="1:39" x14ac:dyDescent="0.2">
      <c r="A267" t="s">
        <v>203</v>
      </c>
      <c r="B267" t="s">
        <v>204</v>
      </c>
      <c r="C267" t="s">
        <v>205</v>
      </c>
      <c r="D267" t="s">
        <v>531</v>
      </c>
      <c r="E267" t="s">
        <v>2267</v>
      </c>
      <c r="F267" t="s">
        <v>205</v>
      </c>
      <c r="G267" t="s">
        <v>203</v>
      </c>
      <c r="H267" t="s">
        <v>2268</v>
      </c>
      <c r="I267" t="s">
        <v>206</v>
      </c>
      <c r="J267" t="s">
        <v>2211</v>
      </c>
      <c r="K267" t="s">
        <v>208</v>
      </c>
      <c r="L267" t="s">
        <v>469</v>
      </c>
      <c r="M267" t="s">
        <v>346</v>
      </c>
      <c r="N267" t="s">
        <v>590</v>
      </c>
      <c r="O267" t="s">
        <v>2269</v>
      </c>
      <c r="P267" t="s">
        <v>2039</v>
      </c>
      <c r="Q267" t="b">
        <v>1</v>
      </c>
      <c r="R267" t="s">
        <v>41</v>
      </c>
      <c r="U267" t="s">
        <v>218</v>
      </c>
      <c r="V267" t="s">
        <v>592</v>
      </c>
      <c r="W267" t="s">
        <v>590</v>
      </c>
      <c r="Y267" t="s">
        <v>593</v>
      </c>
      <c r="Z267" t="b">
        <v>0</v>
      </c>
      <c r="AB267" t="b">
        <v>0</v>
      </c>
      <c r="AC267" t="s">
        <v>2263</v>
      </c>
      <c r="AD267" t="s">
        <v>2264</v>
      </c>
      <c r="AE267" t="s">
        <v>687</v>
      </c>
      <c r="AF267" t="s">
        <v>2270</v>
      </c>
      <c r="AG267" t="s">
        <v>2216</v>
      </c>
      <c r="AH267" t="s">
        <v>2217</v>
      </c>
      <c r="AJ267" t="s">
        <v>861</v>
      </c>
      <c r="AL267" t="s">
        <v>2271</v>
      </c>
      <c r="AM267" t="s">
        <v>2272</v>
      </c>
    </row>
    <row r="268" spans="1:39" x14ac:dyDescent="0.2">
      <c r="A268" t="s">
        <v>203</v>
      </c>
      <c r="B268" t="s">
        <v>204</v>
      </c>
      <c r="C268" t="s">
        <v>205</v>
      </c>
      <c r="D268" t="s">
        <v>531</v>
      </c>
      <c r="E268" t="s">
        <v>2273</v>
      </c>
      <c r="F268" t="s">
        <v>205</v>
      </c>
      <c r="G268" t="s">
        <v>203</v>
      </c>
      <c r="H268" t="s">
        <v>2274</v>
      </c>
      <c r="L268" t="s">
        <v>771</v>
      </c>
      <c r="M268" t="s">
        <v>346</v>
      </c>
      <c r="N268" t="s">
        <v>590</v>
      </c>
      <c r="P268" t="s">
        <v>2039</v>
      </c>
      <c r="Q268" t="b">
        <v>1</v>
      </c>
      <c r="T268" t="s">
        <v>346</v>
      </c>
      <c r="U268" t="s">
        <v>875</v>
      </c>
      <c r="V268" t="s">
        <v>592</v>
      </c>
      <c r="W268" t="s">
        <v>590</v>
      </c>
      <c r="Y268" t="s">
        <v>593</v>
      </c>
      <c r="Z268" t="b">
        <v>0</v>
      </c>
      <c r="AB268" t="b">
        <v>0</v>
      </c>
      <c r="AJ268" t="s">
        <v>879</v>
      </c>
      <c r="AL268" t="s">
        <v>2275</v>
      </c>
      <c r="AM268" t="s">
        <v>2276</v>
      </c>
    </row>
    <row r="269" spans="1:39" x14ac:dyDescent="0.2">
      <c r="A269" t="s">
        <v>203</v>
      </c>
      <c r="B269" t="s">
        <v>204</v>
      </c>
      <c r="C269" t="s">
        <v>205</v>
      </c>
      <c r="D269" t="s">
        <v>531</v>
      </c>
      <c r="E269" t="s">
        <v>2277</v>
      </c>
      <c r="F269" t="s">
        <v>205</v>
      </c>
      <c r="G269" t="s">
        <v>203</v>
      </c>
      <c r="I269" t="s">
        <v>206</v>
      </c>
      <c r="J269" t="s">
        <v>2211</v>
      </c>
      <c r="K269" t="s">
        <v>208</v>
      </c>
      <c r="L269" t="s">
        <v>469</v>
      </c>
      <c r="M269" t="s">
        <v>346</v>
      </c>
      <c r="N269" t="s">
        <v>590</v>
      </c>
      <c r="O269" t="s">
        <v>2278</v>
      </c>
      <c r="P269" t="s">
        <v>2039</v>
      </c>
      <c r="Q269" t="b">
        <v>1</v>
      </c>
      <c r="R269" t="s">
        <v>41</v>
      </c>
      <c r="V269" t="s">
        <v>592</v>
      </c>
      <c r="W269" t="s">
        <v>590</v>
      </c>
      <c r="Y269" t="s">
        <v>593</v>
      </c>
      <c r="Z269" t="b">
        <v>0</v>
      </c>
      <c r="AB269" t="b">
        <v>0</v>
      </c>
      <c r="AC269" t="s">
        <v>2263</v>
      </c>
      <c r="AD269" t="s">
        <v>2264</v>
      </c>
      <c r="AE269" t="s">
        <v>687</v>
      </c>
      <c r="AF269" t="s">
        <v>2279</v>
      </c>
      <c r="AG269" t="s">
        <v>2224</v>
      </c>
      <c r="AH269" t="s">
        <v>2217</v>
      </c>
      <c r="AJ269" t="s">
        <v>886</v>
      </c>
      <c r="AL269" t="s">
        <v>2275</v>
      </c>
      <c r="AM269" t="s">
        <v>2280</v>
      </c>
    </row>
    <row r="270" spans="1:39" x14ac:dyDescent="0.2">
      <c r="A270" t="s">
        <v>203</v>
      </c>
      <c r="B270" t="s">
        <v>204</v>
      </c>
      <c r="C270" t="s">
        <v>205</v>
      </c>
      <c r="D270" t="s">
        <v>531</v>
      </c>
      <c r="E270" t="s">
        <v>2281</v>
      </c>
      <c r="F270" t="s">
        <v>205</v>
      </c>
      <c r="G270" t="s">
        <v>203</v>
      </c>
      <c r="I270" t="s">
        <v>206</v>
      </c>
      <c r="J270" t="s">
        <v>2211</v>
      </c>
      <c r="K270" t="s">
        <v>208</v>
      </c>
      <c r="L270" t="s">
        <v>469</v>
      </c>
      <c r="M270" t="s">
        <v>2282</v>
      </c>
      <c r="N270" t="s">
        <v>590</v>
      </c>
      <c r="O270" t="s">
        <v>2283</v>
      </c>
      <c r="R270" t="s">
        <v>41</v>
      </c>
      <c r="V270" t="s">
        <v>899</v>
      </c>
      <c r="W270" t="s">
        <v>590</v>
      </c>
      <c r="Z270" t="b">
        <v>0</v>
      </c>
      <c r="AC270" t="s">
        <v>900</v>
      </c>
      <c r="AD270" t="s">
        <v>900</v>
      </c>
      <c r="AE270" t="s">
        <v>687</v>
      </c>
      <c r="AF270" t="s">
        <v>2284</v>
      </c>
      <c r="AG270" t="s">
        <v>2224</v>
      </c>
      <c r="AH270" t="s">
        <v>2225</v>
      </c>
      <c r="AJ270" t="s">
        <v>825</v>
      </c>
      <c r="AL270" t="s">
        <v>205</v>
      </c>
      <c r="AM270" t="s">
        <v>2285</v>
      </c>
    </row>
    <row r="271" spans="1:39" x14ac:dyDescent="0.2">
      <c r="A271" t="s">
        <v>203</v>
      </c>
      <c r="B271" t="s">
        <v>204</v>
      </c>
      <c r="C271" t="s">
        <v>205</v>
      </c>
      <c r="E271" t="s">
        <v>2286</v>
      </c>
      <c r="F271" t="s">
        <v>205</v>
      </c>
      <c r="G271" t="s">
        <v>203</v>
      </c>
      <c r="I271" t="s">
        <v>2287</v>
      </c>
      <c r="J271" t="s">
        <v>2288</v>
      </c>
      <c r="K271" t="s">
        <v>208</v>
      </c>
      <c r="L271" t="s">
        <v>469</v>
      </c>
      <c r="M271" t="s">
        <v>2289</v>
      </c>
      <c r="N271" t="s">
        <v>1463</v>
      </c>
      <c r="O271" t="s">
        <v>2290</v>
      </c>
      <c r="P271" t="s">
        <v>2039</v>
      </c>
      <c r="Q271" t="b">
        <v>1</v>
      </c>
      <c r="R271" t="s">
        <v>41</v>
      </c>
      <c r="S271" t="s">
        <v>349</v>
      </c>
      <c r="V271" t="s">
        <v>785</v>
      </c>
      <c r="W271" t="s">
        <v>1466</v>
      </c>
      <c r="Y271" t="s">
        <v>2291</v>
      </c>
      <c r="Z271" t="b">
        <v>0</v>
      </c>
      <c r="AA271" t="b">
        <v>1</v>
      </c>
      <c r="AB271" t="b">
        <v>0</v>
      </c>
      <c r="AC271" t="s">
        <v>2292</v>
      </c>
      <c r="AD271" t="s">
        <v>2293</v>
      </c>
      <c r="AE271" t="s">
        <v>687</v>
      </c>
      <c r="AG271" t="s">
        <v>2294</v>
      </c>
      <c r="AJ271" t="s">
        <v>834</v>
      </c>
      <c r="AL271" t="s">
        <v>205</v>
      </c>
      <c r="AM271" t="s">
        <v>2295</v>
      </c>
    </row>
    <row r="272" spans="1:39" x14ac:dyDescent="0.2">
      <c r="A272" t="s">
        <v>219</v>
      </c>
      <c r="B272" t="s">
        <v>220</v>
      </c>
      <c r="C272" t="s">
        <v>221</v>
      </c>
      <c r="D272" t="s">
        <v>535</v>
      </c>
      <c r="E272" t="s">
        <v>2296</v>
      </c>
      <c r="F272" t="s">
        <v>221</v>
      </c>
      <c r="G272" t="s">
        <v>219</v>
      </c>
      <c r="I272" t="s">
        <v>222</v>
      </c>
      <c r="J272" t="s">
        <v>2297</v>
      </c>
      <c r="K272" t="s">
        <v>224</v>
      </c>
      <c r="L272" t="s">
        <v>469</v>
      </c>
      <c r="M272" t="s">
        <v>346</v>
      </c>
      <c r="N272" t="s">
        <v>590</v>
      </c>
      <c r="O272" t="s">
        <v>2298</v>
      </c>
      <c r="P272" t="s">
        <v>591</v>
      </c>
      <c r="Q272" t="b">
        <v>1</v>
      </c>
      <c r="R272" t="s">
        <v>41</v>
      </c>
      <c r="V272" t="s">
        <v>592</v>
      </c>
      <c r="W272" t="s">
        <v>590</v>
      </c>
      <c r="X272" t="s">
        <v>2299</v>
      </c>
      <c r="Y272" t="s">
        <v>802</v>
      </c>
      <c r="Z272" t="b">
        <v>0</v>
      </c>
      <c r="AB272" t="b">
        <v>1</v>
      </c>
      <c r="AC272" t="s">
        <v>1354</v>
      </c>
      <c r="AD272" t="s">
        <v>1355</v>
      </c>
      <c r="AE272" t="s">
        <v>687</v>
      </c>
      <c r="AG272" t="s">
        <v>2300</v>
      </c>
      <c r="AH272" t="s">
        <v>2301</v>
      </c>
      <c r="AJ272" t="s">
        <v>594</v>
      </c>
      <c r="AL272" t="s">
        <v>221</v>
      </c>
      <c r="AM272" t="s">
        <v>2302</v>
      </c>
    </row>
    <row r="273" spans="1:39" x14ac:dyDescent="0.2">
      <c r="A273" t="s">
        <v>219</v>
      </c>
      <c r="B273" t="s">
        <v>220</v>
      </c>
      <c r="C273" t="s">
        <v>221</v>
      </c>
      <c r="D273" t="s">
        <v>535</v>
      </c>
      <c r="E273" t="s">
        <v>2303</v>
      </c>
      <c r="F273" t="s">
        <v>2304</v>
      </c>
      <c r="G273" t="s">
        <v>219</v>
      </c>
      <c r="L273" t="s">
        <v>589</v>
      </c>
      <c r="M273" t="s">
        <v>346</v>
      </c>
      <c r="N273" t="s">
        <v>590</v>
      </c>
      <c r="P273" t="s">
        <v>591</v>
      </c>
      <c r="Q273" t="b">
        <v>1</v>
      </c>
      <c r="V273" t="s">
        <v>592</v>
      </c>
      <c r="W273" t="s">
        <v>590</v>
      </c>
      <c r="Y273" t="s">
        <v>802</v>
      </c>
      <c r="Z273" t="b">
        <v>0</v>
      </c>
      <c r="AB273" t="b">
        <v>1</v>
      </c>
      <c r="AJ273" t="s">
        <v>594</v>
      </c>
      <c r="AL273" t="s">
        <v>221</v>
      </c>
      <c r="AM273" t="s">
        <v>2305</v>
      </c>
    </row>
    <row r="274" spans="1:39" x14ac:dyDescent="0.2">
      <c r="A274" t="s">
        <v>219</v>
      </c>
      <c r="B274" t="s">
        <v>220</v>
      </c>
      <c r="C274" t="s">
        <v>221</v>
      </c>
      <c r="D274" t="s">
        <v>535</v>
      </c>
      <c r="E274" t="s">
        <v>2306</v>
      </c>
      <c r="F274" t="s">
        <v>221</v>
      </c>
      <c r="G274" t="s">
        <v>219</v>
      </c>
      <c r="L274" t="s">
        <v>589</v>
      </c>
      <c r="M274" t="s">
        <v>346</v>
      </c>
      <c r="N274" t="s">
        <v>590</v>
      </c>
      <c r="P274" t="s">
        <v>591</v>
      </c>
      <c r="Q274" t="b">
        <v>1</v>
      </c>
      <c r="V274" t="s">
        <v>592</v>
      </c>
      <c r="W274" t="s">
        <v>590</v>
      </c>
      <c r="Y274" t="s">
        <v>802</v>
      </c>
      <c r="Z274" t="b">
        <v>0</v>
      </c>
      <c r="AB274" t="b">
        <v>1</v>
      </c>
      <c r="AJ274" t="s">
        <v>594</v>
      </c>
      <c r="AL274" t="s">
        <v>221</v>
      </c>
      <c r="AM274" t="s">
        <v>2307</v>
      </c>
    </row>
    <row r="275" spans="1:39" x14ac:dyDescent="0.2">
      <c r="A275" t="s">
        <v>219</v>
      </c>
      <c r="B275" t="s">
        <v>220</v>
      </c>
      <c r="C275" t="s">
        <v>221</v>
      </c>
      <c r="D275" t="s">
        <v>535</v>
      </c>
      <c r="E275" t="s">
        <v>2308</v>
      </c>
      <c r="F275" t="s">
        <v>221</v>
      </c>
      <c r="G275" t="s">
        <v>219</v>
      </c>
      <c r="H275" t="s">
        <v>2309</v>
      </c>
      <c r="I275" t="s">
        <v>2310</v>
      </c>
      <c r="J275" t="s">
        <v>2311</v>
      </c>
      <c r="K275" t="s">
        <v>281</v>
      </c>
      <c r="L275" t="s">
        <v>469</v>
      </c>
      <c r="M275" t="s">
        <v>346</v>
      </c>
      <c r="N275" t="s">
        <v>590</v>
      </c>
      <c r="O275" t="s">
        <v>2312</v>
      </c>
      <c r="P275" t="s">
        <v>591</v>
      </c>
      <c r="Q275" t="b">
        <v>1</v>
      </c>
      <c r="R275" t="s">
        <v>41</v>
      </c>
      <c r="U275" t="s">
        <v>2313</v>
      </c>
      <c r="V275" t="s">
        <v>592</v>
      </c>
      <c r="W275" t="s">
        <v>590</v>
      </c>
      <c r="X275" t="s">
        <v>2314</v>
      </c>
      <c r="Y275" t="s">
        <v>802</v>
      </c>
      <c r="Z275" t="b">
        <v>0</v>
      </c>
      <c r="AB275" t="b">
        <v>1</v>
      </c>
      <c r="AC275" t="s">
        <v>1374</v>
      </c>
      <c r="AD275" t="s">
        <v>1374</v>
      </c>
      <c r="AE275" t="s">
        <v>687</v>
      </c>
      <c r="AG275" t="s">
        <v>2300</v>
      </c>
      <c r="AH275" t="s">
        <v>2315</v>
      </c>
      <c r="AJ275" t="s">
        <v>607</v>
      </c>
      <c r="AL275" t="s">
        <v>2316</v>
      </c>
      <c r="AM275" t="s">
        <v>2317</v>
      </c>
    </row>
    <row r="276" spans="1:39" x14ac:dyDescent="0.2">
      <c r="A276" t="s">
        <v>219</v>
      </c>
      <c r="B276" t="s">
        <v>220</v>
      </c>
      <c r="C276" t="s">
        <v>221</v>
      </c>
      <c r="D276" t="s">
        <v>535</v>
      </c>
      <c r="E276" t="s">
        <v>2318</v>
      </c>
      <c r="F276" t="s">
        <v>221</v>
      </c>
      <c r="G276" t="s">
        <v>219</v>
      </c>
      <c r="L276" t="s">
        <v>589</v>
      </c>
      <c r="M276" t="s">
        <v>346</v>
      </c>
      <c r="N276" t="s">
        <v>590</v>
      </c>
      <c r="P276" t="s">
        <v>591</v>
      </c>
      <c r="Q276" t="b">
        <v>1</v>
      </c>
      <c r="V276" t="s">
        <v>592</v>
      </c>
      <c r="W276" t="s">
        <v>590</v>
      </c>
      <c r="Y276" t="s">
        <v>802</v>
      </c>
      <c r="Z276" t="b">
        <v>0</v>
      </c>
      <c r="AB276" t="b">
        <v>1</v>
      </c>
      <c r="AJ276" t="s">
        <v>607</v>
      </c>
      <c r="AL276" t="s">
        <v>2319</v>
      </c>
      <c r="AM276" t="s">
        <v>2320</v>
      </c>
    </row>
    <row r="277" spans="1:39" x14ac:dyDescent="0.2">
      <c r="A277" t="s">
        <v>219</v>
      </c>
      <c r="B277" t="s">
        <v>220</v>
      </c>
      <c r="C277" t="s">
        <v>221</v>
      </c>
      <c r="D277" t="s">
        <v>535</v>
      </c>
      <c r="E277" t="s">
        <v>2321</v>
      </c>
      <c r="F277" t="s">
        <v>221</v>
      </c>
      <c r="G277" t="s">
        <v>219</v>
      </c>
      <c r="L277" t="s">
        <v>771</v>
      </c>
      <c r="M277" t="s">
        <v>346</v>
      </c>
      <c r="N277" t="s">
        <v>590</v>
      </c>
      <c r="P277" t="s">
        <v>591</v>
      </c>
      <c r="Q277" t="b">
        <v>1</v>
      </c>
      <c r="T277" t="s">
        <v>346</v>
      </c>
      <c r="V277" t="s">
        <v>592</v>
      </c>
      <c r="W277" t="s">
        <v>590</v>
      </c>
      <c r="Y277" t="s">
        <v>802</v>
      </c>
      <c r="Z277" t="b">
        <v>0</v>
      </c>
      <c r="AB277" t="b">
        <v>1</v>
      </c>
      <c r="AJ277" t="s">
        <v>615</v>
      </c>
      <c r="AL277" t="s">
        <v>2322</v>
      </c>
      <c r="AM277" t="s">
        <v>2323</v>
      </c>
    </row>
    <row r="278" spans="1:39" x14ac:dyDescent="0.2">
      <c r="A278" t="s">
        <v>219</v>
      </c>
      <c r="B278" t="s">
        <v>220</v>
      </c>
      <c r="C278" t="s">
        <v>221</v>
      </c>
      <c r="D278" t="s">
        <v>535</v>
      </c>
      <c r="E278" t="s">
        <v>2324</v>
      </c>
      <c r="F278" t="s">
        <v>221</v>
      </c>
      <c r="G278" t="s">
        <v>219</v>
      </c>
      <c r="H278" t="s">
        <v>2325</v>
      </c>
      <c r="I278" t="s">
        <v>2326</v>
      </c>
      <c r="J278" t="s">
        <v>2327</v>
      </c>
      <c r="K278" t="s">
        <v>224</v>
      </c>
      <c r="L278" t="s">
        <v>469</v>
      </c>
      <c r="M278" t="s">
        <v>346</v>
      </c>
      <c r="N278" t="s">
        <v>590</v>
      </c>
      <c r="O278" t="s">
        <v>2328</v>
      </c>
      <c r="P278" t="s">
        <v>591</v>
      </c>
      <c r="Q278" t="b">
        <v>1</v>
      </c>
      <c r="R278" t="s">
        <v>115</v>
      </c>
      <c r="U278" t="s">
        <v>2329</v>
      </c>
      <c r="V278" t="s">
        <v>592</v>
      </c>
      <c r="W278" t="s">
        <v>590</v>
      </c>
      <c r="X278" t="s">
        <v>2330</v>
      </c>
      <c r="Y278" t="s">
        <v>802</v>
      </c>
      <c r="Z278" t="b">
        <v>0</v>
      </c>
      <c r="AB278" t="b">
        <v>1</v>
      </c>
      <c r="AC278" t="s">
        <v>2331</v>
      </c>
      <c r="AD278" t="s">
        <v>2331</v>
      </c>
      <c r="AE278" t="s">
        <v>687</v>
      </c>
      <c r="AG278" t="s">
        <v>353</v>
      </c>
      <c r="AH278" t="s">
        <v>2332</v>
      </c>
      <c r="AJ278" t="s">
        <v>626</v>
      </c>
      <c r="AL278" t="s">
        <v>2333</v>
      </c>
      <c r="AM278" t="s">
        <v>2334</v>
      </c>
    </row>
    <row r="279" spans="1:39" x14ac:dyDescent="0.2">
      <c r="A279" t="s">
        <v>219</v>
      </c>
      <c r="B279" t="s">
        <v>220</v>
      </c>
      <c r="C279" t="s">
        <v>221</v>
      </c>
      <c r="D279" t="s">
        <v>535</v>
      </c>
      <c r="E279" t="s">
        <v>2335</v>
      </c>
      <c r="F279" t="s">
        <v>221</v>
      </c>
      <c r="G279" t="s">
        <v>219</v>
      </c>
      <c r="I279" t="s">
        <v>2336</v>
      </c>
      <c r="J279" t="s">
        <v>2337</v>
      </c>
      <c r="K279" t="s">
        <v>155</v>
      </c>
      <c r="L279" t="s">
        <v>922</v>
      </c>
      <c r="M279" t="s">
        <v>346</v>
      </c>
      <c r="N279" t="s">
        <v>590</v>
      </c>
      <c r="O279" t="s">
        <v>2338</v>
      </c>
      <c r="P279" t="s">
        <v>591</v>
      </c>
      <c r="Q279" t="b">
        <v>1</v>
      </c>
      <c r="R279" t="s">
        <v>41</v>
      </c>
      <c r="T279" t="s">
        <v>2339</v>
      </c>
      <c r="V279" t="s">
        <v>592</v>
      </c>
      <c r="W279" t="s">
        <v>590</v>
      </c>
      <c r="X279" t="s">
        <v>2340</v>
      </c>
      <c r="Y279" t="s">
        <v>802</v>
      </c>
      <c r="Z279" t="b">
        <v>0</v>
      </c>
      <c r="AB279" t="b">
        <v>1</v>
      </c>
      <c r="AC279" t="s">
        <v>2331</v>
      </c>
      <c r="AD279" t="s">
        <v>2331</v>
      </c>
      <c r="AG279" t="s">
        <v>353</v>
      </c>
      <c r="AH279" t="s">
        <v>2332</v>
      </c>
      <c r="AJ279" t="s">
        <v>635</v>
      </c>
      <c r="AL279" t="s">
        <v>2341</v>
      </c>
      <c r="AM279" t="s">
        <v>2342</v>
      </c>
    </row>
    <row r="280" spans="1:39" x14ac:dyDescent="0.2">
      <c r="A280" t="s">
        <v>219</v>
      </c>
      <c r="B280" t="s">
        <v>220</v>
      </c>
      <c r="C280" t="s">
        <v>221</v>
      </c>
      <c r="D280" t="s">
        <v>535</v>
      </c>
      <c r="E280" t="s">
        <v>2343</v>
      </c>
      <c r="F280" t="s">
        <v>221</v>
      </c>
      <c r="G280" t="s">
        <v>219</v>
      </c>
      <c r="H280" t="s">
        <v>2344</v>
      </c>
      <c r="I280" t="s">
        <v>2345</v>
      </c>
      <c r="J280" t="s">
        <v>2346</v>
      </c>
      <c r="K280" t="s">
        <v>224</v>
      </c>
      <c r="L280" t="s">
        <v>469</v>
      </c>
      <c r="M280" t="s">
        <v>346</v>
      </c>
      <c r="N280" t="s">
        <v>590</v>
      </c>
      <c r="O280" t="s">
        <v>2347</v>
      </c>
      <c r="P280" t="s">
        <v>591</v>
      </c>
      <c r="Q280" t="b">
        <v>1</v>
      </c>
      <c r="R280" t="s">
        <v>41</v>
      </c>
      <c r="U280" t="s">
        <v>2348</v>
      </c>
      <c r="V280" t="s">
        <v>592</v>
      </c>
      <c r="W280" t="s">
        <v>590</v>
      </c>
      <c r="X280" t="s">
        <v>2349</v>
      </c>
      <c r="Y280" t="s">
        <v>1473</v>
      </c>
      <c r="Z280" t="b">
        <v>0</v>
      </c>
      <c r="AA280" t="b">
        <v>1</v>
      </c>
      <c r="AB280" t="b">
        <v>1</v>
      </c>
      <c r="AC280" t="s">
        <v>2350</v>
      </c>
      <c r="AD280" t="s">
        <v>2351</v>
      </c>
      <c r="AE280" t="s">
        <v>687</v>
      </c>
      <c r="AF280" t="s">
        <v>2352</v>
      </c>
      <c r="AG280" t="s">
        <v>2353</v>
      </c>
      <c r="AH280" t="s">
        <v>2354</v>
      </c>
      <c r="AJ280" t="s">
        <v>644</v>
      </c>
      <c r="AK280" t="s">
        <v>1149</v>
      </c>
      <c r="AL280" t="s">
        <v>221</v>
      </c>
      <c r="AM280" t="s">
        <v>2355</v>
      </c>
    </row>
    <row r="281" spans="1:39" x14ac:dyDescent="0.2">
      <c r="A281" t="s">
        <v>219</v>
      </c>
      <c r="B281" t="s">
        <v>220</v>
      </c>
      <c r="C281" t="s">
        <v>221</v>
      </c>
      <c r="D281" t="s">
        <v>535</v>
      </c>
      <c r="E281" t="s">
        <v>2356</v>
      </c>
      <c r="F281" t="s">
        <v>221</v>
      </c>
      <c r="G281" t="s">
        <v>219</v>
      </c>
      <c r="H281" t="s">
        <v>2357</v>
      </c>
      <c r="I281" t="s">
        <v>2358</v>
      </c>
      <c r="J281" t="s">
        <v>2359</v>
      </c>
      <c r="K281" t="s">
        <v>281</v>
      </c>
      <c r="L281" t="s">
        <v>469</v>
      </c>
      <c r="M281" t="s">
        <v>346</v>
      </c>
      <c r="N281" t="s">
        <v>590</v>
      </c>
      <c r="O281" t="s">
        <v>2360</v>
      </c>
      <c r="P281" t="s">
        <v>591</v>
      </c>
      <c r="Q281" t="b">
        <v>1</v>
      </c>
      <c r="R281" t="s">
        <v>41</v>
      </c>
      <c r="U281" t="s">
        <v>228</v>
      </c>
      <c r="V281" t="s">
        <v>592</v>
      </c>
      <c r="W281" t="s">
        <v>590</v>
      </c>
      <c r="X281" t="s">
        <v>2361</v>
      </c>
      <c r="Y281" t="s">
        <v>1473</v>
      </c>
      <c r="Z281" t="b">
        <v>0</v>
      </c>
      <c r="AA281" t="b">
        <v>1</v>
      </c>
      <c r="AB281" t="b">
        <v>1</v>
      </c>
      <c r="AC281" t="s">
        <v>1813</v>
      </c>
      <c r="AD281" t="s">
        <v>1814</v>
      </c>
      <c r="AE281" t="s">
        <v>687</v>
      </c>
      <c r="AG281" t="s">
        <v>353</v>
      </c>
      <c r="AH281" t="s">
        <v>2362</v>
      </c>
      <c r="AJ281" t="s">
        <v>653</v>
      </c>
      <c r="AK281" t="s">
        <v>1149</v>
      </c>
      <c r="AL281" t="s">
        <v>2341</v>
      </c>
      <c r="AM281" t="s">
        <v>2363</v>
      </c>
    </row>
    <row r="282" spans="1:39" x14ac:dyDescent="0.2">
      <c r="A282" t="s">
        <v>219</v>
      </c>
      <c r="B282" t="s">
        <v>220</v>
      </c>
      <c r="C282" t="s">
        <v>221</v>
      </c>
      <c r="D282" t="s">
        <v>535</v>
      </c>
      <c r="E282" t="s">
        <v>2364</v>
      </c>
      <c r="F282" t="s">
        <v>221</v>
      </c>
      <c r="G282" t="s">
        <v>219</v>
      </c>
      <c r="I282" t="s">
        <v>2365</v>
      </c>
      <c r="J282" t="s">
        <v>2366</v>
      </c>
      <c r="K282" t="s">
        <v>224</v>
      </c>
      <c r="L282" t="s">
        <v>469</v>
      </c>
      <c r="M282" t="s">
        <v>346</v>
      </c>
      <c r="N282" t="s">
        <v>590</v>
      </c>
      <c r="O282" t="s">
        <v>2367</v>
      </c>
      <c r="P282" t="s">
        <v>591</v>
      </c>
      <c r="Q282" t="b">
        <v>1</v>
      </c>
      <c r="R282" t="s">
        <v>41</v>
      </c>
      <c r="V282" t="s">
        <v>592</v>
      </c>
      <c r="W282" t="s">
        <v>590</v>
      </c>
      <c r="X282" t="s">
        <v>2368</v>
      </c>
      <c r="Y282" t="s">
        <v>1473</v>
      </c>
      <c r="Z282" t="b">
        <v>0</v>
      </c>
      <c r="AA282" t="b">
        <v>1</v>
      </c>
      <c r="AB282" t="b">
        <v>1</v>
      </c>
      <c r="AC282" t="s">
        <v>1468</v>
      </c>
      <c r="AD282" t="s">
        <v>1468</v>
      </c>
      <c r="AE282" t="s">
        <v>687</v>
      </c>
      <c r="AG282" t="s">
        <v>2300</v>
      </c>
      <c r="AH282" t="s">
        <v>2369</v>
      </c>
      <c r="AJ282" t="s">
        <v>661</v>
      </c>
      <c r="AK282" t="s">
        <v>1307</v>
      </c>
      <c r="AL282" t="s">
        <v>2370</v>
      </c>
      <c r="AM282" t="s">
        <v>2371</v>
      </c>
    </row>
    <row r="283" spans="1:39" x14ac:dyDescent="0.2">
      <c r="A283" t="s">
        <v>219</v>
      </c>
      <c r="B283" t="s">
        <v>220</v>
      </c>
      <c r="C283" t="s">
        <v>221</v>
      </c>
      <c r="D283" t="s">
        <v>535</v>
      </c>
      <c r="E283" t="s">
        <v>2372</v>
      </c>
      <c r="F283" t="s">
        <v>221</v>
      </c>
      <c r="G283" t="s">
        <v>219</v>
      </c>
      <c r="H283" t="s">
        <v>2373</v>
      </c>
      <c r="I283" t="s">
        <v>2374</v>
      </c>
      <c r="J283" t="s">
        <v>2375</v>
      </c>
      <c r="K283" t="s">
        <v>2376</v>
      </c>
      <c r="L283" t="s">
        <v>469</v>
      </c>
      <c r="M283" t="s">
        <v>346</v>
      </c>
      <c r="N283" t="s">
        <v>590</v>
      </c>
      <c r="O283" t="s">
        <v>2377</v>
      </c>
      <c r="P283" t="s">
        <v>591</v>
      </c>
      <c r="Q283" t="b">
        <v>1</v>
      </c>
      <c r="R283" t="s">
        <v>41</v>
      </c>
      <c r="U283" t="s">
        <v>2378</v>
      </c>
      <c r="V283" t="s">
        <v>592</v>
      </c>
      <c r="W283" t="s">
        <v>590</v>
      </c>
      <c r="X283" t="s">
        <v>2379</v>
      </c>
      <c r="Y283" t="s">
        <v>802</v>
      </c>
      <c r="Z283" t="b">
        <v>0</v>
      </c>
      <c r="AB283" t="b">
        <v>1</v>
      </c>
      <c r="AC283" t="s">
        <v>2380</v>
      </c>
      <c r="AD283" t="s">
        <v>2381</v>
      </c>
      <c r="AE283" t="s">
        <v>687</v>
      </c>
      <c r="AG283" t="s">
        <v>353</v>
      </c>
      <c r="AH283" t="s">
        <v>2382</v>
      </c>
      <c r="AJ283" t="s">
        <v>674</v>
      </c>
      <c r="AL283" t="s">
        <v>221</v>
      </c>
      <c r="AM283" t="s">
        <v>2383</v>
      </c>
    </row>
    <row r="284" spans="1:39" x14ac:dyDescent="0.2">
      <c r="A284" t="s">
        <v>219</v>
      </c>
      <c r="B284" t="s">
        <v>220</v>
      </c>
      <c r="C284" t="s">
        <v>221</v>
      </c>
      <c r="D284" t="s">
        <v>535</v>
      </c>
      <c r="E284" t="s">
        <v>2384</v>
      </c>
      <c r="F284" t="s">
        <v>221</v>
      </c>
      <c r="G284" t="s">
        <v>219</v>
      </c>
      <c r="I284" t="s">
        <v>2385</v>
      </c>
      <c r="J284" t="s">
        <v>2386</v>
      </c>
      <c r="K284" t="s">
        <v>2387</v>
      </c>
      <c r="L284" t="s">
        <v>469</v>
      </c>
      <c r="M284" t="s">
        <v>346</v>
      </c>
      <c r="N284" t="s">
        <v>590</v>
      </c>
      <c r="O284" t="s">
        <v>2388</v>
      </c>
      <c r="P284" t="s">
        <v>591</v>
      </c>
      <c r="Q284" t="b">
        <v>1</v>
      </c>
      <c r="R284" t="s">
        <v>41</v>
      </c>
      <c r="V284" t="s">
        <v>592</v>
      </c>
      <c r="W284" t="s">
        <v>590</v>
      </c>
      <c r="X284" t="s">
        <v>2389</v>
      </c>
      <c r="Y284" t="s">
        <v>1473</v>
      </c>
      <c r="Z284" t="b">
        <v>0</v>
      </c>
      <c r="AA284" t="b">
        <v>1</v>
      </c>
      <c r="AB284" t="b">
        <v>1</v>
      </c>
      <c r="AC284" t="s">
        <v>1468</v>
      </c>
      <c r="AD284" t="s">
        <v>1468</v>
      </c>
      <c r="AE284" t="s">
        <v>687</v>
      </c>
      <c r="AG284" t="s">
        <v>353</v>
      </c>
      <c r="AH284" t="s">
        <v>2390</v>
      </c>
      <c r="AJ284" t="s">
        <v>697</v>
      </c>
      <c r="AK284" t="s">
        <v>1307</v>
      </c>
      <c r="AL284" t="s">
        <v>2370</v>
      </c>
      <c r="AM284" t="s">
        <v>814</v>
      </c>
    </row>
    <row r="285" spans="1:39" x14ac:dyDescent="0.2">
      <c r="A285" t="s">
        <v>219</v>
      </c>
      <c r="B285" t="s">
        <v>220</v>
      </c>
      <c r="C285" t="s">
        <v>221</v>
      </c>
      <c r="D285" t="s">
        <v>535</v>
      </c>
      <c r="E285" t="s">
        <v>2391</v>
      </c>
      <c r="F285" t="s">
        <v>221</v>
      </c>
      <c r="G285" t="s">
        <v>219</v>
      </c>
      <c r="L285" t="s">
        <v>589</v>
      </c>
      <c r="M285" t="s">
        <v>346</v>
      </c>
      <c r="N285" t="s">
        <v>590</v>
      </c>
      <c r="P285" t="s">
        <v>591</v>
      </c>
      <c r="Q285" t="b">
        <v>1</v>
      </c>
      <c r="V285" t="s">
        <v>592</v>
      </c>
      <c r="W285" t="s">
        <v>590</v>
      </c>
      <c r="Y285" t="s">
        <v>802</v>
      </c>
      <c r="Z285" t="b">
        <v>0</v>
      </c>
      <c r="AB285" t="b">
        <v>1</v>
      </c>
      <c r="AJ285" t="s">
        <v>697</v>
      </c>
      <c r="AL285" t="s">
        <v>2370</v>
      </c>
      <c r="AM285" t="s">
        <v>2392</v>
      </c>
    </row>
    <row r="286" spans="1:39" x14ac:dyDescent="0.2">
      <c r="A286" t="s">
        <v>219</v>
      </c>
      <c r="B286" t="s">
        <v>220</v>
      </c>
      <c r="C286" t="s">
        <v>221</v>
      </c>
      <c r="D286" t="s">
        <v>535</v>
      </c>
      <c r="E286" t="s">
        <v>2393</v>
      </c>
      <c r="F286" t="s">
        <v>221</v>
      </c>
      <c r="G286" t="s">
        <v>219</v>
      </c>
      <c r="I286" t="s">
        <v>2394</v>
      </c>
      <c r="J286" t="s">
        <v>2395</v>
      </c>
      <c r="K286" t="s">
        <v>2396</v>
      </c>
      <c r="L286" t="s">
        <v>469</v>
      </c>
      <c r="M286" t="s">
        <v>346</v>
      </c>
      <c r="N286" t="s">
        <v>590</v>
      </c>
      <c r="O286" t="s">
        <v>2397</v>
      </c>
      <c r="P286" t="s">
        <v>591</v>
      </c>
      <c r="Q286" t="b">
        <v>1</v>
      </c>
      <c r="R286" t="s">
        <v>115</v>
      </c>
      <c r="V286" t="s">
        <v>592</v>
      </c>
      <c r="W286" t="s">
        <v>590</v>
      </c>
      <c r="X286" t="s">
        <v>2398</v>
      </c>
      <c r="Y286" t="s">
        <v>802</v>
      </c>
      <c r="Z286" t="b">
        <v>0</v>
      </c>
      <c r="AB286" t="b">
        <v>1</v>
      </c>
      <c r="AC286" t="s">
        <v>2331</v>
      </c>
      <c r="AD286" t="s">
        <v>2331</v>
      </c>
      <c r="AE286" t="s">
        <v>687</v>
      </c>
      <c r="AG286" t="s">
        <v>353</v>
      </c>
      <c r="AH286" t="s">
        <v>2399</v>
      </c>
      <c r="AJ286" t="s">
        <v>708</v>
      </c>
      <c r="AL286" t="s">
        <v>2400</v>
      </c>
      <c r="AM286" t="s">
        <v>2401</v>
      </c>
    </row>
    <row r="287" spans="1:39" x14ac:dyDescent="0.2">
      <c r="A287" t="s">
        <v>219</v>
      </c>
      <c r="B287" t="s">
        <v>220</v>
      </c>
      <c r="C287" t="s">
        <v>221</v>
      </c>
      <c r="D287" t="s">
        <v>535</v>
      </c>
      <c r="E287" t="s">
        <v>2402</v>
      </c>
      <c r="F287" t="s">
        <v>221</v>
      </c>
      <c r="G287" t="s">
        <v>219</v>
      </c>
      <c r="H287" t="s">
        <v>2403</v>
      </c>
      <c r="I287" t="s">
        <v>2404</v>
      </c>
      <c r="J287" t="s">
        <v>2405</v>
      </c>
      <c r="K287" t="s">
        <v>1664</v>
      </c>
      <c r="L287" t="s">
        <v>469</v>
      </c>
      <c r="M287" t="s">
        <v>346</v>
      </c>
      <c r="N287" t="s">
        <v>590</v>
      </c>
      <c r="O287" t="s">
        <v>2406</v>
      </c>
      <c r="P287" t="s">
        <v>591</v>
      </c>
      <c r="Q287" t="b">
        <v>1</v>
      </c>
      <c r="R287" t="s">
        <v>41</v>
      </c>
      <c r="U287" t="s">
        <v>363</v>
      </c>
      <c r="V287" t="s">
        <v>592</v>
      </c>
      <c r="W287" t="s">
        <v>590</v>
      </c>
      <c r="X287" t="s">
        <v>2407</v>
      </c>
      <c r="Y287" t="s">
        <v>1473</v>
      </c>
      <c r="Z287" t="b">
        <v>0</v>
      </c>
      <c r="AA287" t="b">
        <v>1</v>
      </c>
      <c r="AB287" t="b">
        <v>1</v>
      </c>
      <c r="AC287" t="s">
        <v>2408</v>
      </c>
      <c r="AD287" t="s">
        <v>2409</v>
      </c>
      <c r="AE287" t="s">
        <v>687</v>
      </c>
      <c r="AG287" t="s">
        <v>353</v>
      </c>
      <c r="AH287" t="s">
        <v>2410</v>
      </c>
      <c r="AJ287" t="s">
        <v>717</v>
      </c>
      <c r="AL287" t="s">
        <v>2370</v>
      </c>
      <c r="AM287" t="s">
        <v>2411</v>
      </c>
    </row>
    <row r="288" spans="1:39" x14ac:dyDescent="0.2">
      <c r="A288" t="s">
        <v>219</v>
      </c>
      <c r="B288" t="s">
        <v>220</v>
      </c>
      <c r="C288" t="s">
        <v>221</v>
      </c>
      <c r="D288" t="s">
        <v>535</v>
      </c>
      <c r="E288" t="s">
        <v>2412</v>
      </c>
      <c r="F288" t="s">
        <v>221</v>
      </c>
      <c r="G288" t="s">
        <v>219</v>
      </c>
      <c r="H288" t="s">
        <v>2413</v>
      </c>
      <c r="I288" t="s">
        <v>2414</v>
      </c>
      <c r="J288" t="s">
        <v>2415</v>
      </c>
      <c r="K288" t="s">
        <v>2416</v>
      </c>
      <c r="L288" t="s">
        <v>469</v>
      </c>
      <c r="M288" t="s">
        <v>346</v>
      </c>
      <c r="N288" t="s">
        <v>590</v>
      </c>
      <c r="O288" t="s">
        <v>2417</v>
      </c>
      <c r="P288" t="s">
        <v>591</v>
      </c>
      <c r="Q288" t="b">
        <v>1</v>
      </c>
      <c r="R288" t="s">
        <v>41</v>
      </c>
      <c r="U288" t="s">
        <v>2418</v>
      </c>
      <c r="V288" t="s">
        <v>592</v>
      </c>
      <c r="W288" t="s">
        <v>590</v>
      </c>
      <c r="X288" t="s">
        <v>2419</v>
      </c>
      <c r="Y288" t="s">
        <v>1473</v>
      </c>
      <c r="Z288" t="b">
        <v>0</v>
      </c>
      <c r="AA288" t="b">
        <v>1</v>
      </c>
      <c r="AB288" t="b">
        <v>1</v>
      </c>
      <c r="AC288" t="s">
        <v>2331</v>
      </c>
      <c r="AD288" t="s">
        <v>2331</v>
      </c>
      <c r="AE288" t="s">
        <v>687</v>
      </c>
      <c r="AG288" t="s">
        <v>353</v>
      </c>
      <c r="AH288" t="s">
        <v>2420</v>
      </c>
      <c r="AJ288" t="s">
        <v>735</v>
      </c>
      <c r="AK288" t="s">
        <v>1149</v>
      </c>
      <c r="AL288" t="s">
        <v>2421</v>
      </c>
      <c r="AM288" t="s">
        <v>814</v>
      </c>
    </row>
    <row r="289" spans="1:39" x14ac:dyDescent="0.2">
      <c r="A289" t="s">
        <v>219</v>
      </c>
      <c r="B289" t="s">
        <v>220</v>
      </c>
      <c r="C289" t="s">
        <v>221</v>
      </c>
      <c r="D289" t="s">
        <v>535</v>
      </c>
      <c r="E289" t="s">
        <v>2422</v>
      </c>
      <c r="F289" t="s">
        <v>221</v>
      </c>
      <c r="G289" t="s">
        <v>219</v>
      </c>
      <c r="H289" t="s">
        <v>2423</v>
      </c>
      <c r="I289" t="s">
        <v>2424</v>
      </c>
      <c r="J289" t="s">
        <v>2425</v>
      </c>
      <c r="K289" t="s">
        <v>2376</v>
      </c>
      <c r="L289" t="s">
        <v>469</v>
      </c>
      <c r="M289" t="s">
        <v>346</v>
      </c>
      <c r="N289" t="s">
        <v>590</v>
      </c>
      <c r="O289" t="s">
        <v>2426</v>
      </c>
      <c r="P289" t="s">
        <v>591</v>
      </c>
      <c r="Q289" t="b">
        <v>1</v>
      </c>
      <c r="R289" t="s">
        <v>41</v>
      </c>
      <c r="U289" t="s">
        <v>740</v>
      </c>
      <c r="V289" t="s">
        <v>592</v>
      </c>
      <c r="W289" t="s">
        <v>590</v>
      </c>
      <c r="X289" t="s">
        <v>2427</v>
      </c>
      <c r="Y289" t="s">
        <v>802</v>
      </c>
      <c r="Z289" t="b">
        <v>0</v>
      </c>
      <c r="AB289" t="b">
        <v>1</v>
      </c>
      <c r="AC289" t="s">
        <v>1468</v>
      </c>
      <c r="AD289" t="s">
        <v>1468</v>
      </c>
      <c r="AE289" t="s">
        <v>687</v>
      </c>
      <c r="AG289" t="s">
        <v>2300</v>
      </c>
      <c r="AH289" t="s">
        <v>2428</v>
      </c>
      <c r="AJ289" t="s">
        <v>741</v>
      </c>
      <c r="AL289" t="s">
        <v>221</v>
      </c>
      <c r="AM289" t="s">
        <v>2429</v>
      </c>
    </row>
    <row r="290" spans="1:39" x14ac:dyDescent="0.2">
      <c r="A290" t="s">
        <v>219</v>
      </c>
      <c r="B290" t="s">
        <v>220</v>
      </c>
      <c r="C290" t="s">
        <v>221</v>
      </c>
      <c r="D290" t="s">
        <v>535</v>
      </c>
      <c r="E290" t="s">
        <v>2430</v>
      </c>
      <c r="F290" t="s">
        <v>221</v>
      </c>
      <c r="G290" t="s">
        <v>219</v>
      </c>
      <c r="H290" t="s">
        <v>2431</v>
      </c>
      <c r="I290" t="s">
        <v>2432</v>
      </c>
      <c r="J290" t="s">
        <v>2433</v>
      </c>
      <c r="K290" t="s">
        <v>2376</v>
      </c>
      <c r="L290" t="s">
        <v>469</v>
      </c>
      <c r="M290" t="s">
        <v>346</v>
      </c>
      <c r="N290" t="s">
        <v>590</v>
      </c>
      <c r="O290" t="s">
        <v>2434</v>
      </c>
      <c r="P290" t="s">
        <v>591</v>
      </c>
      <c r="Q290" t="b">
        <v>1</v>
      </c>
      <c r="R290" t="s">
        <v>41</v>
      </c>
      <c r="U290" t="s">
        <v>401</v>
      </c>
      <c r="V290" t="s">
        <v>592</v>
      </c>
      <c r="W290" t="s">
        <v>590</v>
      </c>
      <c r="X290" t="s">
        <v>2435</v>
      </c>
      <c r="Y290" t="s">
        <v>802</v>
      </c>
      <c r="Z290" t="b">
        <v>0</v>
      </c>
      <c r="AB290" t="b">
        <v>1</v>
      </c>
      <c r="AC290" t="s">
        <v>1468</v>
      </c>
      <c r="AD290" t="s">
        <v>1468</v>
      </c>
      <c r="AE290" t="s">
        <v>687</v>
      </c>
      <c r="AG290" t="s">
        <v>353</v>
      </c>
      <c r="AH290" t="s">
        <v>2332</v>
      </c>
      <c r="AJ290" t="s">
        <v>765</v>
      </c>
      <c r="AL290" t="s">
        <v>2333</v>
      </c>
      <c r="AM290" t="s">
        <v>2436</v>
      </c>
    </row>
    <row r="291" spans="1:39" x14ac:dyDescent="0.2">
      <c r="A291" t="s">
        <v>219</v>
      </c>
      <c r="B291" t="s">
        <v>220</v>
      </c>
      <c r="C291" t="s">
        <v>221</v>
      </c>
      <c r="D291" t="s">
        <v>535</v>
      </c>
      <c r="E291" t="s">
        <v>2437</v>
      </c>
      <c r="F291" t="s">
        <v>221</v>
      </c>
      <c r="G291" t="s">
        <v>219</v>
      </c>
      <c r="I291" t="s">
        <v>2438</v>
      </c>
      <c r="J291" t="s">
        <v>2439</v>
      </c>
      <c r="K291" t="s">
        <v>281</v>
      </c>
      <c r="L291" t="s">
        <v>469</v>
      </c>
      <c r="M291" t="s">
        <v>346</v>
      </c>
      <c r="N291" t="s">
        <v>590</v>
      </c>
      <c r="O291" t="s">
        <v>2440</v>
      </c>
      <c r="P291" t="s">
        <v>591</v>
      </c>
      <c r="Q291" t="b">
        <v>1</v>
      </c>
      <c r="R291" t="s">
        <v>41</v>
      </c>
      <c r="V291" t="s">
        <v>592</v>
      </c>
      <c r="W291" t="s">
        <v>590</v>
      </c>
      <c r="X291" t="s">
        <v>2441</v>
      </c>
      <c r="Y291" t="s">
        <v>802</v>
      </c>
      <c r="Z291" t="b">
        <v>0</v>
      </c>
      <c r="AB291" t="b">
        <v>1</v>
      </c>
      <c r="AC291" t="s">
        <v>2442</v>
      </c>
      <c r="AD291" t="s">
        <v>2443</v>
      </c>
      <c r="AE291" t="s">
        <v>687</v>
      </c>
      <c r="AG291" t="s">
        <v>353</v>
      </c>
      <c r="AH291" t="s">
        <v>2444</v>
      </c>
      <c r="AJ291" t="s">
        <v>813</v>
      </c>
      <c r="AL291" t="s">
        <v>2400</v>
      </c>
      <c r="AM291" t="s">
        <v>2445</v>
      </c>
    </row>
    <row r="292" spans="1:39" x14ac:dyDescent="0.2">
      <c r="A292" t="s">
        <v>219</v>
      </c>
      <c r="B292" t="s">
        <v>220</v>
      </c>
      <c r="C292" t="s">
        <v>221</v>
      </c>
      <c r="D292" t="s">
        <v>535</v>
      </c>
      <c r="E292" t="s">
        <v>2446</v>
      </c>
      <c r="F292" t="s">
        <v>221</v>
      </c>
      <c r="G292" t="s">
        <v>219</v>
      </c>
      <c r="H292" t="s">
        <v>2447</v>
      </c>
      <c r="I292" t="s">
        <v>2448</v>
      </c>
      <c r="J292" t="s">
        <v>2449</v>
      </c>
      <c r="K292" t="s">
        <v>224</v>
      </c>
      <c r="L292" t="s">
        <v>469</v>
      </c>
      <c r="M292" t="s">
        <v>346</v>
      </c>
      <c r="N292" t="s">
        <v>590</v>
      </c>
      <c r="O292" t="s">
        <v>2450</v>
      </c>
      <c r="P292" t="s">
        <v>591</v>
      </c>
      <c r="Q292" t="b">
        <v>1</v>
      </c>
      <c r="R292" t="s">
        <v>41</v>
      </c>
      <c r="U292" t="s">
        <v>125</v>
      </c>
      <c r="V292" t="s">
        <v>592</v>
      </c>
      <c r="W292" t="s">
        <v>590</v>
      </c>
      <c r="X292" t="s">
        <v>2451</v>
      </c>
      <c r="Y292" t="s">
        <v>802</v>
      </c>
      <c r="Z292" t="b">
        <v>0</v>
      </c>
      <c r="AB292" t="b">
        <v>1</v>
      </c>
      <c r="AC292" t="s">
        <v>2452</v>
      </c>
      <c r="AD292" t="s">
        <v>1374</v>
      </c>
      <c r="AG292" t="s">
        <v>353</v>
      </c>
      <c r="AH292" t="s">
        <v>2332</v>
      </c>
      <c r="AJ292" t="s">
        <v>825</v>
      </c>
      <c r="AL292" t="s">
        <v>221</v>
      </c>
      <c r="AM292" t="s">
        <v>2453</v>
      </c>
    </row>
    <row r="293" spans="1:39" x14ac:dyDescent="0.2">
      <c r="A293" t="s">
        <v>219</v>
      </c>
      <c r="B293" t="s">
        <v>220</v>
      </c>
      <c r="C293" t="s">
        <v>221</v>
      </c>
      <c r="D293" t="s">
        <v>535</v>
      </c>
      <c r="E293" t="s">
        <v>2454</v>
      </c>
      <c r="F293" t="s">
        <v>221</v>
      </c>
      <c r="G293" t="s">
        <v>219</v>
      </c>
      <c r="H293" t="s">
        <v>2455</v>
      </c>
      <c r="I293" t="s">
        <v>2456</v>
      </c>
      <c r="J293" t="s">
        <v>2457</v>
      </c>
      <c r="K293" t="s">
        <v>281</v>
      </c>
      <c r="L293" t="s">
        <v>469</v>
      </c>
      <c r="M293" t="s">
        <v>346</v>
      </c>
      <c r="N293" t="s">
        <v>590</v>
      </c>
      <c r="O293" t="s">
        <v>2458</v>
      </c>
      <c r="P293" t="s">
        <v>591</v>
      </c>
      <c r="Q293" t="b">
        <v>1</v>
      </c>
      <c r="R293" t="s">
        <v>41</v>
      </c>
      <c r="U293" t="s">
        <v>54</v>
      </c>
      <c r="V293" t="s">
        <v>592</v>
      </c>
      <c r="W293" t="s">
        <v>590</v>
      </c>
      <c r="X293" t="s">
        <v>2451</v>
      </c>
      <c r="Y293" t="s">
        <v>802</v>
      </c>
      <c r="Z293" t="b">
        <v>0</v>
      </c>
      <c r="AB293" t="b">
        <v>1</v>
      </c>
      <c r="AC293" t="s">
        <v>1468</v>
      </c>
      <c r="AD293" t="s">
        <v>1468</v>
      </c>
      <c r="AE293" t="s">
        <v>687</v>
      </c>
      <c r="AG293" t="s">
        <v>353</v>
      </c>
      <c r="AH293" t="s">
        <v>2459</v>
      </c>
      <c r="AJ293" t="s">
        <v>834</v>
      </c>
      <c r="AL293" t="s">
        <v>221</v>
      </c>
      <c r="AM293" t="s">
        <v>2460</v>
      </c>
    </row>
    <row r="294" spans="1:39" x14ac:dyDescent="0.2">
      <c r="A294" t="s">
        <v>219</v>
      </c>
      <c r="B294" t="s">
        <v>220</v>
      </c>
      <c r="C294" t="s">
        <v>221</v>
      </c>
      <c r="D294" t="s">
        <v>535</v>
      </c>
      <c r="E294" t="s">
        <v>2461</v>
      </c>
      <c r="F294" t="s">
        <v>221</v>
      </c>
      <c r="G294" t="s">
        <v>219</v>
      </c>
      <c r="I294" t="s">
        <v>2462</v>
      </c>
      <c r="J294" t="s">
        <v>2463</v>
      </c>
      <c r="K294" t="s">
        <v>224</v>
      </c>
      <c r="L294" t="s">
        <v>469</v>
      </c>
      <c r="M294" t="s">
        <v>346</v>
      </c>
      <c r="N294" t="s">
        <v>590</v>
      </c>
      <c r="O294" t="s">
        <v>2464</v>
      </c>
      <c r="P294" t="s">
        <v>591</v>
      </c>
      <c r="Q294" t="b">
        <v>1</v>
      </c>
      <c r="R294" t="s">
        <v>41</v>
      </c>
      <c r="V294" t="s">
        <v>592</v>
      </c>
      <c r="W294" t="s">
        <v>590</v>
      </c>
      <c r="X294" t="s">
        <v>2465</v>
      </c>
      <c r="Y294" t="s">
        <v>802</v>
      </c>
      <c r="Z294" t="b">
        <v>0</v>
      </c>
      <c r="AB294" t="b">
        <v>1</v>
      </c>
      <c r="AC294" t="s">
        <v>2466</v>
      </c>
      <c r="AD294" t="s">
        <v>1355</v>
      </c>
      <c r="AE294" t="s">
        <v>687</v>
      </c>
      <c r="AG294" t="s">
        <v>353</v>
      </c>
      <c r="AH294" t="s">
        <v>2467</v>
      </c>
      <c r="AJ294" t="s">
        <v>844</v>
      </c>
      <c r="AL294" t="s">
        <v>2341</v>
      </c>
      <c r="AM294" t="s">
        <v>2468</v>
      </c>
    </row>
    <row r="295" spans="1:39" x14ac:dyDescent="0.2">
      <c r="A295" t="s">
        <v>219</v>
      </c>
      <c r="B295" t="s">
        <v>220</v>
      </c>
      <c r="C295" t="s">
        <v>221</v>
      </c>
      <c r="D295" t="s">
        <v>535</v>
      </c>
      <c r="E295" t="s">
        <v>2469</v>
      </c>
      <c r="F295" t="s">
        <v>221</v>
      </c>
      <c r="G295" t="s">
        <v>219</v>
      </c>
      <c r="I295" t="s">
        <v>2470</v>
      </c>
      <c r="J295" t="s">
        <v>2471</v>
      </c>
      <c r="K295" t="s">
        <v>281</v>
      </c>
      <c r="L295" t="s">
        <v>469</v>
      </c>
      <c r="M295" t="s">
        <v>346</v>
      </c>
      <c r="N295" t="s">
        <v>590</v>
      </c>
      <c r="O295" t="s">
        <v>2472</v>
      </c>
      <c r="P295" t="s">
        <v>591</v>
      </c>
      <c r="Q295" t="b">
        <v>1</v>
      </c>
      <c r="R295" t="s">
        <v>41</v>
      </c>
      <c r="V295" t="s">
        <v>592</v>
      </c>
      <c r="W295" t="s">
        <v>590</v>
      </c>
      <c r="X295" t="s">
        <v>2451</v>
      </c>
      <c r="Y295" t="s">
        <v>802</v>
      </c>
      <c r="Z295" t="b">
        <v>0</v>
      </c>
      <c r="AB295" t="b">
        <v>1</v>
      </c>
      <c r="AC295" t="s">
        <v>1374</v>
      </c>
      <c r="AD295" t="s">
        <v>1374</v>
      </c>
      <c r="AE295" t="s">
        <v>687</v>
      </c>
      <c r="AG295" t="s">
        <v>353</v>
      </c>
      <c r="AH295" t="s">
        <v>2473</v>
      </c>
      <c r="AJ295" t="s">
        <v>852</v>
      </c>
      <c r="AL295" t="s">
        <v>2474</v>
      </c>
      <c r="AM295" t="s">
        <v>2475</v>
      </c>
    </row>
    <row r="296" spans="1:39" x14ac:dyDescent="0.2">
      <c r="A296" t="s">
        <v>219</v>
      </c>
      <c r="B296" t="s">
        <v>220</v>
      </c>
      <c r="C296" t="s">
        <v>221</v>
      </c>
      <c r="D296" t="s">
        <v>535</v>
      </c>
      <c r="E296" t="s">
        <v>2476</v>
      </c>
      <c r="F296" t="s">
        <v>221</v>
      </c>
      <c r="G296" t="s">
        <v>219</v>
      </c>
      <c r="I296" t="s">
        <v>2477</v>
      </c>
      <c r="J296" t="s">
        <v>2478</v>
      </c>
      <c r="K296" t="s">
        <v>281</v>
      </c>
      <c r="L296" t="s">
        <v>469</v>
      </c>
      <c r="M296" t="s">
        <v>346</v>
      </c>
      <c r="N296" t="s">
        <v>590</v>
      </c>
      <c r="O296" t="s">
        <v>2479</v>
      </c>
      <c r="P296" t="s">
        <v>591</v>
      </c>
      <c r="Q296" t="b">
        <v>1</v>
      </c>
      <c r="R296" t="s">
        <v>41</v>
      </c>
      <c r="V296" t="s">
        <v>592</v>
      </c>
      <c r="W296" t="s">
        <v>590</v>
      </c>
      <c r="X296" t="s">
        <v>2480</v>
      </c>
      <c r="Y296" t="s">
        <v>1473</v>
      </c>
      <c r="Z296" t="b">
        <v>0</v>
      </c>
      <c r="AA296" t="b">
        <v>1</v>
      </c>
      <c r="AB296" t="b">
        <v>1</v>
      </c>
      <c r="AC296" t="s">
        <v>2481</v>
      </c>
      <c r="AD296" t="s">
        <v>2482</v>
      </c>
      <c r="AG296" t="s">
        <v>2300</v>
      </c>
      <c r="AH296" t="s">
        <v>2483</v>
      </c>
      <c r="AJ296" t="s">
        <v>861</v>
      </c>
      <c r="AK296" t="s">
        <v>1149</v>
      </c>
      <c r="AL296" t="s">
        <v>221</v>
      </c>
      <c r="AM296" t="s">
        <v>2484</v>
      </c>
    </row>
    <row r="297" spans="1:39" x14ac:dyDescent="0.2">
      <c r="A297" t="s">
        <v>219</v>
      </c>
      <c r="B297" t="s">
        <v>220</v>
      </c>
      <c r="C297" t="s">
        <v>221</v>
      </c>
      <c r="D297" t="s">
        <v>535</v>
      </c>
      <c r="E297" t="s">
        <v>2485</v>
      </c>
      <c r="F297" t="s">
        <v>221</v>
      </c>
      <c r="G297" t="s">
        <v>219</v>
      </c>
      <c r="H297" t="s">
        <v>2486</v>
      </c>
      <c r="I297" t="s">
        <v>2487</v>
      </c>
      <c r="J297" t="s">
        <v>2488</v>
      </c>
      <c r="K297" t="s">
        <v>281</v>
      </c>
      <c r="L297" t="s">
        <v>469</v>
      </c>
      <c r="M297" t="s">
        <v>346</v>
      </c>
      <c r="N297" t="s">
        <v>590</v>
      </c>
      <c r="O297" t="s">
        <v>2489</v>
      </c>
      <c r="P297" t="s">
        <v>591</v>
      </c>
      <c r="Q297" t="b">
        <v>1</v>
      </c>
      <c r="R297" t="s">
        <v>41</v>
      </c>
      <c r="U297" t="s">
        <v>875</v>
      </c>
      <c r="V297" t="s">
        <v>592</v>
      </c>
      <c r="W297" t="s">
        <v>590</v>
      </c>
      <c r="X297" t="s">
        <v>2490</v>
      </c>
      <c r="Y297" t="s">
        <v>802</v>
      </c>
      <c r="Z297" t="b">
        <v>0</v>
      </c>
      <c r="AB297" t="b">
        <v>1</v>
      </c>
      <c r="AC297" t="s">
        <v>2491</v>
      </c>
      <c r="AD297" t="s">
        <v>2482</v>
      </c>
      <c r="AE297" t="s">
        <v>687</v>
      </c>
      <c r="AG297" t="s">
        <v>353</v>
      </c>
      <c r="AH297" t="s">
        <v>2492</v>
      </c>
      <c r="AJ297" t="s">
        <v>879</v>
      </c>
      <c r="AL297" t="s">
        <v>221</v>
      </c>
      <c r="AM297" t="s">
        <v>2493</v>
      </c>
    </row>
    <row r="298" spans="1:39" x14ac:dyDescent="0.2">
      <c r="A298" t="s">
        <v>219</v>
      </c>
      <c r="B298" t="s">
        <v>220</v>
      </c>
      <c r="C298" t="s">
        <v>221</v>
      </c>
      <c r="D298" t="s">
        <v>535</v>
      </c>
      <c r="E298" t="s">
        <v>2494</v>
      </c>
      <c r="F298" t="s">
        <v>221</v>
      </c>
      <c r="G298" t="s">
        <v>219</v>
      </c>
      <c r="I298" t="s">
        <v>2495</v>
      </c>
      <c r="J298" t="s">
        <v>2496</v>
      </c>
      <c r="K298" t="s">
        <v>281</v>
      </c>
      <c r="L298" t="s">
        <v>922</v>
      </c>
      <c r="M298" t="s">
        <v>346</v>
      </c>
      <c r="N298" t="s">
        <v>590</v>
      </c>
      <c r="O298" t="s">
        <v>2497</v>
      </c>
      <c r="P298" t="s">
        <v>591</v>
      </c>
      <c r="Q298" t="b">
        <v>1</v>
      </c>
      <c r="R298" t="s">
        <v>41</v>
      </c>
      <c r="T298" t="s">
        <v>2498</v>
      </c>
      <c r="V298" t="s">
        <v>592</v>
      </c>
      <c r="W298" t="s">
        <v>590</v>
      </c>
      <c r="X298" t="s">
        <v>2451</v>
      </c>
      <c r="Y298" t="s">
        <v>802</v>
      </c>
      <c r="Z298" t="b">
        <v>0</v>
      </c>
      <c r="AB298" t="b">
        <v>1</v>
      </c>
      <c r="AC298" t="s">
        <v>1468</v>
      </c>
      <c r="AD298" t="s">
        <v>1468</v>
      </c>
      <c r="AG298" t="s">
        <v>353</v>
      </c>
      <c r="AH298" t="s">
        <v>2332</v>
      </c>
      <c r="AJ298" t="s">
        <v>886</v>
      </c>
      <c r="AL298" t="s">
        <v>221</v>
      </c>
      <c r="AM298" t="s">
        <v>2499</v>
      </c>
    </row>
    <row r="299" spans="1:39" x14ac:dyDescent="0.2">
      <c r="A299" t="s">
        <v>219</v>
      </c>
      <c r="B299" t="s">
        <v>220</v>
      </c>
      <c r="C299" t="s">
        <v>221</v>
      </c>
      <c r="D299" t="s">
        <v>535</v>
      </c>
      <c r="E299" t="s">
        <v>2500</v>
      </c>
      <c r="F299" t="s">
        <v>221</v>
      </c>
      <c r="G299" t="s">
        <v>219</v>
      </c>
      <c r="I299" t="s">
        <v>2501</v>
      </c>
      <c r="J299" t="s">
        <v>2502</v>
      </c>
      <c r="K299" t="s">
        <v>224</v>
      </c>
      <c r="L299" t="s">
        <v>469</v>
      </c>
      <c r="M299" t="s">
        <v>347</v>
      </c>
      <c r="N299" t="s">
        <v>590</v>
      </c>
      <c r="O299" t="s">
        <v>2503</v>
      </c>
      <c r="R299" t="s">
        <v>41</v>
      </c>
      <c r="V299" t="s">
        <v>899</v>
      </c>
      <c r="W299" t="s">
        <v>590</v>
      </c>
      <c r="Z299" t="b">
        <v>0</v>
      </c>
      <c r="AC299" t="s">
        <v>900</v>
      </c>
      <c r="AD299" t="s">
        <v>900</v>
      </c>
      <c r="AE299" t="s">
        <v>687</v>
      </c>
      <c r="AF299" t="s">
        <v>2504</v>
      </c>
      <c r="AG299" t="s">
        <v>353</v>
      </c>
      <c r="AH299" t="s">
        <v>2505</v>
      </c>
      <c r="AJ299" t="s">
        <v>825</v>
      </c>
      <c r="AL299" t="s">
        <v>221</v>
      </c>
      <c r="AM299" t="s">
        <v>2506</v>
      </c>
    </row>
    <row r="300" spans="1:39" x14ac:dyDescent="0.2">
      <c r="A300" t="s">
        <v>229</v>
      </c>
      <c r="B300" t="s">
        <v>230</v>
      </c>
      <c r="C300" t="s">
        <v>231</v>
      </c>
      <c r="D300" t="s">
        <v>538</v>
      </c>
      <c r="E300" t="s">
        <v>2507</v>
      </c>
      <c r="F300" t="s">
        <v>231</v>
      </c>
      <c r="G300" t="s">
        <v>229</v>
      </c>
      <c r="I300" t="s">
        <v>232</v>
      </c>
      <c r="J300" t="s">
        <v>1669</v>
      </c>
      <c r="K300" t="s">
        <v>121</v>
      </c>
      <c r="L300" t="s">
        <v>469</v>
      </c>
      <c r="M300" t="s">
        <v>346</v>
      </c>
      <c r="N300" t="s">
        <v>590</v>
      </c>
      <c r="O300" t="s">
        <v>2508</v>
      </c>
      <c r="P300" t="s">
        <v>4133</v>
      </c>
      <c r="Q300" t="b">
        <v>1</v>
      </c>
      <c r="R300" t="s">
        <v>115</v>
      </c>
      <c r="V300" t="s">
        <v>592</v>
      </c>
      <c r="W300" t="s">
        <v>590</v>
      </c>
      <c r="Y300" t="s">
        <v>593</v>
      </c>
      <c r="Z300" t="b">
        <v>0</v>
      </c>
      <c r="AB300" t="b">
        <v>0</v>
      </c>
      <c r="AC300" t="s">
        <v>1759</v>
      </c>
      <c r="AD300" t="s">
        <v>1760</v>
      </c>
      <c r="AE300" t="s">
        <v>901</v>
      </c>
      <c r="AF300" t="s">
        <v>2509</v>
      </c>
      <c r="AG300" t="s">
        <v>2510</v>
      </c>
      <c r="AH300" t="s">
        <v>2511</v>
      </c>
      <c r="AJ300" t="s">
        <v>661</v>
      </c>
      <c r="AL300" t="s">
        <v>231</v>
      </c>
      <c r="AM300" t="s">
        <v>2512</v>
      </c>
    </row>
    <row r="301" spans="1:39" x14ac:dyDescent="0.2">
      <c r="A301" t="s">
        <v>237</v>
      </c>
      <c r="B301" t="s">
        <v>238</v>
      </c>
      <c r="C301" t="s">
        <v>239</v>
      </c>
      <c r="D301" t="s">
        <v>541</v>
      </c>
      <c r="E301" t="s">
        <v>2513</v>
      </c>
      <c r="F301" t="s">
        <v>239</v>
      </c>
      <c r="G301" t="s">
        <v>237</v>
      </c>
      <c r="H301" t="s">
        <v>2514</v>
      </c>
      <c r="L301" t="s">
        <v>589</v>
      </c>
      <c r="M301" t="s">
        <v>346</v>
      </c>
      <c r="N301" t="s">
        <v>590</v>
      </c>
      <c r="P301" t="s">
        <v>2039</v>
      </c>
      <c r="Q301" t="b">
        <v>1</v>
      </c>
      <c r="U301" t="s">
        <v>2515</v>
      </c>
      <c r="V301" t="s">
        <v>592</v>
      </c>
      <c r="W301" t="s">
        <v>590</v>
      </c>
      <c r="Y301" t="s">
        <v>593</v>
      </c>
      <c r="Z301" t="b">
        <v>0</v>
      </c>
      <c r="AB301" t="b">
        <v>0</v>
      </c>
      <c r="AJ301" t="s">
        <v>644</v>
      </c>
      <c r="AL301" t="s">
        <v>239</v>
      </c>
      <c r="AM301" t="s">
        <v>2516</v>
      </c>
    </row>
    <row r="302" spans="1:39" x14ac:dyDescent="0.2">
      <c r="A302" t="s">
        <v>237</v>
      </c>
      <c r="B302" t="s">
        <v>238</v>
      </c>
      <c r="C302" t="s">
        <v>239</v>
      </c>
      <c r="D302" t="s">
        <v>541</v>
      </c>
      <c r="E302" t="s">
        <v>2517</v>
      </c>
      <c r="F302" t="s">
        <v>239</v>
      </c>
      <c r="G302" t="s">
        <v>237</v>
      </c>
      <c r="H302" t="s">
        <v>2518</v>
      </c>
      <c r="I302" t="s">
        <v>240</v>
      </c>
      <c r="J302" t="s">
        <v>2519</v>
      </c>
      <c r="K302" t="s">
        <v>242</v>
      </c>
      <c r="L302" t="s">
        <v>469</v>
      </c>
      <c r="M302" t="s">
        <v>346</v>
      </c>
      <c r="N302" t="s">
        <v>590</v>
      </c>
      <c r="O302" t="s">
        <v>2520</v>
      </c>
      <c r="P302" t="s">
        <v>2039</v>
      </c>
      <c r="Q302" t="b">
        <v>1</v>
      </c>
      <c r="R302" t="s">
        <v>115</v>
      </c>
      <c r="U302" t="s">
        <v>248</v>
      </c>
      <c r="V302" t="s">
        <v>592</v>
      </c>
      <c r="W302" t="s">
        <v>590</v>
      </c>
      <c r="X302" t="s">
        <v>2521</v>
      </c>
      <c r="Y302" t="s">
        <v>593</v>
      </c>
      <c r="Z302" t="b">
        <v>0</v>
      </c>
      <c r="AB302" t="b">
        <v>0</v>
      </c>
      <c r="AC302" t="s">
        <v>2522</v>
      </c>
      <c r="AD302" t="s">
        <v>2523</v>
      </c>
      <c r="AE302" t="s">
        <v>901</v>
      </c>
      <c r="AG302" t="s">
        <v>2524</v>
      </c>
      <c r="AH302" t="s">
        <v>2525</v>
      </c>
      <c r="AJ302" t="s">
        <v>653</v>
      </c>
      <c r="AL302" t="s">
        <v>2526</v>
      </c>
      <c r="AM302" t="s">
        <v>2527</v>
      </c>
    </row>
    <row r="303" spans="1:39" x14ac:dyDescent="0.2">
      <c r="A303" t="s">
        <v>237</v>
      </c>
      <c r="B303" t="s">
        <v>238</v>
      </c>
      <c r="C303" t="s">
        <v>239</v>
      </c>
      <c r="D303" t="s">
        <v>541</v>
      </c>
      <c r="E303" t="s">
        <v>2528</v>
      </c>
      <c r="F303" t="s">
        <v>239</v>
      </c>
      <c r="G303" t="s">
        <v>237</v>
      </c>
      <c r="I303" t="s">
        <v>2529</v>
      </c>
      <c r="J303" t="s">
        <v>2530</v>
      </c>
      <c r="K303" t="s">
        <v>242</v>
      </c>
      <c r="L303" t="s">
        <v>469</v>
      </c>
      <c r="M303" t="s">
        <v>346</v>
      </c>
      <c r="N303" t="s">
        <v>590</v>
      </c>
      <c r="O303" t="s">
        <v>2531</v>
      </c>
      <c r="P303" t="s">
        <v>2039</v>
      </c>
      <c r="Q303" t="b">
        <v>1</v>
      </c>
      <c r="R303" t="s">
        <v>115</v>
      </c>
      <c r="V303" t="s">
        <v>592</v>
      </c>
      <c r="W303" t="s">
        <v>590</v>
      </c>
      <c r="X303" t="s">
        <v>2521</v>
      </c>
      <c r="Y303" t="s">
        <v>593</v>
      </c>
      <c r="Z303" t="b">
        <v>0</v>
      </c>
      <c r="AB303" t="b">
        <v>0</v>
      </c>
      <c r="AC303" t="s">
        <v>2532</v>
      </c>
      <c r="AD303" t="s">
        <v>2533</v>
      </c>
      <c r="AE303" t="s">
        <v>901</v>
      </c>
      <c r="AG303" t="s">
        <v>2524</v>
      </c>
      <c r="AH303" t="s">
        <v>2525</v>
      </c>
      <c r="AJ303" t="s">
        <v>813</v>
      </c>
      <c r="AL303" t="s">
        <v>239</v>
      </c>
      <c r="AM303" t="s">
        <v>2534</v>
      </c>
    </row>
    <row r="304" spans="1:39" x14ac:dyDescent="0.2">
      <c r="A304" t="s">
        <v>237</v>
      </c>
      <c r="B304" t="s">
        <v>238</v>
      </c>
      <c r="C304" t="s">
        <v>239</v>
      </c>
      <c r="D304" t="s">
        <v>541</v>
      </c>
      <c r="E304" t="s">
        <v>2535</v>
      </c>
      <c r="F304" t="s">
        <v>239</v>
      </c>
      <c r="G304" t="s">
        <v>237</v>
      </c>
      <c r="H304" t="s">
        <v>2536</v>
      </c>
      <c r="I304" t="s">
        <v>2537</v>
      </c>
      <c r="J304" t="s">
        <v>2538</v>
      </c>
      <c r="K304" t="s">
        <v>242</v>
      </c>
      <c r="L304" t="s">
        <v>469</v>
      </c>
      <c r="M304" t="s">
        <v>346</v>
      </c>
      <c r="N304" t="s">
        <v>590</v>
      </c>
      <c r="O304" t="s">
        <v>2539</v>
      </c>
      <c r="P304" t="s">
        <v>2039</v>
      </c>
      <c r="Q304" t="b">
        <v>1</v>
      </c>
      <c r="R304" t="s">
        <v>41</v>
      </c>
      <c r="U304" t="s">
        <v>2540</v>
      </c>
      <c r="V304" t="s">
        <v>592</v>
      </c>
      <c r="W304" t="s">
        <v>590</v>
      </c>
      <c r="X304" t="s">
        <v>2541</v>
      </c>
      <c r="Y304" t="s">
        <v>1654</v>
      </c>
      <c r="Z304" t="b">
        <v>0</v>
      </c>
      <c r="AA304" t="b">
        <v>1</v>
      </c>
      <c r="AB304" t="b">
        <v>0</v>
      </c>
      <c r="AC304" t="s">
        <v>2542</v>
      </c>
      <c r="AD304" t="s">
        <v>2543</v>
      </c>
      <c r="AE304" t="s">
        <v>901</v>
      </c>
      <c r="AG304" t="s">
        <v>2544</v>
      </c>
      <c r="AH304" t="s">
        <v>2545</v>
      </c>
      <c r="AJ304" t="s">
        <v>861</v>
      </c>
      <c r="AL304" t="s">
        <v>239</v>
      </c>
      <c r="AM304" t="s">
        <v>2546</v>
      </c>
    </row>
    <row r="305" spans="1:39" x14ac:dyDescent="0.2">
      <c r="A305" t="s">
        <v>237</v>
      </c>
      <c r="B305" t="s">
        <v>238</v>
      </c>
      <c r="C305" t="s">
        <v>239</v>
      </c>
      <c r="D305" t="s">
        <v>541</v>
      </c>
      <c r="E305" t="s">
        <v>2547</v>
      </c>
      <c r="F305" t="s">
        <v>239</v>
      </c>
      <c r="G305" t="s">
        <v>237</v>
      </c>
      <c r="I305" t="s">
        <v>2529</v>
      </c>
      <c r="J305" t="s">
        <v>2530</v>
      </c>
      <c r="K305" t="s">
        <v>242</v>
      </c>
      <c r="L305" t="s">
        <v>469</v>
      </c>
      <c r="M305" t="s">
        <v>2548</v>
      </c>
      <c r="N305" t="s">
        <v>590</v>
      </c>
      <c r="O305" t="s">
        <v>2549</v>
      </c>
      <c r="P305" t="s">
        <v>2039</v>
      </c>
      <c r="Q305" t="b">
        <v>1</v>
      </c>
      <c r="R305" t="s">
        <v>41</v>
      </c>
      <c r="V305" t="s">
        <v>592</v>
      </c>
      <c r="W305" t="s">
        <v>590</v>
      </c>
      <c r="X305" t="s">
        <v>2550</v>
      </c>
      <c r="Y305" t="s">
        <v>593</v>
      </c>
      <c r="Z305" t="b">
        <v>0</v>
      </c>
      <c r="AB305" t="b">
        <v>0</v>
      </c>
      <c r="AC305" t="s">
        <v>2551</v>
      </c>
      <c r="AD305" t="s">
        <v>2552</v>
      </c>
      <c r="AE305" t="s">
        <v>901</v>
      </c>
      <c r="AG305" t="s">
        <v>2553</v>
      </c>
      <c r="AH305" t="s">
        <v>2554</v>
      </c>
      <c r="AJ305" t="s">
        <v>644</v>
      </c>
      <c r="AL305" t="s">
        <v>239</v>
      </c>
      <c r="AM305" t="s">
        <v>2555</v>
      </c>
    </row>
    <row r="306" spans="1:39" x14ac:dyDescent="0.2">
      <c r="A306" t="s">
        <v>237</v>
      </c>
      <c r="B306" t="s">
        <v>238</v>
      </c>
      <c r="C306" t="s">
        <v>239</v>
      </c>
      <c r="D306" t="s">
        <v>541</v>
      </c>
      <c r="E306" t="s">
        <v>2556</v>
      </c>
      <c r="F306" t="s">
        <v>239</v>
      </c>
      <c r="G306" t="s">
        <v>237</v>
      </c>
      <c r="I306" t="s">
        <v>2529</v>
      </c>
      <c r="J306" t="s">
        <v>2530</v>
      </c>
      <c r="K306" t="s">
        <v>242</v>
      </c>
      <c r="L306" t="s">
        <v>469</v>
      </c>
      <c r="M306" t="s">
        <v>2557</v>
      </c>
      <c r="N306" t="s">
        <v>590</v>
      </c>
      <c r="O306" t="s">
        <v>2558</v>
      </c>
      <c r="P306" t="s">
        <v>2039</v>
      </c>
      <c r="Q306" t="b">
        <v>1</v>
      </c>
      <c r="R306" t="s">
        <v>115</v>
      </c>
      <c r="V306" t="s">
        <v>592</v>
      </c>
      <c r="W306" t="s">
        <v>590</v>
      </c>
      <c r="Y306" t="s">
        <v>593</v>
      </c>
      <c r="Z306" t="b">
        <v>0</v>
      </c>
      <c r="AB306" t="b">
        <v>0</v>
      </c>
      <c r="AC306" t="s">
        <v>2559</v>
      </c>
      <c r="AD306" t="s">
        <v>2560</v>
      </c>
      <c r="AE306" t="s">
        <v>901</v>
      </c>
      <c r="AF306" t="s">
        <v>2561</v>
      </c>
      <c r="AG306" t="s">
        <v>2562</v>
      </c>
      <c r="AH306" t="s">
        <v>2525</v>
      </c>
      <c r="AJ306" t="s">
        <v>834</v>
      </c>
      <c r="AL306" t="s">
        <v>239</v>
      </c>
      <c r="AM306" t="s">
        <v>2563</v>
      </c>
    </row>
    <row r="307" spans="1:39" x14ac:dyDescent="0.2">
      <c r="A307" t="s">
        <v>237</v>
      </c>
      <c r="B307" t="s">
        <v>238</v>
      </c>
      <c r="C307" t="s">
        <v>239</v>
      </c>
      <c r="E307" t="s">
        <v>2564</v>
      </c>
      <c r="F307" t="s">
        <v>2565</v>
      </c>
      <c r="G307" t="s">
        <v>237</v>
      </c>
      <c r="I307" t="s">
        <v>240</v>
      </c>
      <c r="J307" t="s">
        <v>2519</v>
      </c>
      <c r="K307" t="s">
        <v>242</v>
      </c>
      <c r="L307" t="s">
        <v>469</v>
      </c>
      <c r="M307" t="s">
        <v>2566</v>
      </c>
      <c r="N307" t="s">
        <v>590</v>
      </c>
      <c r="O307" t="s">
        <v>2567</v>
      </c>
      <c r="P307" t="s">
        <v>2039</v>
      </c>
      <c r="Q307" t="b">
        <v>1</v>
      </c>
      <c r="R307" t="s">
        <v>41</v>
      </c>
      <c r="V307" t="s">
        <v>592</v>
      </c>
      <c r="W307" t="s">
        <v>590</v>
      </c>
      <c r="Z307" t="b">
        <v>0</v>
      </c>
      <c r="AB307" t="b">
        <v>0</v>
      </c>
      <c r="AC307" t="s">
        <v>2568</v>
      </c>
      <c r="AD307" t="s">
        <v>2569</v>
      </c>
      <c r="AG307" t="s">
        <v>2570</v>
      </c>
      <c r="AJ307" t="s">
        <v>765</v>
      </c>
      <c r="AL307" t="s">
        <v>2565</v>
      </c>
      <c r="AM307" t="s">
        <v>2571</v>
      </c>
    </row>
    <row r="308" spans="1:39" x14ac:dyDescent="0.2">
      <c r="A308" t="s">
        <v>249</v>
      </c>
      <c r="B308" t="s">
        <v>250</v>
      </c>
      <c r="C308" t="s">
        <v>251</v>
      </c>
      <c r="D308" t="s">
        <v>545</v>
      </c>
      <c r="E308" t="s">
        <v>2572</v>
      </c>
      <c r="F308" t="s">
        <v>251</v>
      </c>
      <c r="G308" t="s">
        <v>249</v>
      </c>
      <c r="I308" t="s">
        <v>252</v>
      </c>
      <c r="J308" t="s">
        <v>2573</v>
      </c>
      <c r="K308" t="s">
        <v>1664</v>
      </c>
      <c r="L308" t="s">
        <v>469</v>
      </c>
      <c r="M308" t="s">
        <v>346</v>
      </c>
      <c r="N308" t="s">
        <v>590</v>
      </c>
      <c r="O308" t="s">
        <v>2574</v>
      </c>
      <c r="P308" t="s">
        <v>591</v>
      </c>
      <c r="Q308" t="b">
        <v>1</v>
      </c>
      <c r="R308" t="s">
        <v>115</v>
      </c>
      <c r="V308" t="s">
        <v>592</v>
      </c>
      <c r="W308" t="s">
        <v>590</v>
      </c>
      <c r="X308" t="s">
        <v>2575</v>
      </c>
      <c r="Y308" t="s">
        <v>593</v>
      </c>
      <c r="Z308" t="b">
        <v>0</v>
      </c>
      <c r="AB308" t="b">
        <v>1</v>
      </c>
      <c r="AC308" t="s">
        <v>1363</v>
      </c>
      <c r="AD308" t="s">
        <v>1355</v>
      </c>
      <c r="AE308" t="s">
        <v>687</v>
      </c>
      <c r="AG308" t="s">
        <v>356</v>
      </c>
      <c r="AH308" t="s">
        <v>2576</v>
      </c>
      <c r="AJ308" t="s">
        <v>635</v>
      </c>
      <c r="AL308" t="s">
        <v>257</v>
      </c>
      <c r="AM308" t="s">
        <v>2577</v>
      </c>
    </row>
    <row r="309" spans="1:39" x14ac:dyDescent="0.2">
      <c r="A309" t="s">
        <v>249</v>
      </c>
      <c r="B309" t="s">
        <v>250</v>
      </c>
      <c r="C309" t="s">
        <v>251</v>
      </c>
      <c r="D309" t="s">
        <v>545</v>
      </c>
      <c r="E309" t="s">
        <v>2578</v>
      </c>
      <c r="F309" t="s">
        <v>251</v>
      </c>
      <c r="G309" t="s">
        <v>249</v>
      </c>
      <c r="H309" t="s">
        <v>2579</v>
      </c>
      <c r="I309" t="s">
        <v>2580</v>
      </c>
      <c r="J309" t="s">
        <v>2581</v>
      </c>
      <c r="K309" t="s">
        <v>254</v>
      </c>
      <c r="L309" t="s">
        <v>469</v>
      </c>
      <c r="M309" t="s">
        <v>346</v>
      </c>
      <c r="N309" t="s">
        <v>590</v>
      </c>
      <c r="O309" t="s">
        <v>2582</v>
      </c>
      <c r="P309" t="s">
        <v>591</v>
      </c>
      <c r="Q309" t="b">
        <v>1</v>
      </c>
      <c r="R309" t="s">
        <v>41</v>
      </c>
      <c r="U309" t="s">
        <v>125</v>
      </c>
      <c r="V309" t="s">
        <v>592</v>
      </c>
      <c r="W309" t="s">
        <v>590</v>
      </c>
      <c r="X309" t="s">
        <v>2583</v>
      </c>
      <c r="Y309" t="s">
        <v>684</v>
      </c>
      <c r="Z309" t="b">
        <v>0</v>
      </c>
      <c r="AB309" t="b">
        <v>1</v>
      </c>
      <c r="AC309" t="s">
        <v>2584</v>
      </c>
      <c r="AD309" t="s">
        <v>1355</v>
      </c>
      <c r="AE309" t="s">
        <v>687</v>
      </c>
      <c r="AG309" t="s">
        <v>356</v>
      </c>
      <c r="AH309" t="s">
        <v>2585</v>
      </c>
      <c r="AJ309" t="s">
        <v>825</v>
      </c>
      <c r="AL309" t="s">
        <v>251</v>
      </c>
      <c r="AM309" t="s">
        <v>2586</v>
      </c>
    </row>
    <row r="310" spans="1:39" x14ac:dyDescent="0.2">
      <c r="A310" t="s">
        <v>249</v>
      </c>
      <c r="B310" t="s">
        <v>250</v>
      </c>
      <c r="C310" t="s">
        <v>251</v>
      </c>
      <c r="D310" t="s">
        <v>545</v>
      </c>
      <c r="E310" t="s">
        <v>2587</v>
      </c>
      <c r="F310" t="s">
        <v>251</v>
      </c>
      <c r="G310" t="s">
        <v>249</v>
      </c>
      <c r="I310" t="s">
        <v>2588</v>
      </c>
      <c r="J310" t="s">
        <v>2589</v>
      </c>
      <c r="K310" t="s">
        <v>254</v>
      </c>
      <c r="L310" t="s">
        <v>469</v>
      </c>
      <c r="M310" t="s">
        <v>434</v>
      </c>
      <c r="N310" t="s">
        <v>590</v>
      </c>
      <c r="O310" t="s">
        <v>2590</v>
      </c>
      <c r="P310" t="s">
        <v>591</v>
      </c>
      <c r="Q310" t="b">
        <v>1</v>
      </c>
      <c r="R310" t="s">
        <v>2591</v>
      </c>
      <c r="V310" t="s">
        <v>592</v>
      </c>
      <c r="W310" t="s">
        <v>590</v>
      </c>
      <c r="X310" t="s">
        <v>2592</v>
      </c>
      <c r="Y310" t="s">
        <v>593</v>
      </c>
      <c r="Z310" t="b">
        <v>0</v>
      </c>
      <c r="AB310" t="b">
        <v>1</v>
      </c>
      <c r="AC310" t="s">
        <v>2593</v>
      </c>
      <c r="AD310" t="s">
        <v>2594</v>
      </c>
      <c r="AE310" t="s">
        <v>687</v>
      </c>
      <c r="AG310" t="s">
        <v>356</v>
      </c>
      <c r="AH310" t="s">
        <v>2576</v>
      </c>
      <c r="AJ310" t="s">
        <v>653</v>
      </c>
      <c r="AL310" t="s">
        <v>251</v>
      </c>
      <c r="AM310" t="s">
        <v>2595</v>
      </c>
    </row>
    <row r="311" spans="1:39" x14ac:dyDescent="0.2">
      <c r="A311" t="s">
        <v>249</v>
      </c>
      <c r="B311" t="s">
        <v>250</v>
      </c>
      <c r="C311" t="s">
        <v>251</v>
      </c>
      <c r="D311" t="s">
        <v>545</v>
      </c>
      <c r="E311" t="s">
        <v>2596</v>
      </c>
      <c r="F311" t="s">
        <v>251</v>
      </c>
      <c r="G311" t="s">
        <v>249</v>
      </c>
      <c r="I311" t="s">
        <v>2597</v>
      </c>
      <c r="J311" t="s">
        <v>2598</v>
      </c>
      <c r="K311" t="s">
        <v>254</v>
      </c>
      <c r="L311" t="s">
        <v>469</v>
      </c>
      <c r="M311" t="s">
        <v>2599</v>
      </c>
      <c r="N311" t="s">
        <v>590</v>
      </c>
      <c r="O311" t="s">
        <v>2600</v>
      </c>
      <c r="P311" t="s">
        <v>591</v>
      </c>
      <c r="Q311" t="b">
        <v>1</v>
      </c>
      <c r="R311" t="s">
        <v>115</v>
      </c>
      <c r="V311" t="s">
        <v>592</v>
      </c>
      <c r="W311" t="s">
        <v>590</v>
      </c>
      <c r="X311" t="s">
        <v>2601</v>
      </c>
      <c r="Y311" t="s">
        <v>593</v>
      </c>
      <c r="Z311" t="b">
        <v>0</v>
      </c>
      <c r="AB311" t="b">
        <v>1</v>
      </c>
      <c r="AC311" t="s">
        <v>2602</v>
      </c>
      <c r="AD311" t="s">
        <v>2603</v>
      </c>
      <c r="AE311" t="s">
        <v>687</v>
      </c>
      <c r="AG311" t="s">
        <v>356</v>
      </c>
      <c r="AH311" t="s">
        <v>2604</v>
      </c>
      <c r="AJ311" t="s">
        <v>813</v>
      </c>
      <c r="AL311" t="s">
        <v>251</v>
      </c>
      <c r="AM311" t="s">
        <v>2605</v>
      </c>
    </row>
    <row r="312" spans="1:39" x14ac:dyDescent="0.2">
      <c r="A312" t="s">
        <v>261</v>
      </c>
      <c r="B312" t="s">
        <v>262</v>
      </c>
      <c r="C312" t="s">
        <v>263</v>
      </c>
      <c r="D312" t="s">
        <v>548</v>
      </c>
      <c r="E312" t="s">
        <v>2606</v>
      </c>
      <c r="F312" t="s">
        <v>263</v>
      </c>
      <c r="G312" t="s">
        <v>261</v>
      </c>
      <c r="I312" t="s">
        <v>264</v>
      </c>
      <c r="J312" t="s">
        <v>265</v>
      </c>
      <c r="K312" t="s">
        <v>266</v>
      </c>
      <c r="L312" t="s">
        <v>469</v>
      </c>
      <c r="M312" t="s">
        <v>346</v>
      </c>
      <c r="N312" t="s">
        <v>1463</v>
      </c>
      <c r="O312" t="s">
        <v>2607</v>
      </c>
      <c r="P312" t="s">
        <v>4133</v>
      </c>
      <c r="Q312" t="b">
        <v>1</v>
      </c>
      <c r="R312" t="s">
        <v>115</v>
      </c>
      <c r="S312" t="s">
        <v>2608</v>
      </c>
      <c r="V312" t="s">
        <v>592</v>
      </c>
      <c r="W312" t="s">
        <v>1466</v>
      </c>
      <c r="X312" t="s">
        <v>2609</v>
      </c>
      <c r="Y312" t="s">
        <v>2610</v>
      </c>
      <c r="Z312" t="b">
        <v>0</v>
      </c>
      <c r="AA312" t="b">
        <v>1</v>
      </c>
      <c r="AB312" t="b">
        <v>0</v>
      </c>
      <c r="AC312" t="s">
        <v>2611</v>
      </c>
      <c r="AD312" t="s">
        <v>2612</v>
      </c>
      <c r="AE312" t="s">
        <v>687</v>
      </c>
      <c r="AG312" t="s">
        <v>2613</v>
      </c>
      <c r="AH312" t="s">
        <v>2614</v>
      </c>
      <c r="AJ312" t="s">
        <v>852</v>
      </c>
      <c r="AK312" t="s">
        <v>1307</v>
      </c>
      <c r="AL312" t="s">
        <v>263</v>
      </c>
      <c r="AM312" t="s">
        <v>2615</v>
      </c>
    </row>
    <row r="313" spans="1:39" x14ac:dyDescent="0.2">
      <c r="A313" t="s">
        <v>261</v>
      </c>
      <c r="B313" t="s">
        <v>262</v>
      </c>
      <c r="C313" t="s">
        <v>263</v>
      </c>
      <c r="D313" t="s">
        <v>548</v>
      </c>
      <c r="E313" t="s">
        <v>2616</v>
      </c>
      <c r="F313" t="s">
        <v>263</v>
      </c>
      <c r="G313" t="s">
        <v>261</v>
      </c>
      <c r="H313" t="s">
        <v>2617</v>
      </c>
      <c r="I313" t="s">
        <v>2618</v>
      </c>
      <c r="J313" t="s">
        <v>2619</v>
      </c>
      <c r="K313" t="s">
        <v>266</v>
      </c>
      <c r="L313" t="s">
        <v>469</v>
      </c>
      <c r="M313" t="s">
        <v>346</v>
      </c>
      <c r="N313" t="s">
        <v>590</v>
      </c>
      <c r="O313" t="s">
        <v>2620</v>
      </c>
      <c r="P313" t="s">
        <v>4133</v>
      </c>
      <c r="Q313" t="b">
        <v>1</v>
      </c>
      <c r="R313" t="s">
        <v>115</v>
      </c>
      <c r="U313" t="s">
        <v>276</v>
      </c>
      <c r="V313" t="s">
        <v>592</v>
      </c>
      <c r="W313" t="s">
        <v>590</v>
      </c>
      <c r="X313" t="s">
        <v>2621</v>
      </c>
      <c r="Y313" t="s">
        <v>593</v>
      </c>
      <c r="Z313" t="b">
        <v>0</v>
      </c>
      <c r="AB313" t="b">
        <v>0</v>
      </c>
      <c r="AC313" t="s">
        <v>2622</v>
      </c>
      <c r="AD313" t="s">
        <v>2622</v>
      </c>
      <c r="AE313" t="s">
        <v>604</v>
      </c>
      <c r="AG313" t="s">
        <v>2623</v>
      </c>
      <c r="AH313" t="s">
        <v>2624</v>
      </c>
      <c r="AJ313" t="s">
        <v>861</v>
      </c>
      <c r="AL313" t="s">
        <v>263</v>
      </c>
      <c r="AM313" t="s">
        <v>2625</v>
      </c>
    </row>
    <row r="314" spans="1:39" x14ac:dyDescent="0.2">
      <c r="A314" t="s">
        <v>277</v>
      </c>
      <c r="B314" t="s">
        <v>277</v>
      </c>
      <c r="C314" t="s">
        <v>278</v>
      </c>
      <c r="D314" t="s">
        <v>2626</v>
      </c>
      <c r="E314" t="s">
        <v>2627</v>
      </c>
      <c r="F314" t="s">
        <v>278</v>
      </c>
      <c r="G314" t="s">
        <v>277</v>
      </c>
      <c r="H314" t="s">
        <v>2628</v>
      </c>
      <c r="I314" t="s">
        <v>279</v>
      </c>
      <c r="J314" t="s">
        <v>280</v>
      </c>
      <c r="K314" t="s">
        <v>2629</v>
      </c>
      <c r="L314" t="s">
        <v>469</v>
      </c>
      <c r="M314" t="s">
        <v>346</v>
      </c>
      <c r="N314" t="s">
        <v>590</v>
      </c>
      <c r="O314" t="s">
        <v>283</v>
      </c>
      <c r="P314" t="s">
        <v>2039</v>
      </c>
      <c r="Q314" t="b">
        <v>1</v>
      </c>
      <c r="R314" t="s">
        <v>287</v>
      </c>
      <c r="U314" t="s">
        <v>286</v>
      </c>
      <c r="V314" t="s">
        <v>592</v>
      </c>
      <c r="W314" t="s">
        <v>590</v>
      </c>
      <c r="X314" t="s">
        <v>2630</v>
      </c>
      <c r="Y314" t="s">
        <v>1654</v>
      </c>
      <c r="Z314" t="b">
        <v>0</v>
      </c>
      <c r="AB314" t="b">
        <v>0</v>
      </c>
      <c r="AC314" t="s">
        <v>2631</v>
      </c>
      <c r="AD314" t="s">
        <v>2632</v>
      </c>
      <c r="AE314" t="s">
        <v>687</v>
      </c>
      <c r="AG314" t="s">
        <v>2633</v>
      </c>
      <c r="AH314" t="s">
        <v>2634</v>
      </c>
      <c r="AJ314" t="s">
        <v>886</v>
      </c>
      <c r="AL314" t="s">
        <v>278</v>
      </c>
      <c r="AM314" t="s">
        <v>2635</v>
      </c>
    </row>
    <row r="315" spans="1:39" x14ac:dyDescent="0.2">
      <c r="A315" t="s">
        <v>288</v>
      </c>
      <c r="B315" t="s">
        <v>289</v>
      </c>
      <c r="C315" t="s">
        <v>290</v>
      </c>
      <c r="D315" t="s">
        <v>552</v>
      </c>
      <c r="E315" t="s">
        <v>2636</v>
      </c>
      <c r="F315" t="s">
        <v>290</v>
      </c>
      <c r="G315" t="s">
        <v>288</v>
      </c>
      <c r="H315" t="s">
        <v>2637</v>
      </c>
      <c r="I315" t="s">
        <v>291</v>
      </c>
      <c r="J315" t="s">
        <v>2638</v>
      </c>
      <c r="K315" t="s">
        <v>281</v>
      </c>
      <c r="L315" t="s">
        <v>469</v>
      </c>
      <c r="M315" t="s">
        <v>346</v>
      </c>
      <c r="N315" t="s">
        <v>590</v>
      </c>
      <c r="O315" t="s">
        <v>2639</v>
      </c>
      <c r="P315" t="s">
        <v>591</v>
      </c>
      <c r="Q315" t="b">
        <v>1</v>
      </c>
      <c r="R315" t="s">
        <v>41</v>
      </c>
      <c r="U315" t="s">
        <v>414</v>
      </c>
      <c r="V315" t="s">
        <v>592</v>
      </c>
      <c r="W315" t="s">
        <v>590</v>
      </c>
      <c r="X315" t="s">
        <v>2640</v>
      </c>
      <c r="Y315" t="s">
        <v>593</v>
      </c>
      <c r="Z315" t="b">
        <v>0</v>
      </c>
      <c r="AB315" t="b">
        <v>1</v>
      </c>
      <c r="AC315" t="s">
        <v>2622</v>
      </c>
      <c r="AD315" t="s">
        <v>2622</v>
      </c>
      <c r="AE315" t="s">
        <v>687</v>
      </c>
      <c r="AG315" t="s">
        <v>2641</v>
      </c>
      <c r="AH315" t="s">
        <v>2642</v>
      </c>
      <c r="AJ315" t="s">
        <v>607</v>
      </c>
      <c r="AL315" t="s">
        <v>290</v>
      </c>
      <c r="AM315" t="s">
        <v>2643</v>
      </c>
    </row>
    <row r="316" spans="1:39" x14ac:dyDescent="0.2">
      <c r="A316" t="s">
        <v>288</v>
      </c>
      <c r="B316" t="s">
        <v>289</v>
      </c>
      <c r="C316" t="s">
        <v>290</v>
      </c>
      <c r="D316" t="s">
        <v>552</v>
      </c>
      <c r="E316" t="s">
        <v>2644</v>
      </c>
      <c r="F316" t="s">
        <v>290</v>
      </c>
      <c r="G316" t="s">
        <v>288</v>
      </c>
      <c r="L316" t="s">
        <v>771</v>
      </c>
      <c r="M316" t="s">
        <v>346</v>
      </c>
      <c r="N316" t="s">
        <v>590</v>
      </c>
      <c r="P316" t="s">
        <v>591</v>
      </c>
      <c r="Q316" t="b">
        <v>1</v>
      </c>
      <c r="T316" t="s">
        <v>346</v>
      </c>
      <c r="V316" t="s">
        <v>592</v>
      </c>
      <c r="W316" t="s">
        <v>590</v>
      </c>
      <c r="Y316" t="s">
        <v>593</v>
      </c>
      <c r="Z316" t="b">
        <v>0</v>
      </c>
      <c r="AB316" t="b">
        <v>1</v>
      </c>
      <c r="AJ316" t="s">
        <v>615</v>
      </c>
      <c r="AL316" t="s">
        <v>329</v>
      </c>
      <c r="AM316" t="s">
        <v>2645</v>
      </c>
    </row>
    <row r="317" spans="1:39" x14ac:dyDescent="0.2">
      <c r="A317" t="s">
        <v>288</v>
      </c>
      <c r="B317" t="s">
        <v>289</v>
      </c>
      <c r="C317" t="s">
        <v>290</v>
      </c>
      <c r="D317" t="s">
        <v>552</v>
      </c>
      <c r="E317" t="s">
        <v>2646</v>
      </c>
      <c r="F317" t="s">
        <v>290</v>
      </c>
      <c r="G317" t="s">
        <v>288</v>
      </c>
      <c r="H317" t="s">
        <v>2647</v>
      </c>
      <c r="I317" t="s">
        <v>2648</v>
      </c>
      <c r="J317" t="s">
        <v>2649</v>
      </c>
      <c r="K317" t="s">
        <v>242</v>
      </c>
      <c r="L317" t="s">
        <v>469</v>
      </c>
      <c r="M317" t="s">
        <v>346</v>
      </c>
      <c r="N317" t="s">
        <v>590</v>
      </c>
      <c r="O317" t="s">
        <v>2650</v>
      </c>
      <c r="P317" t="s">
        <v>591</v>
      </c>
      <c r="Q317" t="b">
        <v>1</v>
      </c>
      <c r="R317" t="s">
        <v>41</v>
      </c>
      <c r="U317" t="s">
        <v>2651</v>
      </c>
      <c r="V317" t="s">
        <v>592</v>
      </c>
      <c r="W317" t="s">
        <v>590</v>
      </c>
      <c r="X317" t="s">
        <v>2652</v>
      </c>
      <c r="Y317" t="s">
        <v>593</v>
      </c>
      <c r="Z317" t="b">
        <v>0</v>
      </c>
      <c r="AB317" t="b">
        <v>1</v>
      </c>
      <c r="AC317" t="s">
        <v>2622</v>
      </c>
      <c r="AD317" t="s">
        <v>2622</v>
      </c>
      <c r="AE317" t="s">
        <v>687</v>
      </c>
      <c r="AG317" t="s">
        <v>2653</v>
      </c>
      <c r="AH317" t="s">
        <v>2642</v>
      </c>
      <c r="AJ317" t="s">
        <v>626</v>
      </c>
      <c r="AL317" t="s">
        <v>290</v>
      </c>
      <c r="AM317" t="s">
        <v>2654</v>
      </c>
    </row>
    <row r="318" spans="1:39" x14ac:dyDescent="0.2">
      <c r="A318" t="s">
        <v>288</v>
      </c>
      <c r="B318" t="s">
        <v>289</v>
      </c>
      <c r="C318" t="s">
        <v>290</v>
      </c>
      <c r="D318" t="s">
        <v>552</v>
      </c>
      <c r="E318" t="s">
        <v>2655</v>
      </c>
      <c r="F318" t="s">
        <v>290</v>
      </c>
      <c r="G318" t="s">
        <v>288</v>
      </c>
      <c r="I318" t="s">
        <v>2648</v>
      </c>
      <c r="J318" t="s">
        <v>2656</v>
      </c>
      <c r="K318" t="s">
        <v>2657</v>
      </c>
      <c r="L318" t="s">
        <v>469</v>
      </c>
      <c r="M318" t="s">
        <v>346</v>
      </c>
      <c r="N318" t="s">
        <v>590</v>
      </c>
      <c r="O318" t="s">
        <v>2658</v>
      </c>
      <c r="P318" t="s">
        <v>591</v>
      </c>
      <c r="Q318" t="b">
        <v>1</v>
      </c>
      <c r="R318" t="s">
        <v>41</v>
      </c>
      <c r="V318" t="s">
        <v>592</v>
      </c>
      <c r="W318" t="s">
        <v>590</v>
      </c>
      <c r="X318" t="s">
        <v>2659</v>
      </c>
      <c r="Y318" t="s">
        <v>593</v>
      </c>
      <c r="Z318" t="b">
        <v>0</v>
      </c>
      <c r="AB318" t="b">
        <v>1</v>
      </c>
      <c r="AC318" t="s">
        <v>2660</v>
      </c>
      <c r="AD318" t="s">
        <v>2661</v>
      </c>
      <c r="AE318" t="s">
        <v>687</v>
      </c>
      <c r="AG318" t="s">
        <v>2662</v>
      </c>
      <c r="AH318" t="s">
        <v>2642</v>
      </c>
      <c r="AJ318" t="s">
        <v>635</v>
      </c>
      <c r="AL318" t="s">
        <v>290</v>
      </c>
      <c r="AM318" t="s">
        <v>2663</v>
      </c>
    </row>
    <row r="319" spans="1:39" x14ac:dyDescent="0.2">
      <c r="A319" t="s">
        <v>288</v>
      </c>
      <c r="B319" t="s">
        <v>289</v>
      </c>
      <c r="C319" t="s">
        <v>290</v>
      </c>
      <c r="D319" t="s">
        <v>552</v>
      </c>
      <c r="E319" t="s">
        <v>2664</v>
      </c>
      <c r="F319" t="s">
        <v>290</v>
      </c>
      <c r="G319" t="s">
        <v>288</v>
      </c>
      <c r="L319" t="s">
        <v>589</v>
      </c>
      <c r="M319" t="s">
        <v>346</v>
      </c>
      <c r="N319" t="s">
        <v>590</v>
      </c>
      <c r="P319" t="s">
        <v>591</v>
      </c>
      <c r="Q319" t="b">
        <v>1</v>
      </c>
      <c r="V319" t="s">
        <v>592</v>
      </c>
      <c r="W319" t="s">
        <v>590</v>
      </c>
      <c r="Y319" t="s">
        <v>593</v>
      </c>
      <c r="Z319" t="b">
        <v>0</v>
      </c>
      <c r="AB319" t="b">
        <v>1</v>
      </c>
      <c r="AJ319" t="s">
        <v>635</v>
      </c>
      <c r="AL319" t="s">
        <v>290</v>
      </c>
      <c r="AM319" t="s">
        <v>2665</v>
      </c>
    </row>
    <row r="320" spans="1:39" x14ac:dyDescent="0.2">
      <c r="A320" t="s">
        <v>288</v>
      </c>
      <c r="B320" t="s">
        <v>289</v>
      </c>
      <c r="C320" t="s">
        <v>290</v>
      </c>
      <c r="D320" t="s">
        <v>552</v>
      </c>
      <c r="E320" t="s">
        <v>2666</v>
      </c>
      <c r="F320" t="s">
        <v>290</v>
      </c>
      <c r="G320" t="s">
        <v>288</v>
      </c>
      <c r="H320" t="s">
        <v>2667</v>
      </c>
      <c r="I320" t="s">
        <v>2668</v>
      </c>
      <c r="J320" t="s">
        <v>2669</v>
      </c>
      <c r="K320" t="s">
        <v>242</v>
      </c>
      <c r="L320" t="s">
        <v>469</v>
      </c>
      <c r="M320" t="s">
        <v>346</v>
      </c>
      <c r="N320" t="s">
        <v>590</v>
      </c>
      <c r="O320" t="s">
        <v>2670</v>
      </c>
      <c r="P320" t="s">
        <v>591</v>
      </c>
      <c r="Q320" t="b">
        <v>1</v>
      </c>
      <c r="R320" t="s">
        <v>41</v>
      </c>
      <c r="U320" t="s">
        <v>2671</v>
      </c>
      <c r="V320" t="s">
        <v>592</v>
      </c>
      <c r="W320" t="s">
        <v>590</v>
      </c>
      <c r="X320" t="s">
        <v>2672</v>
      </c>
      <c r="Y320" t="s">
        <v>593</v>
      </c>
      <c r="Z320" t="b">
        <v>0</v>
      </c>
      <c r="AB320" t="b">
        <v>1</v>
      </c>
      <c r="AC320" t="s">
        <v>2673</v>
      </c>
      <c r="AD320" t="s">
        <v>2622</v>
      </c>
      <c r="AE320" t="s">
        <v>687</v>
      </c>
      <c r="AG320" t="s">
        <v>2674</v>
      </c>
      <c r="AH320" t="s">
        <v>2642</v>
      </c>
      <c r="AJ320" t="s">
        <v>644</v>
      </c>
      <c r="AL320" t="s">
        <v>290</v>
      </c>
      <c r="AM320" t="s">
        <v>2675</v>
      </c>
    </row>
    <row r="321" spans="1:39" x14ac:dyDescent="0.2">
      <c r="A321" t="s">
        <v>288</v>
      </c>
      <c r="B321" t="s">
        <v>289</v>
      </c>
      <c r="C321" t="s">
        <v>290</v>
      </c>
      <c r="D321" t="s">
        <v>552</v>
      </c>
      <c r="E321" t="s">
        <v>2676</v>
      </c>
      <c r="F321" t="s">
        <v>290</v>
      </c>
      <c r="G321" t="s">
        <v>288</v>
      </c>
      <c r="H321" t="s">
        <v>2677</v>
      </c>
      <c r="I321" t="s">
        <v>2648</v>
      </c>
      <c r="J321" t="s">
        <v>2678</v>
      </c>
      <c r="K321" t="s">
        <v>2679</v>
      </c>
      <c r="L321" t="s">
        <v>469</v>
      </c>
      <c r="M321" t="s">
        <v>346</v>
      </c>
      <c r="N321" t="s">
        <v>590</v>
      </c>
      <c r="O321" t="s">
        <v>2680</v>
      </c>
      <c r="P321" t="s">
        <v>591</v>
      </c>
      <c r="Q321" t="b">
        <v>1</v>
      </c>
      <c r="R321" t="s">
        <v>41</v>
      </c>
      <c r="U321" t="s">
        <v>2681</v>
      </c>
      <c r="V321" t="s">
        <v>592</v>
      </c>
      <c r="W321" t="s">
        <v>590</v>
      </c>
      <c r="X321" t="s">
        <v>2682</v>
      </c>
      <c r="Y321" t="s">
        <v>593</v>
      </c>
      <c r="Z321" t="b">
        <v>0</v>
      </c>
      <c r="AB321" t="b">
        <v>1</v>
      </c>
      <c r="AC321" t="s">
        <v>2622</v>
      </c>
      <c r="AD321" t="s">
        <v>2622</v>
      </c>
      <c r="AE321" t="s">
        <v>687</v>
      </c>
      <c r="AG321" t="s">
        <v>2683</v>
      </c>
      <c r="AH321" t="s">
        <v>2684</v>
      </c>
      <c r="AJ321" t="s">
        <v>653</v>
      </c>
      <c r="AL321" t="s">
        <v>2685</v>
      </c>
      <c r="AM321" t="s">
        <v>2686</v>
      </c>
    </row>
    <row r="322" spans="1:39" x14ac:dyDescent="0.2">
      <c r="A322" t="s">
        <v>288</v>
      </c>
      <c r="B322" t="s">
        <v>289</v>
      </c>
      <c r="C322" t="s">
        <v>290</v>
      </c>
      <c r="D322" t="s">
        <v>552</v>
      </c>
      <c r="E322" t="s">
        <v>2687</v>
      </c>
      <c r="F322" t="s">
        <v>290</v>
      </c>
      <c r="G322" t="s">
        <v>288</v>
      </c>
      <c r="H322" t="s">
        <v>2688</v>
      </c>
      <c r="L322" t="s">
        <v>589</v>
      </c>
      <c r="M322" t="s">
        <v>346</v>
      </c>
      <c r="N322" t="s">
        <v>590</v>
      </c>
      <c r="P322" t="s">
        <v>591</v>
      </c>
      <c r="Q322" t="b">
        <v>1</v>
      </c>
      <c r="U322" t="s">
        <v>2689</v>
      </c>
      <c r="V322" t="s">
        <v>592</v>
      </c>
      <c r="W322" t="s">
        <v>590</v>
      </c>
      <c r="Y322" t="s">
        <v>593</v>
      </c>
      <c r="Z322" t="b">
        <v>0</v>
      </c>
      <c r="AB322" t="b">
        <v>1</v>
      </c>
      <c r="AJ322" t="s">
        <v>653</v>
      </c>
      <c r="AL322" t="s">
        <v>290</v>
      </c>
      <c r="AM322" t="s">
        <v>2690</v>
      </c>
    </row>
    <row r="323" spans="1:39" x14ac:dyDescent="0.2">
      <c r="A323" t="s">
        <v>288</v>
      </c>
      <c r="B323" t="s">
        <v>289</v>
      </c>
      <c r="C323" t="s">
        <v>290</v>
      </c>
      <c r="D323" t="s">
        <v>552</v>
      </c>
      <c r="E323" t="s">
        <v>2691</v>
      </c>
      <c r="F323" t="s">
        <v>290</v>
      </c>
      <c r="G323" t="s">
        <v>288</v>
      </c>
      <c r="I323" t="s">
        <v>2648</v>
      </c>
      <c r="J323" t="s">
        <v>2649</v>
      </c>
      <c r="K323" t="s">
        <v>242</v>
      </c>
      <c r="L323" t="s">
        <v>469</v>
      </c>
      <c r="M323" t="s">
        <v>346</v>
      </c>
      <c r="N323" t="s">
        <v>590</v>
      </c>
      <c r="O323" t="s">
        <v>2692</v>
      </c>
      <c r="P323" t="s">
        <v>591</v>
      </c>
      <c r="Q323" t="b">
        <v>1</v>
      </c>
      <c r="R323" t="s">
        <v>41</v>
      </c>
      <c r="V323" t="s">
        <v>592</v>
      </c>
      <c r="W323" t="s">
        <v>590</v>
      </c>
      <c r="X323" t="s">
        <v>2693</v>
      </c>
      <c r="Y323" t="s">
        <v>593</v>
      </c>
      <c r="Z323" t="b">
        <v>0</v>
      </c>
      <c r="AB323" t="b">
        <v>1</v>
      </c>
      <c r="AC323" t="s">
        <v>2694</v>
      </c>
      <c r="AD323" t="s">
        <v>2695</v>
      </c>
      <c r="AE323" t="s">
        <v>687</v>
      </c>
      <c r="AG323" t="s">
        <v>2662</v>
      </c>
      <c r="AH323" t="s">
        <v>2642</v>
      </c>
      <c r="AJ323" t="s">
        <v>661</v>
      </c>
      <c r="AL323" t="s">
        <v>2696</v>
      </c>
      <c r="AM323" t="s">
        <v>2697</v>
      </c>
    </row>
    <row r="324" spans="1:39" x14ac:dyDescent="0.2">
      <c r="A324" t="s">
        <v>288</v>
      </c>
      <c r="B324" t="s">
        <v>289</v>
      </c>
      <c r="C324" t="s">
        <v>290</v>
      </c>
      <c r="D324" t="s">
        <v>552</v>
      </c>
      <c r="E324" t="s">
        <v>2698</v>
      </c>
      <c r="F324" t="s">
        <v>290</v>
      </c>
      <c r="G324" t="s">
        <v>288</v>
      </c>
      <c r="I324" t="s">
        <v>2699</v>
      </c>
      <c r="J324" t="s">
        <v>2700</v>
      </c>
      <c r="K324" t="s">
        <v>281</v>
      </c>
      <c r="L324" t="s">
        <v>469</v>
      </c>
      <c r="M324" t="s">
        <v>346</v>
      </c>
      <c r="N324" t="s">
        <v>590</v>
      </c>
      <c r="O324" t="s">
        <v>2701</v>
      </c>
      <c r="P324" t="s">
        <v>591</v>
      </c>
      <c r="Q324" t="b">
        <v>1</v>
      </c>
      <c r="R324" t="s">
        <v>41</v>
      </c>
      <c r="V324" t="s">
        <v>592</v>
      </c>
      <c r="W324" t="s">
        <v>590</v>
      </c>
      <c r="X324" t="s">
        <v>2702</v>
      </c>
      <c r="Y324" t="s">
        <v>593</v>
      </c>
      <c r="Z324" t="b">
        <v>0</v>
      </c>
      <c r="AB324" t="b">
        <v>1</v>
      </c>
      <c r="AC324" t="s">
        <v>2622</v>
      </c>
      <c r="AD324" t="s">
        <v>2622</v>
      </c>
      <c r="AE324" t="s">
        <v>687</v>
      </c>
      <c r="AG324" t="s">
        <v>2703</v>
      </c>
      <c r="AH324" t="s">
        <v>2642</v>
      </c>
      <c r="AJ324" t="s">
        <v>674</v>
      </c>
      <c r="AL324" t="s">
        <v>290</v>
      </c>
      <c r="AM324" t="s">
        <v>2704</v>
      </c>
    </row>
    <row r="325" spans="1:39" x14ac:dyDescent="0.2">
      <c r="A325" t="s">
        <v>288</v>
      </c>
      <c r="B325" t="s">
        <v>289</v>
      </c>
      <c r="C325" t="s">
        <v>290</v>
      </c>
      <c r="D325" t="s">
        <v>552</v>
      </c>
      <c r="E325" t="s">
        <v>2705</v>
      </c>
      <c r="F325" t="s">
        <v>290</v>
      </c>
      <c r="G325" t="s">
        <v>288</v>
      </c>
      <c r="I325" t="s">
        <v>2648</v>
      </c>
      <c r="J325" t="s">
        <v>2649</v>
      </c>
      <c r="K325" t="s">
        <v>242</v>
      </c>
      <c r="L325" t="s">
        <v>469</v>
      </c>
      <c r="M325" t="s">
        <v>346</v>
      </c>
      <c r="N325" t="s">
        <v>590</v>
      </c>
      <c r="O325" t="s">
        <v>2706</v>
      </c>
      <c r="P325" t="s">
        <v>591</v>
      </c>
      <c r="Q325" t="b">
        <v>1</v>
      </c>
      <c r="R325" t="s">
        <v>41</v>
      </c>
      <c r="V325" t="s">
        <v>592</v>
      </c>
      <c r="W325" t="s">
        <v>590</v>
      </c>
      <c r="X325" t="s">
        <v>2707</v>
      </c>
      <c r="Y325" t="s">
        <v>593</v>
      </c>
      <c r="Z325" t="b">
        <v>0</v>
      </c>
      <c r="AB325" t="b">
        <v>1</v>
      </c>
      <c r="AC325" t="s">
        <v>2491</v>
      </c>
      <c r="AD325" t="s">
        <v>2482</v>
      </c>
      <c r="AE325" t="s">
        <v>687</v>
      </c>
      <c r="AG325" t="s">
        <v>2708</v>
      </c>
      <c r="AH325" t="s">
        <v>2642</v>
      </c>
      <c r="AJ325" t="s">
        <v>697</v>
      </c>
      <c r="AL325" t="s">
        <v>290</v>
      </c>
      <c r="AM325" t="s">
        <v>2709</v>
      </c>
    </row>
    <row r="326" spans="1:39" x14ac:dyDescent="0.2">
      <c r="A326" t="s">
        <v>288</v>
      </c>
      <c r="B326" t="s">
        <v>289</v>
      </c>
      <c r="C326" t="s">
        <v>290</v>
      </c>
      <c r="D326" t="s">
        <v>552</v>
      </c>
      <c r="E326" t="s">
        <v>2710</v>
      </c>
      <c r="F326" t="s">
        <v>290</v>
      </c>
      <c r="G326" t="s">
        <v>288</v>
      </c>
      <c r="L326" t="s">
        <v>589</v>
      </c>
      <c r="M326" t="s">
        <v>346</v>
      </c>
      <c r="N326" t="s">
        <v>590</v>
      </c>
      <c r="P326" t="s">
        <v>591</v>
      </c>
      <c r="Q326" t="b">
        <v>1</v>
      </c>
      <c r="V326" t="s">
        <v>592</v>
      </c>
      <c r="W326" t="s">
        <v>590</v>
      </c>
      <c r="Y326" t="s">
        <v>593</v>
      </c>
      <c r="Z326" t="b">
        <v>0</v>
      </c>
      <c r="AB326" t="b">
        <v>1</v>
      </c>
      <c r="AJ326" t="s">
        <v>697</v>
      </c>
      <c r="AL326" t="s">
        <v>290</v>
      </c>
      <c r="AM326" t="s">
        <v>2711</v>
      </c>
    </row>
    <row r="327" spans="1:39" x14ac:dyDescent="0.2">
      <c r="A327" t="s">
        <v>288</v>
      </c>
      <c r="B327" t="s">
        <v>289</v>
      </c>
      <c r="C327" t="s">
        <v>290</v>
      </c>
      <c r="D327" t="s">
        <v>552</v>
      </c>
      <c r="E327" t="s">
        <v>2712</v>
      </c>
      <c r="F327" t="s">
        <v>290</v>
      </c>
      <c r="G327" t="s">
        <v>288</v>
      </c>
      <c r="L327" t="s">
        <v>589</v>
      </c>
      <c r="M327" t="s">
        <v>346</v>
      </c>
      <c r="N327" t="s">
        <v>590</v>
      </c>
      <c r="P327" t="s">
        <v>591</v>
      </c>
      <c r="Q327" t="b">
        <v>1</v>
      </c>
      <c r="V327" t="s">
        <v>592</v>
      </c>
      <c r="W327" t="s">
        <v>590</v>
      </c>
      <c r="Y327" t="s">
        <v>593</v>
      </c>
      <c r="Z327" t="b">
        <v>0</v>
      </c>
      <c r="AB327" t="b">
        <v>1</v>
      </c>
      <c r="AJ327" t="s">
        <v>697</v>
      </c>
      <c r="AL327" t="s">
        <v>290</v>
      </c>
      <c r="AM327" t="s">
        <v>2713</v>
      </c>
    </row>
    <row r="328" spans="1:39" x14ac:dyDescent="0.2">
      <c r="A328" t="s">
        <v>288</v>
      </c>
      <c r="B328" t="s">
        <v>289</v>
      </c>
      <c r="C328" t="s">
        <v>290</v>
      </c>
      <c r="D328" t="s">
        <v>552</v>
      </c>
      <c r="E328" t="s">
        <v>2714</v>
      </c>
      <c r="F328" t="s">
        <v>290</v>
      </c>
      <c r="G328" t="s">
        <v>288</v>
      </c>
      <c r="I328" t="s">
        <v>2648</v>
      </c>
      <c r="J328" t="s">
        <v>2649</v>
      </c>
      <c r="K328" t="s">
        <v>242</v>
      </c>
      <c r="L328" t="s">
        <v>469</v>
      </c>
      <c r="M328" t="s">
        <v>346</v>
      </c>
      <c r="N328" t="s">
        <v>590</v>
      </c>
      <c r="O328" t="s">
        <v>2715</v>
      </c>
      <c r="P328" t="s">
        <v>591</v>
      </c>
      <c r="Q328" t="b">
        <v>1</v>
      </c>
      <c r="R328" t="s">
        <v>115</v>
      </c>
      <c r="V328" t="s">
        <v>592</v>
      </c>
      <c r="W328" t="s">
        <v>590</v>
      </c>
      <c r="X328" t="s">
        <v>2716</v>
      </c>
      <c r="Y328" t="s">
        <v>593</v>
      </c>
      <c r="Z328" t="b">
        <v>0</v>
      </c>
      <c r="AB328" t="b">
        <v>1</v>
      </c>
      <c r="AC328" t="s">
        <v>2622</v>
      </c>
      <c r="AD328" t="s">
        <v>2622</v>
      </c>
      <c r="AE328" t="s">
        <v>687</v>
      </c>
      <c r="AG328" t="s">
        <v>358</v>
      </c>
      <c r="AH328" t="s">
        <v>2717</v>
      </c>
      <c r="AJ328" t="s">
        <v>708</v>
      </c>
      <c r="AL328" t="s">
        <v>2718</v>
      </c>
      <c r="AM328" t="s">
        <v>2719</v>
      </c>
    </row>
    <row r="329" spans="1:39" x14ac:dyDescent="0.2">
      <c r="A329" t="s">
        <v>288</v>
      </c>
      <c r="B329" t="s">
        <v>289</v>
      </c>
      <c r="C329" t="s">
        <v>290</v>
      </c>
      <c r="D329" t="s">
        <v>552</v>
      </c>
      <c r="E329" t="s">
        <v>2720</v>
      </c>
      <c r="F329" t="s">
        <v>290</v>
      </c>
      <c r="G329" t="s">
        <v>288</v>
      </c>
      <c r="L329" t="s">
        <v>589</v>
      </c>
      <c r="M329" t="s">
        <v>346</v>
      </c>
      <c r="N329" t="s">
        <v>590</v>
      </c>
      <c r="P329" t="s">
        <v>591</v>
      </c>
      <c r="Q329" t="b">
        <v>1</v>
      </c>
      <c r="V329" t="s">
        <v>592</v>
      </c>
      <c r="W329" t="s">
        <v>590</v>
      </c>
      <c r="Y329" t="s">
        <v>593</v>
      </c>
      <c r="Z329" t="b">
        <v>0</v>
      </c>
      <c r="AB329" t="b">
        <v>1</v>
      </c>
      <c r="AJ329" t="s">
        <v>708</v>
      </c>
      <c r="AL329" t="s">
        <v>290</v>
      </c>
      <c r="AM329" t="s">
        <v>2721</v>
      </c>
    </row>
    <row r="330" spans="1:39" x14ac:dyDescent="0.2">
      <c r="A330" t="s">
        <v>288</v>
      </c>
      <c r="B330" t="s">
        <v>289</v>
      </c>
      <c r="C330" t="s">
        <v>290</v>
      </c>
      <c r="D330" t="s">
        <v>552</v>
      </c>
      <c r="E330" t="s">
        <v>2722</v>
      </c>
      <c r="F330" t="s">
        <v>290</v>
      </c>
      <c r="G330" t="s">
        <v>288</v>
      </c>
      <c r="H330" t="s">
        <v>2723</v>
      </c>
      <c r="I330" t="s">
        <v>2648</v>
      </c>
      <c r="J330" t="s">
        <v>2649</v>
      </c>
      <c r="K330" t="s">
        <v>242</v>
      </c>
      <c r="L330" t="s">
        <v>469</v>
      </c>
      <c r="M330" t="s">
        <v>346</v>
      </c>
      <c r="N330" t="s">
        <v>590</v>
      </c>
      <c r="O330" t="s">
        <v>2724</v>
      </c>
      <c r="P330" t="s">
        <v>591</v>
      </c>
      <c r="Q330" t="b">
        <v>1</v>
      </c>
      <c r="R330" t="s">
        <v>41</v>
      </c>
      <c r="U330" t="s">
        <v>2725</v>
      </c>
      <c r="V330" t="s">
        <v>592</v>
      </c>
      <c r="W330" t="s">
        <v>590</v>
      </c>
      <c r="X330" t="s">
        <v>2726</v>
      </c>
      <c r="Y330" t="s">
        <v>593</v>
      </c>
      <c r="Z330" t="b">
        <v>0</v>
      </c>
      <c r="AB330" t="b">
        <v>1</v>
      </c>
      <c r="AC330" t="s">
        <v>2491</v>
      </c>
      <c r="AD330" t="s">
        <v>2482</v>
      </c>
      <c r="AE330" t="s">
        <v>687</v>
      </c>
      <c r="AG330" t="s">
        <v>2662</v>
      </c>
      <c r="AH330" t="s">
        <v>2642</v>
      </c>
      <c r="AJ330" t="s">
        <v>717</v>
      </c>
      <c r="AL330" t="s">
        <v>290</v>
      </c>
      <c r="AM330" t="s">
        <v>2727</v>
      </c>
    </row>
    <row r="331" spans="1:39" x14ac:dyDescent="0.2">
      <c r="A331" t="s">
        <v>288</v>
      </c>
      <c r="B331" t="s">
        <v>289</v>
      </c>
      <c r="C331" t="s">
        <v>290</v>
      </c>
      <c r="D331" t="s">
        <v>552</v>
      </c>
      <c r="E331" t="s">
        <v>2728</v>
      </c>
      <c r="F331" t="s">
        <v>290</v>
      </c>
      <c r="G331" t="s">
        <v>288</v>
      </c>
      <c r="H331" t="s">
        <v>2729</v>
      </c>
      <c r="I331" t="s">
        <v>2730</v>
      </c>
      <c r="J331" t="s">
        <v>2731</v>
      </c>
      <c r="K331" t="s">
        <v>281</v>
      </c>
      <c r="L331" t="s">
        <v>469</v>
      </c>
      <c r="M331" t="s">
        <v>346</v>
      </c>
      <c r="N331" t="s">
        <v>590</v>
      </c>
      <c r="O331" t="s">
        <v>2732</v>
      </c>
      <c r="P331" t="s">
        <v>591</v>
      </c>
      <c r="Q331" t="b">
        <v>1</v>
      </c>
      <c r="R331" t="s">
        <v>41</v>
      </c>
      <c r="U331" t="s">
        <v>2733</v>
      </c>
      <c r="V331" t="s">
        <v>592</v>
      </c>
      <c r="W331" t="s">
        <v>590</v>
      </c>
      <c r="X331" t="s">
        <v>2734</v>
      </c>
      <c r="Y331" t="s">
        <v>593</v>
      </c>
      <c r="Z331" t="b">
        <v>0</v>
      </c>
      <c r="AB331" t="b">
        <v>1</v>
      </c>
      <c r="AC331" t="s">
        <v>2660</v>
      </c>
      <c r="AD331" t="s">
        <v>2661</v>
      </c>
      <c r="AE331" t="s">
        <v>687</v>
      </c>
      <c r="AG331" t="s">
        <v>359</v>
      </c>
      <c r="AH331" t="s">
        <v>2642</v>
      </c>
      <c r="AJ331" t="s">
        <v>735</v>
      </c>
      <c r="AL331" t="s">
        <v>290</v>
      </c>
      <c r="AM331" t="s">
        <v>2735</v>
      </c>
    </row>
    <row r="332" spans="1:39" x14ac:dyDescent="0.2">
      <c r="A332" t="s">
        <v>288</v>
      </c>
      <c r="B332" t="s">
        <v>289</v>
      </c>
      <c r="C332" t="s">
        <v>290</v>
      </c>
      <c r="D332" t="s">
        <v>552</v>
      </c>
      <c r="E332" t="s">
        <v>2736</v>
      </c>
      <c r="F332" t="s">
        <v>290</v>
      </c>
      <c r="G332" t="s">
        <v>288</v>
      </c>
      <c r="H332" t="s">
        <v>2737</v>
      </c>
      <c r="I332" t="s">
        <v>2648</v>
      </c>
      <c r="J332" t="s">
        <v>2649</v>
      </c>
      <c r="K332" t="s">
        <v>242</v>
      </c>
      <c r="L332" t="s">
        <v>469</v>
      </c>
      <c r="M332" t="s">
        <v>346</v>
      </c>
      <c r="N332" t="s">
        <v>590</v>
      </c>
      <c r="O332" t="s">
        <v>2738</v>
      </c>
      <c r="P332" t="s">
        <v>591</v>
      </c>
      <c r="Q332" t="b">
        <v>1</v>
      </c>
      <c r="R332" t="s">
        <v>41</v>
      </c>
      <c r="U332" t="s">
        <v>2651</v>
      </c>
      <c r="V332" t="s">
        <v>592</v>
      </c>
      <c r="W332" t="s">
        <v>590</v>
      </c>
      <c r="X332" t="s">
        <v>2739</v>
      </c>
      <c r="Y332" t="s">
        <v>593</v>
      </c>
      <c r="Z332" t="b">
        <v>0</v>
      </c>
      <c r="AB332" t="b">
        <v>1</v>
      </c>
      <c r="AC332" t="s">
        <v>2622</v>
      </c>
      <c r="AD332" t="s">
        <v>2740</v>
      </c>
      <c r="AG332" t="s">
        <v>2741</v>
      </c>
      <c r="AH332" t="s">
        <v>2717</v>
      </c>
      <c r="AJ332" t="s">
        <v>765</v>
      </c>
      <c r="AL332" t="s">
        <v>290</v>
      </c>
      <c r="AM332" t="s">
        <v>2742</v>
      </c>
    </row>
    <row r="333" spans="1:39" x14ac:dyDescent="0.2">
      <c r="A333" t="s">
        <v>288</v>
      </c>
      <c r="B333" t="s">
        <v>289</v>
      </c>
      <c r="C333" t="s">
        <v>290</v>
      </c>
      <c r="D333" t="s">
        <v>552</v>
      </c>
      <c r="E333" t="s">
        <v>2743</v>
      </c>
      <c r="F333" t="s">
        <v>290</v>
      </c>
      <c r="G333" t="s">
        <v>288</v>
      </c>
      <c r="I333" t="s">
        <v>2744</v>
      </c>
      <c r="J333" t="s">
        <v>2745</v>
      </c>
      <c r="K333" t="s">
        <v>242</v>
      </c>
      <c r="L333" t="s">
        <v>469</v>
      </c>
      <c r="M333" t="s">
        <v>346</v>
      </c>
      <c r="N333" t="s">
        <v>590</v>
      </c>
      <c r="O333" t="s">
        <v>2746</v>
      </c>
      <c r="P333" t="s">
        <v>591</v>
      </c>
      <c r="Q333" t="b">
        <v>1</v>
      </c>
      <c r="R333" t="s">
        <v>41</v>
      </c>
      <c r="V333" t="s">
        <v>592</v>
      </c>
      <c r="W333" t="s">
        <v>590</v>
      </c>
      <c r="X333" t="s">
        <v>2747</v>
      </c>
      <c r="Y333" t="s">
        <v>684</v>
      </c>
      <c r="Z333" t="b">
        <v>0</v>
      </c>
      <c r="AB333" t="b">
        <v>1</v>
      </c>
      <c r="AC333" t="s">
        <v>2748</v>
      </c>
      <c r="AD333" t="s">
        <v>2749</v>
      </c>
      <c r="AE333" t="s">
        <v>687</v>
      </c>
      <c r="AF333" t="s">
        <v>2750</v>
      </c>
      <c r="AG333" t="s">
        <v>2751</v>
      </c>
      <c r="AH333" t="s">
        <v>2752</v>
      </c>
      <c r="AJ333" t="s">
        <v>813</v>
      </c>
      <c r="AL333" t="s">
        <v>2753</v>
      </c>
      <c r="AM333" t="s">
        <v>2754</v>
      </c>
    </row>
    <row r="334" spans="1:39" x14ac:dyDescent="0.2">
      <c r="A334" t="s">
        <v>288</v>
      </c>
      <c r="B334" t="s">
        <v>289</v>
      </c>
      <c r="C334" t="s">
        <v>290</v>
      </c>
      <c r="D334" t="s">
        <v>552</v>
      </c>
      <c r="E334" t="s">
        <v>2755</v>
      </c>
      <c r="F334" t="s">
        <v>290</v>
      </c>
      <c r="G334" t="s">
        <v>288</v>
      </c>
      <c r="I334" t="s">
        <v>2756</v>
      </c>
      <c r="J334" t="s">
        <v>2757</v>
      </c>
      <c r="K334" t="s">
        <v>2758</v>
      </c>
      <c r="L334" t="s">
        <v>469</v>
      </c>
      <c r="M334" t="s">
        <v>346</v>
      </c>
      <c r="N334" t="s">
        <v>590</v>
      </c>
      <c r="O334" t="s">
        <v>2759</v>
      </c>
      <c r="P334" t="s">
        <v>591</v>
      </c>
      <c r="Q334" t="b">
        <v>1</v>
      </c>
      <c r="R334" t="s">
        <v>41</v>
      </c>
      <c r="V334" t="s">
        <v>592</v>
      </c>
      <c r="W334" t="s">
        <v>590</v>
      </c>
      <c r="X334" t="s">
        <v>2760</v>
      </c>
      <c r="Y334" t="s">
        <v>684</v>
      </c>
      <c r="Z334" t="b">
        <v>0</v>
      </c>
      <c r="AA334" t="b">
        <v>1</v>
      </c>
      <c r="AB334" t="b">
        <v>1</v>
      </c>
      <c r="AC334" t="s">
        <v>2761</v>
      </c>
      <c r="AD334" t="s">
        <v>2762</v>
      </c>
      <c r="AE334" t="s">
        <v>687</v>
      </c>
      <c r="AG334" t="s">
        <v>2763</v>
      </c>
      <c r="AH334" t="s">
        <v>2764</v>
      </c>
      <c r="AJ334" t="s">
        <v>825</v>
      </c>
      <c r="AL334" t="s">
        <v>2765</v>
      </c>
      <c r="AM334" t="s">
        <v>814</v>
      </c>
    </row>
    <row r="335" spans="1:39" x14ac:dyDescent="0.2">
      <c r="A335" t="s">
        <v>288</v>
      </c>
      <c r="B335" t="s">
        <v>289</v>
      </c>
      <c r="C335" t="s">
        <v>290</v>
      </c>
      <c r="D335" t="s">
        <v>552</v>
      </c>
      <c r="E335" t="s">
        <v>2766</v>
      </c>
      <c r="F335" t="s">
        <v>290</v>
      </c>
      <c r="G335" t="s">
        <v>288</v>
      </c>
      <c r="H335" t="s">
        <v>2767</v>
      </c>
      <c r="I335" t="s">
        <v>2768</v>
      </c>
      <c r="J335" t="s">
        <v>2769</v>
      </c>
      <c r="K335" t="s">
        <v>2770</v>
      </c>
      <c r="L335" t="s">
        <v>469</v>
      </c>
      <c r="M335" t="s">
        <v>346</v>
      </c>
      <c r="N335" t="s">
        <v>590</v>
      </c>
      <c r="O335" t="s">
        <v>2771</v>
      </c>
      <c r="P335" t="s">
        <v>591</v>
      </c>
      <c r="Q335" t="b">
        <v>1</v>
      </c>
      <c r="R335" t="s">
        <v>41</v>
      </c>
      <c r="U335" t="s">
        <v>2772</v>
      </c>
      <c r="V335" t="s">
        <v>592</v>
      </c>
      <c r="W335" t="s">
        <v>590</v>
      </c>
      <c r="X335" t="s">
        <v>2773</v>
      </c>
      <c r="Y335" t="s">
        <v>684</v>
      </c>
      <c r="Z335" t="b">
        <v>0</v>
      </c>
      <c r="AA335" t="b">
        <v>1</v>
      </c>
      <c r="AB335" t="b">
        <v>1</v>
      </c>
      <c r="AC335" t="s">
        <v>2774</v>
      </c>
      <c r="AD335" t="s">
        <v>2775</v>
      </c>
      <c r="AE335" t="s">
        <v>687</v>
      </c>
      <c r="AG335" t="s">
        <v>2776</v>
      </c>
      <c r="AH335" t="s">
        <v>2642</v>
      </c>
      <c r="AJ335" t="s">
        <v>834</v>
      </c>
      <c r="AL335" t="s">
        <v>290</v>
      </c>
      <c r="AM335" t="s">
        <v>814</v>
      </c>
    </row>
    <row r="336" spans="1:39" x14ac:dyDescent="0.2">
      <c r="A336" t="s">
        <v>288</v>
      </c>
      <c r="B336" t="s">
        <v>289</v>
      </c>
      <c r="C336" t="s">
        <v>290</v>
      </c>
      <c r="D336" t="s">
        <v>552</v>
      </c>
      <c r="E336" t="s">
        <v>2777</v>
      </c>
      <c r="F336" t="s">
        <v>290</v>
      </c>
      <c r="G336" t="s">
        <v>288</v>
      </c>
      <c r="H336" t="s">
        <v>2778</v>
      </c>
      <c r="L336" t="s">
        <v>589</v>
      </c>
      <c r="M336" t="s">
        <v>346</v>
      </c>
      <c r="N336" t="s">
        <v>590</v>
      </c>
      <c r="P336" t="s">
        <v>591</v>
      </c>
      <c r="Q336" t="b">
        <v>1</v>
      </c>
      <c r="U336" t="s">
        <v>54</v>
      </c>
      <c r="V336" t="s">
        <v>592</v>
      </c>
      <c r="W336" t="s">
        <v>590</v>
      </c>
      <c r="Y336" t="s">
        <v>593</v>
      </c>
      <c r="Z336" t="b">
        <v>0</v>
      </c>
      <c r="AB336" t="b">
        <v>1</v>
      </c>
      <c r="AJ336" t="s">
        <v>834</v>
      </c>
      <c r="AL336" t="s">
        <v>290</v>
      </c>
      <c r="AM336" t="s">
        <v>2779</v>
      </c>
    </row>
    <row r="337" spans="1:39" x14ac:dyDescent="0.2">
      <c r="A337" t="s">
        <v>288</v>
      </c>
      <c r="B337" t="s">
        <v>289</v>
      </c>
      <c r="C337" t="s">
        <v>290</v>
      </c>
      <c r="D337" t="s">
        <v>552</v>
      </c>
      <c r="E337" t="s">
        <v>2780</v>
      </c>
      <c r="F337" t="s">
        <v>290</v>
      </c>
      <c r="G337" t="s">
        <v>288</v>
      </c>
      <c r="H337" t="s">
        <v>2781</v>
      </c>
      <c r="I337" t="s">
        <v>2648</v>
      </c>
      <c r="J337" t="s">
        <v>2649</v>
      </c>
      <c r="K337" t="s">
        <v>242</v>
      </c>
      <c r="L337" t="s">
        <v>469</v>
      </c>
      <c r="M337" t="s">
        <v>346</v>
      </c>
      <c r="N337" t="s">
        <v>590</v>
      </c>
      <c r="O337" t="s">
        <v>2782</v>
      </c>
      <c r="P337" t="s">
        <v>591</v>
      </c>
      <c r="Q337" t="b">
        <v>1</v>
      </c>
      <c r="R337" t="s">
        <v>41</v>
      </c>
      <c r="U337" t="s">
        <v>2783</v>
      </c>
      <c r="V337" t="s">
        <v>592</v>
      </c>
      <c r="W337" t="s">
        <v>590</v>
      </c>
      <c r="X337" t="s">
        <v>2784</v>
      </c>
      <c r="Y337" t="s">
        <v>593</v>
      </c>
      <c r="Z337" t="b">
        <v>0</v>
      </c>
      <c r="AB337" t="b">
        <v>1</v>
      </c>
      <c r="AC337" t="s">
        <v>2785</v>
      </c>
      <c r="AD337" t="s">
        <v>2622</v>
      </c>
      <c r="AE337" t="s">
        <v>687</v>
      </c>
      <c r="AG337" t="s">
        <v>2786</v>
      </c>
      <c r="AH337" t="s">
        <v>2642</v>
      </c>
      <c r="AJ337" t="s">
        <v>852</v>
      </c>
      <c r="AL337" t="s">
        <v>2787</v>
      </c>
      <c r="AM337" t="s">
        <v>2788</v>
      </c>
    </row>
    <row r="338" spans="1:39" x14ac:dyDescent="0.2">
      <c r="A338" t="s">
        <v>288</v>
      </c>
      <c r="B338" t="s">
        <v>289</v>
      </c>
      <c r="C338" t="s">
        <v>290</v>
      </c>
      <c r="D338" t="s">
        <v>552</v>
      </c>
      <c r="E338" t="s">
        <v>2789</v>
      </c>
      <c r="F338" t="s">
        <v>290</v>
      </c>
      <c r="G338" t="s">
        <v>288</v>
      </c>
      <c r="H338" t="s">
        <v>2790</v>
      </c>
      <c r="L338" t="s">
        <v>589</v>
      </c>
      <c r="M338" t="s">
        <v>346</v>
      </c>
      <c r="N338" t="s">
        <v>590</v>
      </c>
      <c r="P338" t="s">
        <v>591</v>
      </c>
      <c r="Q338" t="b">
        <v>1</v>
      </c>
      <c r="U338" t="s">
        <v>2791</v>
      </c>
      <c r="V338" t="s">
        <v>592</v>
      </c>
      <c r="W338" t="s">
        <v>590</v>
      </c>
      <c r="Y338" t="s">
        <v>593</v>
      </c>
      <c r="Z338" t="b">
        <v>0</v>
      </c>
      <c r="AB338" t="b">
        <v>1</v>
      </c>
      <c r="AJ338" t="s">
        <v>861</v>
      </c>
      <c r="AL338" t="s">
        <v>2792</v>
      </c>
      <c r="AM338" t="s">
        <v>2793</v>
      </c>
    </row>
    <row r="339" spans="1:39" x14ac:dyDescent="0.2">
      <c r="A339" t="s">
        <v>288</v>
      </c>
      <c r="B339" t="s">
        <v>289</v>
      </c>
      <c r="C339" t="s">
        <v>290</v>
      </c>
      <c r="D339" t="s">
        <v>552</v>
      </c>
      <c r="E339" t="s">
        <v>2794</v>
      </c>
      <c r="F339" t="s">
        <v>290</v>
      </c>
      <c r="G339" t="s">
        <v>288</v>
      </c>
      <c r="H339" t="s">
        <v>2795</v>
      </c>
      <c r="I339" t="s">
        <v>2648</v>
      </c>
      <c r="J339" t="s">
        <v>2649</v>
      </c>
      <c r="K339" t="s">
        <v>242</v>
      </c>
      <c r="L339" t="s">
        <v>469</v>
      </c>
      <c r="M339" t="s">
        <v>346</v>
      </c>
      <c r="N339" t="s">
        <v>590</v>
      </c>
      <c r="O339" t="s">
        <v>2796</v>
      </c>
      <c r="P339" t="s">
        <v>591</v>
      </c>
      <c r="Q339" t="b">
        <v>1</v>
      </c>
      <c r="R339" t="s">
        <v>41</v>
      </c>
      <c r="U339" t="s">
        <v>2797</v>
      </c>
      <c r="V339" t="s">
        <v>592</v>
      </c>
      <c r="W339" t="s">
        <v>590</v>
      </c>
      <c r="X339" t="s">
        <v>2798</v>
      </c>
      <c r="Y339" t="s">
        <v>593</v>
      </c>
      <c r="Z339" t="b">
        <v>0</v>
      </c>
      <c r="AB339" t="b">
        <v>1</v>
      </c>
      <c r="AC339" t="s">
        <v>2622</v>
      </c>
      <c r="AD339" t="s">
        <v>2622</v>
      </c>
      <c r="AE339" t="s">
        <v>687</v>
      </c>
      <c r="AG339" t="s">
        <v>2799</v>
      </c>
      <c r="AH339" t="s">
        <v>2642</v>
      </c>
      <c r="AJ339" t="s">
        <v>861</v>
      </c>
      <c r="AL339" t="s">
        <v>2800</v>
      </c>
      <c r="AM339" t="s">
        <v>2801</v>
      </c>
    </row>
    <row r="340" spans="1:39" x14ac:dyDescent="0.2">
      <c r="A340" t="s">
        <v>288</v>
      </c>
      <c r="B340" t="s">
        <v>289</v>
      </c>
      <c r="C340" t="s">
        <v>290</v>
      </c>
      <c r="D340" t="s">
        <v>552</v>
      </c>
      <c r="E340" t="s">
        <v>2802</v>
      </c>
      <c r="F340" t="s">
        <v>290</v>
      </c>
      <c r="G340" t="s">
        <v>288</v>
      </c>
      <c r="H340" t="s">
        <v>2803</v>
      </c>
      <c r="I340" t="s">
        <v>2648</v>
      </c>
      <c r="J340" t="s">
        <v>2649</v>
      </c>
      <c r="K340" t="s">
        <v>242</v>
      </c>
      <c r="L340" t="s">
        <v>469</v>
      </c>
      <c r="M340" t="s">
        <v>346</v>
      </c>
      <c r="N340" t="s">
        <v>590</v>
      </c>
      <c r="O340" t="s">
        <v>2804</v>
      </c>
      <c r="P340" t="s">
        <v>591</v>
      </c>
      <c r="Q340" t="b">
        <v>1</v>
      </c>
      <c r="R340" t="s">
        <v>41</v>
      </c>
      <c r="U340" t="s">
        <v>415</v>
      </c>
      <c r="V340" t="s">
        <v>592</v>
      </c>
      <c r="W340" t="s">
        <v>590</v>
      </c>
      <c r="X340" t="s">
        <v>2805</v>
      </c>
      <c r="Y340" t="s">
        <v>593</v>
      </c>
      <c r="Z340" t="b">
        <v>0</v>
      </c>
      <c r="AB340" t="b">
        <v>1</v>
      </c>
      <c r="AC340" t="s">
        <v>2491</v>
      </c>
      <c r="AD340" t="s">
        <v>2482</v>
      </c>
      <c r="AE340" t="s">
        <v>687</v>
      </c>
      <c r="AG340" t="s">
        <v>2806</v>
      </c>
      <c r="AH340" t="s">
        <v>2642</v>
      </c>
      <c r="AJ340" t="s">
        <v>870</v>
      </c>
      <c r="AL340" t="s">
        <v>290</v>
      </c>
      <c r="AM340" t="s">
        <v>2807</v>
      </c>
    </row>
    <row r="341" spans="1:39" x14ac:dyDescent="0.2">
      <c r="A341" t="s">
        <v>288</v>
      </c>
      <c r="B341" t="s">
        <v>289</v>
      </c>
      <c r="C341" t="s">
        <v>290</v>
      </c>
      <c r="D341" t="s">
        <v>552</v>
      </c>
      <c r="E341" t="s">
        <v>2808</v>
      </c>
      <c r="F341" t="s">
        <v>290</v>
      </c>
      <c r="G341" t="s">
        <v>288</v>
      </c>
      <c r="H341" t="s">
        <v>2809</v>
      </c>
      <c r="I341" t="s">
        <v>2648</v>
      </c>
      <c r="J341" t="s">
        <v>2649</v>
      </c>
      <c r="K341" t="s">
        <v>242</v>
      </c>
      <c r="L341" t="s">
        <v>469</v>
      </c>
      <c r="M341" t="s">
        <v>346</v>
      </c>
      <c r="N341" t="s">
        <v>590</v>
      </c>
      <c r="O341" t="s">
        <v>2810</v>
      </c>
      <c r="P341" t="s">
        <v>591</v>
      </c>
      <c r="Q341" t="b">
        <v>1</v>
      </c>
      <c r="R341" t="s">
        <v>41</v>
      </c>
      <c r="U341" t="s">
        <v>875</v>
      </c>
      <c r="V341" t="s">
        <v>592</v>
      </c>
      <c r="W341" t="s">
        <v>590</v>
      </c>
      <c r="X341" t="s">
        <v>2811</v>
      </c>
      <c r="Y341" t="s">
        <v>593</v>
      </c>
      <c r="Z341" t="b">
        <v>0</v>
      </c>
      <c r="AB341" t="b">
        <v>1</v>
      </c>
      <c r="AC341" t="s">
        <v>2622</v>
      </c>
      <c r="AD341" t="s">
        <v>2622</v>
      </c>
      <c r="AE341" t="s">
        <v>687</v>
      </c>
      <c r="AG341" t="s">
        <v>358</v>
      </c>
      <c r="AH341" t="s">
        <v>2642</v>
      </c>
      <c r="AJ341" t="s">
        <v>879</v>
      </c>
      <c r="AL341" t="s">
        <v>290</v>
      </c>
      <c r="AM341" t="s">
        <v>2812</v>
      </c>
    </row>
    <row r="342" spans="1:39" x14ac:dyDescent="0.2">
      <c r="A342" t="s">
        <v>288</v>
      </c>
      <c r="B342" t="s">
        <v>289</v>
      </c>
      <c r="C342" t="s">
        <v>290</v>
      </c>
      <c r="D342" t="s">
        <v>552</v>
      </c>
      <c r="E342" t="s">
        <v>2813</v>
      </c>
      <c r="F342" t="s">
        <v>290</v>
      </c>
      <c r="G342" t="s">
        <v>288</v>
      </c>
      <c r="I342" t="s">
        <v>2648</v>
      </c>
      <c r="J342" t="s">
        <v>2649</v>
      </c>
      <c r="K342" t="s">
        <v>242</v>
      </c>
      <c r="L342" t="s">
        <v>469</v>
      </c>
      <c r="M342" t="s">
        <v>346</v>
      </c>
      <c r="N342" t="s">
        <v>590</v>
      </c>
      <c r="O342" t="s">
        <v>2814</v>
      </c>
      <c r="P342" t="s">
        <v>591</v>
      </c>
      <c r="Q342" t="b">
        <v>1</v>
      </c>
      <c r="R342" t="s">
        <v>41</v>
      </c>
      <c r="V342" t="s">
        <v>592</v>
      </c>
      <c r="W342" t="s">
        <v>590</v>
      </c>
      <c r="X342" t="s">
        <v>2815</v>
      </c>
      <c r="Y342" t="s">
        <v>593</v>
      </c>
      <c r="Z342" t="b">
        <v>0</v>
      </c>
      <c r="AB342" t="b">
        <v>1</v>
      </c>
      <c r="AC342" t="s">
        <v>2622</v>
      </c>
      <c r="AD342" t="s">
        <v>2622</v>
      </c>
      <c r="AE342" t="s">
        <v>687</v>
      </c>
      <c r="AG342" t="s">
        <v>358</v>
      </c>
      <c r="AH342" t="s">
        <v>2642</v>
      </c>
      <c r="AJ342" t="s">
        <v>886</v>
      </c>
      <c r="AL342" t="s">
        <v>290</v>
      </c>
      <c r="AM342" t="s">
        <v>2816</v>
      </c>
    </row>
    <row r="343" spans="1:39" x14ac:dyDescent="0.2">
      <c r="A343" t="s">
        <v>288</v>
      </c>
      <c r="B343" t="s">
        <v>289</v>
      </c>
      <c r="C343" t="s">
        <v>290</v>
      </c>
      <c r="D343" t="s">
        <v>552</v>
      </c>
      <c r="E343" t="s">
        <v>2817</v>
      </c>
      <c r="F343" t="s">
        <v>2818</v>
      </c>
      <c r="G343" t="s">
        <v>288</v>
      </c>
      <c r="I343" t="s">
        <v>2744</v>
      </c>
      <c r="J343" t="s">
        <v>2745</v>
      </c>
      <c r="K343" t="s">
        <v>242</v>
      </c>
      <c r="L343" t="s">
        <v>922</v>
      </c>
      <c r="M343" t="s">
        <v>412</v>
      </c>
      <c r="N343" t="s">
        <v>590</v>
      </c>
      <c r="O343" t="s">
        <v>2819</v>
      </c>
      <c r="R343" t="s">
        <v>41</v>
      </c>
      <c r="T343" t="s">
        <v>2820</v>
      </c>
      <c r="V343" t="s">
        <v>899</v>
      </c>
      <c r="W343" t="s">
        <v>590</v>
      </c>
      <c r="Z343" t="b">
        <v>0</v>
      </c>
      <c r="AC343" t="s">
        <v>900</v>
      </c>
      <c r="AD343" t="s">
        <v>900</v>
      </c>
      <c r="AF343" t="s">
        <v>1998</v>
      </c>
      <c r="AG343" t="s">
        <v>2821</v>
      </c>
      <c r="AH343" t="s">
        <v>2822</v>
      </c>
      <c r="AJ343" t="s">
        <v>813</v>
      </c>
      <c r="AL343" t="s">
        <v>290</v>
      </c>
      <c r="AM343" t="s">
        <v>2823</v>
      </c>
    </row>
    <row r="344" spans="1:39" x14ac:dyDescent="0.2">
      <c r="A344" t="s">
        <v>288</v>
      </c>
      <c r="B344" t="s">
        <v>289</v>
      </c>
      <c r="C344" t="s">
        <v>290</v>
      </c>
      <c r="D344" t="s">
        <v>552</v>
      </c>
      <c r="E344" t="s">
        <v>2824</v>
      </c>
      <c r="F344" t="s">
        <v>2818</v>
      </c>
      <c r="G344" t="s">
        <v>288</v>
      </c>
      <c r="I344" t="s">
        <v>2825</v>
      </c>
      <c r="J344" t="s">
        <v>2826</v>
      </c>
      <c r="K344" t="s">
        <v>2827</v>
      </c>
      <c r="L344" t="s">
        <v>469</v>
      </c>
      <c r="M344" t="s">
        <v>428</v>
      </c>
      <c r="N344" t="s">
        <v>590</v>
      </c>
      <c r="O344" t="s">
        <v>2828</v>
      </c>
      <c r="P344" t="s">
        <v>591</v>
      </c>
      <c r="Q344" t="b">
        <v>1</v>
      </c>
      <c r="R344" t="s">
        <v>41</v>
      </c>
      <c r="V344" t="s">
        <v>592</v>
      </c>
      <c r="W344" t="s">
        <v>590</v>
      </c>
      <c r="X344" t="s">
        <v>2829</v>
      </c>
      <c r="Y344" t="s">
        <v>593</v>
      </c>
      <c r="Z344" t="b">
        <v>0</v>
      </c>
      <c r="AB344" t="b">
        <v>1</v>
      </c>
      <c r="AC344" t="s">
        <v>2622</v>
      </c>
      <c r="AD344" t="s">
        <v>2622</v>
      </c>
      <c r="AE344" t="s">
        <v>687</v>
      </c>
      <c r="AG344" t="s">
        <v>2741</v>
      </c>
      <c r="AH344" t="s">
        <v>2642</v>
      </c>
      <c r="AJ344" t="s">
        <v>615</v>
      </c>
      <c r="AL344" t="s">
        <v>2818</v>
      </c>
      <c r="AM344" t="s">
        <v>2830</v>
      </c>
    </row>
    <row r="345" spans="1:39" x14ac:dyDescent="0.2">
      <c r="A345" t="s">
        <v>288</v>
      </c>
      <c r="B345" t="s">
        <v>289</v>
      </c>
      <c r="C345" t="s">
        <v>290</v>
      </c>
      <c r="D345" t="s">
        <v>552</v>
      </c>
      <c r="E345" t="s">
        <v>2831</v>
      </c>
      <c r="F345" t="s">
        <v>290</v>
      </c>
      <c r="G345" t="s">
        <v>288</v>
      </c>
      <c r="I345" t="s">
        <v>2832</v>
      </c>
      <c r="J345" t="s">
        <v>2833</v>
      </c>
      <c r="K345" t="s">
        <v>242</v>
      </c>
      <c r="L345" t="s">
        <v>469</v>
      </c>
      <c r="M345" t="s">
        <v>377</v>
      </c>
      <c r="N345" t="s">
        <v>590</v>
      </c>
      <c r="O345" t="s">
        <v>2834</v>
      </c>
      <c r="P345" t="s">
        <v>591</v>
      </c>
      <c r="Q345" t="b">
        <v>1</v>
      </c>
      <c r="R345" t="s">
        <v>41</v>
      </c>
      <c r="V345" t="s">
        <v>592</v>
      </c>
      <c r="W345" t="s">
        <v>590</v>
      </c>
      <c r="X345" t="s">
        <v>2835</v>
      </c>
      <c r="Y345" t="s">
        <v>593</v>
      </c>
      <c r="Z345" t="b">
        <v>0</v>
      </c>
      <c r="AB345" t="b">
        <v>1</v>
      </c>
      <c r="AC345" t="s">
        <v>1468</v>
      </c>
      <c r="AD345" t="s">
        <v>1468</v>
      </c>
      <c r="AE345" t="s">
        <v>687</v>
      </c>
      <c r="AG345" t="s">
        <v>2821</v>
      </c>
      <c r="AH345" t="s">
        <v>2642</v>
      </c>
      <c r="AJ345" t="s">
        <v>844</v>
      </c>
      <c r="AL345" t="s">
        <v>290</v>
      </c>
      <c r="AM345" t="s">
        <v>2836</v>
      </c>
    </row>
    <row r="346" spans="1:39" x14ac:dyDescent="0.2">
      <c r="A346" t="s">
        <v>298</v>
      </c>
      <c r="B346" t="s">
        <v>299</v>
      </c>
      <c r="C346" t="s">
        <v>300</v>
      </c>
      <c r="D346" t="s">
        <v>556</v>
      </c>
      <c r="E346" t="s">
        <v>2837</v>
      </c>
      <c r="F346" t="s">
        <v>300</v>
      </c>
      <c r="G346" t="s">
        <v>298</v>
      </c>
      <c r="H346" t="s">
        <v>2838</v>
      </c>
      <c r="L346" t="s">
        <v>771</v>
      </c>
      <c r="M346" t="s">
        <v>346</v>
      </c>
      <c r="N346" t="s">
        <v>590</v>
      </c>
      <c r="P346" t="s">
        <v>4133</v>
      </c>
      <c r="Q346" t="b">
        <v>1</v>
      </c>
      <c r="T346" t="s">
        <v>346</v>
      </c>
      <c r="U346" t="s">
        <v>2839</v>
      </c>
      <c r="V346" t="s">
        <v>592</v>
      </c>
      <c r="W346" t="s">
        <v>590</v>
      </c>
      <c r="Y346" t="s">
        <v>593</v>
      </c>
      <c r="Z346" t="b">
        <v>0</v>
      </c>
      <c r="AB346" t="b">
        <v>0</v>
      </c>
      <c r="AJ346" t="s">
        <v>834</v>
      </c>
      <c r="AL346" t="s">
        <v>306</v>
      </c>
      <c r="AM346" t="s">
        <v>2840</v>
      </c>
    </row>
    <row r="347" spans="1:39" x14ac:dyDescent="0.2">
      <c r="A347" t="s">
        <v>298</v>
      </c>
      <c r="B347" t="s">
        <v>299</v>
      </c>
      <c r="C347" t="s">
        <v>300</v>
      </c>
      <c r="D347" t="s">
        <v>556</v>
      </c>
      <c r="E347" t="s">
        <v>2841</v>
      </c>
      <c r="F347" t="s">
        <v>300</v>
      </c>
      <c r="G347" t="s">
        <v>298</v>
      </c>
      <c r="H347" t="s">
        <v>2842</v>
      </c>
      <c r="I347" t="s">
        <v>301</v>
      </c>
      <c r="J347" t="s">
        <v>2843</v>
      </c>
      <c r="K347" t="s">
        <v>303</v>
      </c>
      <c r="L347" t="s">
        <v>469</v>
      </c>
      <c r="M347" t="s">
        <v>346</v>
      </c>
      <c r="N347" t="s">
        <v>590</v>
      </c>
      <c r="O347" t="s">
        <v>2844</v>
      </c>
      <c r="P347" t="s">
        <v>4133</v>
      </c>
      <c r="Q347" t="b">
        <v>1</v>
      </c>
      <c r="R347" t="s">
        <v>115</v>
      </c>
      <c r="U347" t="s">
        <v>313</v>
      </c>
      <c r="V347" t="s">
        <v>592</v>
      </c>
      <c r="W347" t="s">
        <v>590</v>
      </c>
      <c r="X347" t="s">
        <v>2845</v>
      </c>
      <c r="Y347" t="s">
        <v>593</v>
      </c>
      <c r="Z347" t="b">
        <v>0</v>
      </c>
      <c r="AB347" t="b">
        <v>0</v>
      </c>
      <c r="AC347" t="s">
        <v>2846</v>
      </c>
      <c r="AD347" t="s">
        <v>2847</v>
      </c>
      <c r="AE347" t="s">
        <v>687</v>
      </c>
      <c r="AG347" t="s">
        <v>2848</v>
      </c>
      <c r="AH347" t="s">
        <v>2849</v>
      </c>
      <c r="AJ347" t="s">
        <v>852</v>
      </c>
      <c r="AL347" t="s">
        <v>306</v>
      </c>
      <c r="AM347" t="s">
        <v>2850</v>
      </c>
    </row>
    <row r="348" spans="1:39" x14ac:dyDescent="0.2">
      <c r="A348" t="s">
        <v>298</v>
      </c>
      <c r="B348" t="s">
        <v>299</v>
      </c>
      <c r="C348" t="s">
        <v>300</v>
      </c>
      <c r="D348" t="s">
        <v>556</v>
      </c>
      <c r="E348" t="s">
        <v>2851</v>
      </c>
      <c r="F348" t="s">
        <v>300</v>
      </c>
      <c r="G348" t="s">
        <v>298</v>
      </c>
      <c r="H348" t="s">
        <v>2852</v>
      </c>
      <c r="L348" t="s">
        <v>589</v>
      </c>
      <c r="M348" t="s">
        <v>346</v>
      </c>
      <c r="N348" t="s">
        <v>590</v>
      </c>
      <c r="P348" t="s">
        <v>4133</v>
      </c>
      <c r="Q348" t="b">
        <v>1</v>
      </c>
      <c r="U348" t="s">
        <v>2853</v>
      </c>
      <c r="V348" t="s">
        <v>592</v>
      </c>
      <c r="W348" t="s">
        <v>590</v>
      </c>
      <c r="Y348" t="s">
        <v>593</v>
      </c>
      <c r="Z348" t="b">
        <v>0</v>
      </c>
      <c r="AB348" t="b">
        <v>0</v>
      </c>
      <c r="AJ348" t="s">
        <v>861</v>
      </c>
      <c r="AL348" t="s">
        <v>306</v>
      </c>
      <c r="AM348" t="s">
        <v>2854</v>
      </c>
    </row>
    <row r="349" spans="1:39" x14ac:dyDescent="0.2">
      <c r="A349" t="s">
        <v>298</v>
      </c>
      <c r="B349" t="s">
        <v>299</v>
      </c>
      <c r="C349" t="s">
        <v>300</v>
      </c>
      <c r="D349" t="s">
        <v>556</v>
      </c>
      <c r="E349" t="s">
        <v>2855</v>
      </c>
      <c r="F349" t="s">
        <v>300</v>
      </c>
      <c r="G349" t="s">
        <v>298</v>
      </c>
      <c r="I349" t="s">
        <v>301</v>
      </c>
      <c r="J349" t="s">
        <v>2856</v>
      </c>
      <c r="K349" t="s">
        <v>303</v>
      </c>
      <c r="L349" t="s">
        <v>469</v>
      </c>
      <c r="M349" t="s">
        <v>399</v>
      </c>
      <c r="N349" t="s">
        <v>590</v>
      </c>
      <c r="O349" t="s">
        <v>2857</v>
      </c>
      <c r="P349" t="s">
        <v>4133</v>
      </c>
      <c r="Q349" t="b">
        <v>1</v>
      </c>
      <c r="R349" t="s">
        <v>115</v>
      </c>
      <c r="V349" t="s">
        <v>592</v>
      </c>
      <c r="W349" t="s">
        <v>590</v>
      </c>
      <c r="X349" t="s">
        <v>2858</v>
      </c>
      <c r="Y349" t="s">
        <v>593</v>
      </c>
      <c r="Z349" t="b">
        <v>0</v>
      </c>
      <c r="AB349" t="b">
        <v>0</v>
      </c>
      <c r="AC349" t="s">
        <v>1355</v>
      </c>
      <c r="AD349" t="s">
        <v>1355</v>
      </c>
      <c r="AE349" t="s">
        <v>687</v>
      </c>
      <c r="AG349" t="s">
        <v>2859</v>
      </c>
      <c r="AH349" t="s">
        <v>2860</v>
      </c>
      <c r="AJ349" t="s">
        <v>852</v>
      </c>
      <c r="AL349" t="s">
        <v>306</v>
      </c>
      <c r="AM349" t="s">
        <v>2861</v>
      </c>
    </row>
    <row r="350" spans="1:39" x14ac:dyDescent="0.2">
      <c r="A350" t="s">
        <v>298</v>
      </c>
      <c r="B350" t="s">
        <v>299</v>
      </c>
      <c r="C350" t="s">
        <v>300</v>
      </c>
      <c r="D350" t="s">
        <v>556</v>
      </c>
      <c r="E350" t="s">
        <v>2862</v>
      </c>
      <c r="F350" t="s">
        <v>300</v>
      </c>
      <c r="G350" t="s">
        <v>298</v>
      </c>
      <c r="I350" t="s">
        <v>2863</v>
      </c>
      <c r="J350" t="s">
        <v>2856</v>
      </c>
      <c r="K350" t="s">
        <v>303</v>
      </c>
      <c r="L350" t="s">
        <v>469</v>
      </c>
      <c r="M350" t="s">
        <v>2864</v>
      </c>
      <c r="N350" t="s">
        <v>590</v>
      </c>
      <c r="O350" t="s">
        <v>2865</v>
      </c>
      <c r="P350" t="s">
        <v>4133</v>
      </c>
      <c r="Q350" t="b">
        <v>1</v>
      </c>
      <c r="R350" t="s">
        <v>115</v>
      </c>
      <c r="V350" t="s">
        <v>785</v>
      </c>
      <c r="W350" t="s">
        <v>590</v>
      </c>
      <c r="X350" t="s">
        <v>2858</v>
      </c>
      <c r="Y350" t="s">
        <v>593</v>
      </c>
      <c r="Z350" t="b">
        <v>0</v>
      </c>
      <c r="AB350" t="b">
        <v>0</v>
      </c>
      <c r="AC350" t="s">
        <v>2866</v>
      </c>
      <c r="AD350" t="s">
        <v>2867</v>
      </c>
      <c r="AE350" t="s">
        <v>687</v>
      </c>
      <c r="AG350" t="s">
        <v>2859</v>
      </c>
      <c r="AH350" t="s">
        <v>2868</v>
      </c>
      <c r="AJ350" t="s">
        <v>852</v>
      </c>
      <c r="AL350" t="s">
        <v>306</v>
      </c>
      <c r="AM350" t="s">
        <v>2869</v>
      </c>
    </row>
    <row r="351" spans="1:39" x14ac:dyDescent="0.2">
      <c r="A351" t="s">
        <v>298</v>
      </c>
      <c r="B351" t="s">
        <v>299</v>
      </c>
      <c r="C351" t="s">
        <v>300</v>
      </c>
      <c r="D351" t="s">
        <v>556</v>
      </c>
      <c r="E351" t="s">
        <v>2870</v>
      </c>
      <c r="F351" t="s">
        <v>300</v>
      </c>
      <c r="G351" t="s">
        <v>298</v>
      </c>
      <c r="I351" t="s">
        <v>2871</v>
      </c>
      <c r="J351" t="s">
        <v>2843</v>
      </c>
      <c r="K351" t="s">
        <v>303</v>
      </c>
      <c r="L351" t="s">
        <v>469</v>
      </c>
      <c r="M351" t="s">
        <v>2872</v>
      </c>
      <c r="N351" t="s">
        <v>590</v>
      </c>
      <c r="O351" t="s">
        <v>2873</v>
      </c>
      <c r="P351" t="s">
        <v>4133</v>
      </c>
      <c r="Q351" t="b">
        <v>1</v>
      </c>
      <c r="R351" t="s">
        <v>115</v>
      </c>
      <c r="V351" t="s">
        <v>592</v>
      </c>
      <c r="W351" t="s">
        <v>590</v>
      </c>
      <c r="X351" t="s">
        <v>2874</v>
      </c>
      <c r="Y351" t="s">
        <v>593</v>
      </c>
      <c r="Z351" t="b">
        <v>0</v>
      </c>
      <c r="AB351" t="b">
        <v>0</v>
      </c>
      <c r="AC351" t="s">
        <v>2875</v>
      </c>
      <c r="AD351" t="s">
        <v>2876</v>
      </c>
      <c r="AE351" t="s">
        <v>687</v>
      </c>
      <c r="AG351" t="s">
        <v>2848</v>
      </c>
      <c r="AH351" t="s">
        <v>2877</v>
      </c>
      <c r="AJ351" t="s">
        <v>813</v>
      </c>
      <c r="AL351" t="s">
        <v>300</v>
      </c>
      <c r="AM351" t="s">
        <v>2878</v>
      </c>
    </row>
    <row r="352" spans="1:39" x14ac:dyDescent="0.2">
      <c r="A352" t="s">
        <v>298</v>
      </c>
      <c r="B352" t="s">
        <v>299</v>
      </c>
      <c r="C352" t="s">
        <v>300</v>
      </c>
      <c r="D352" t="s">
        <v>556</v>
      </c>
      <c r="E352" t="s">
        <v>2879</v>
      </c>
      <c r="F352" t="s">
        <v>300</v>
      </c>
      <c r="G352" t="s">
        <v>298</v>
      </c>
      <c r="I352" t="s">
        <v>2863</v>
      </c>
      <c r="J352" t="s">
        <v>302</v>
      </c>
      <c r="K352" t="s">
        <v>303</v>
      </c>
      <c r="L352" t="s">
        <v>469</v>
      </c>
      <c r="M352" t="s">
        <v>2880</v>
      </c>
      <c r="N352" t="s">
        <v>590</v>
      </c>
      <c r="O352" t="s">
        <v>2881</v>
      </c>
      <c r="P352" t="s">
        <v>4133</v>
      </c>
      <c r="Q352" t="b">
        <v>1</v>
      </c>
      <c r="R352" t="s">
        <v>115</v>
      </c>
      <c r="V352" t="s">
        <v>592</v>
      </c>
      <c r="W352" t="s">
        <v>590</v>
      </c>
      <c r="X352" t="s">
        <v>2874</v>
      </c>
      <c r="Y352" t="s">
        <v>593</v>
      </c>
      <c r="Z352" t="b">
        <v>0</v>
      </c>
      <c r="AB352" t="b">
        <v>0</v>
      </c>
      <c r="AC352" t="s">
        <v>2882</v>
      </c>
      <c r="AD352" t="s">
        <v>2883</v>
      </c>
      <c r="AE352" t="s">
        <v>687</v>
      </c>
      <c r="AG352" t="s">
        <v>2848</v>
      </c>
      <c r="AH352" t="s">
        <v>2884</v>
      </c>
      <c r="AJ352" t="s">
        <v>834</v>
      </c>
      <c r="AL352" t="s">
        <v>300</v>
      </c>
      <c r="AM352" t="s">
        <v>2885</v>
      </c>
    </row>
    <row r="353" spans="1:39" x14ac:dyDescent="0.2">
      <c r="A353" t="s">
        <v>298</v>
      </c>
      <c r="B353" t="s">
        <v>299</v>
      </c>
      <c r="C353" t="s">
        <v>300</v>
      </c>
      <c r="D353" t="s">
        <v>556</v>
      </c>
      <c r="E353" t="s">
        <v>2886</v>
      </c>
      <c r="F353" t="s">
        <v>300</v>
      </c>
      <c r="G353" t="s">
        <v>298</v>
      </c>
      <c r="I353" t="s">
        <v>2887</v>
      </c>
      <c r="J353" t="s">
        <v>2888</v>
      </c>
      <c r="K353" t="s">
        <v>2889</v>
      </c>
      <c r="L353" t="s">
        <v>469</v>
      </c>
      <c r="M353" t="s">
        <v>2890</v>
      </c>
      <c r="N353" t="s">
        <v>590</v>
      </c>
      <c r="O353" t="s">
        <v>2891</v>
      </c>
      <c r="P353" t="s">
        <v>4133</v>
      </c>
      <c r="Q353" t="b">
        <v>1</v>
      </c>
      <c r="R353" t="s">
        <v>115</v>
      </c>
      <c r="V353" t="s">
        <v>592</v>
      </c>
      <c r="W353" t="s">
        <v>590</v>
      </c>
      <c r="X353" t="s">
        <v>2874</v>
      </c>
      <c r="Y353" t="s">
        <v>593</v>
      </c>
      <c r="Z353" t="b">
        <v>0</v>
      </c>
      <c r="AB353" t="b">
        <v>0</v>
      </c>
      <c r="AC353" t="s">
        <v>2892</v>
      </c>
      <c r="AD353" t="s">
        <v>2893</v>
      </c>
      <c r="AE353" t="s">
        <v>687</v>
      </c>
      <c r="AG353" t="s">
        <v>2894</v>
      </c>
      <c r="AH353" t="s">
        <v>2895</v>
      </c>
      <c r="AJ353" t="s">
        <v>644</v>
      </c>
      <c r="AL353" t="s">
        <v>300</v>
      </c>
      <c r="AM353" t="s">
        <v>2896</v>
      </c>
    </row>
    <row r="354" spans="1:39" x14ac:dyDescent="0.2">
      <c r="A354" t="s">
        <v>298</v>
      </c>
      <c r="B354" t="s">
        <v>299</v>
      </c>
      <c r="C354" t="s">
        <v>300</v>
      </c>
      <c r="D354" t="s">
        <v>556</v>
      </c>
      <c r="E354" t="s">
        <v>2897</v>
      </c>
      <c r="F354" t="s">
        <v>300</v>
      </c>
      <c r="G354" t="s">
        <v>298</v>
      </c>
      <c r="I354" t="s">
        <v>2863</v>
      </c>
      <c r="J354" t="s">
        <v>2888</v>
      </c>
      <c r="K354" t="s">
        <v>2889</v>
      </c>
      <c r="L354" t="s">
        <v>469</v>
      </c>
      <c r="M354" t="s">
        <v>2898</v>
      </c>
      <c r="N354" t="s">
        <v>590</v>
      </c>
      <c r="O354" t="s">
        <v>2899</v>
      </c>
      <c r="P354" t="s">
        <v>4133</v>
      </c>
      <c r="Q354" t="b">
        <v>1</v>
      </c>
      <c r="R354" t="s">
        <v>115</v>
      </c>
      <c r="V354" t="s">
        <v>592</v>
      </c>
      <c r="W354" t="s">
        <v>590</v>
      </c>
      <c r="X354" t="s">
        <v>2874</v>
      </c>
      <c r="Y354" t="s">
        <v>593</v>
      </c>
      <c r="Z354" t="b">
        <v>0</v>
      </c>
      <c r="AB354" t="b">
        <v>0</v>
      </c>
      <c r="AC354" t="s">
        <v>2900</v>
      </c>
      <c r="AD354" t="s">
        <v>2901</v>
      </c>
      <c r="AE354" t="s">
        <v>687</v>
      </c>
      <c r="AG354" t="s">
        <v>2848</v>
      </c>
      <c r="AH354" t="s">
        <v>2902</v>
      </c>
      <c r="AJ354" t="s">
        <v>879</v>
      </c>
      <c r="AL354" t="s">
        <v>300</v>
      </c>
      <c r="AM354" t="s">
        <v>2903</v>
      </c>
    </row>
    <row r="355" spans="1:39" x14ac:dyDescent="0.2">
      <c r="A355" t="s">
        <v>298</v>
      </c>
      <c r="B355" t="s">
        <v>299</v>
      </c>
      <c r="C355" t="s">
        <v>300</v>
      </c>
      <c r="D355" t="s">
        <v>556</v>
      </c>
      <c r="E355" t="s">
        <v>2904</v>
      </c>
      <c r="F355" t="s">
        <v>300</v>
      </c>
      <c r="G355" t="s">
        <v>298</v>
      </c>
      <c r="I355" t="s">
        <v>2863</v>
      </c>
      <c r="J355" t="s">
        <v>2905</v>
      </c>
      <c r="K355" t="s">
        <v>303</v>
      </c>
      <c r="L355" t="s">
        <v>922</v>
      </c>
      <c r="M355" t="s">
        <v>395</v>
      </c>
      <c r="N355" t="s">
        <v>590</v>
      </c>
      <c r="O355" t="s">
        <v>2906</v>
      </c>
      <c r="P355" t="s">
        <v>4133</v>
      </c>
      <c r="Q355" t="b">
        <v>1</v>
      </c>
      <c r="R355" t="s">
        <v>115</v>
      </c>
      <c r="T355" t="s">
        <v>2907</v>
      </c>
      <c r="V355" t="s">
        <v>592</v>
      </c>
      <c r="W355" t="s">
        <v>590</v>
      </c>
      <c r="X355" t="s">
        <v>2874</v>
      </c>
      <c r="Y355" t="s">
        <v>593</v>
      </c>
      <c r="Z355" t="b">
        <v>0</v>
      </c>
      <c r="AB355" t="b">
        <v>0</v>
      </c>
      <c r="AC355" t="s">
        <v>2908</v>
      </c>
      <c r="AD355" t="s">
        <v>2909</v>
      </c>
      <c r="AG355" t="s">
        <v>2848</v>
      </c>
      <c r="AH355" t="s">
        <v>2910</v>
      </c>
      <c r="AJ355" t="s">
        <v>825</v>
      </c>
      <c r="AL355" t="s">
        <v>300</v>
      </c>
      <c r="AM355" t="s">
        <v>2911</v>
      </c>
    </row>
    <row r="356" spans="1:39" x14ac:dyDescent="0.2">
      <c r="A356" t="s">
        <v>314</v>
      </c>
      <c r="B356" t="s">
        <v>315</v>
      </c>
      <c r="C356" t="s">
        <v>316</v>
      </c>
      <c r="D356" t="s">
        <v>559</v>
      </c>
      <c r="E356" t="s">
        <v>2912</v>
      </c>
      <c r="F356" t="s">
        <v>322</v>
      </c>
      <c r="G356" t="s">
        <v>314</v>
      </c>
      <c r="L356" t="s">
        <v>589</v>
      </c>
      <c r="M356" t="s">
        <v>346</v>
      </c>
      <c r="N356" t="s">
        <v>590</v>
      </c>
      <c r="P356" t="s">
        <v>591</v>
      </c>
      <c r="Q356" t="b">
        <v>1</v>
      </c>
      <c r="V356" t="s">
        <v>592</v>
      </c>
      <c r="W356" t="s">
        <v>590</v>
      </c>
      <c r="Y356" t="s">
        <v>802</v>
      </c>
      <c r="Z356" t="b">
        <v>0</v>
      </c>
      <c r="AB356" t="b">
        <v>1</v>
      </c>
      <c r="AJ356" t="s">
        <v>594</v>
      </c>
      <c r="AL356" t="s">
        <v>322</v>
      </c>
      <c r="AM356" t="s">
        <v>2913</v>
      </c>
    </row>
    <row r="357" spans="1:39" x14ac:dyDescent="0.2">
      <c r="A357" t="s">
        <v>314</v>
      </c>
      <c r="B357" t="s">
        <v>315</v>
      </c>
      <c r="C357" t="s">
        <v>316</v>
      </c>
      <c r="D357" t="s">
        <v>559</v>
      </c>
      <c r="E357" t="s">
        <v>2914</v>
      </c>
      <c r="F357" t="s">
        <v>316</v>
      </c>
      <c r="G357" t="s">
        <v>314</v>
      </c>
      <c r="I357" t="s">
        <v>317</v>
      </c>
      <c r="J357" t="s">
        <v>2915</v>
      </c>
      <c r="K357" t="s">
        <v>319</v>
      </c>
      <c r="L357" t="s">
        <v>469</v>
      </c>
      <c r="M357" t="s">
        <v>346</v>
      </c>
      <c r="N357" t="s">
        <v>590</v>
      </c>
      <c r="O357" t="s">
        <v>2916</v>
      </c>
      <c r="P357" t="s">
        <v>591</v>
      </c>
      <c r="Q357" t="b">
        <v>1</v>
      </c>
      <c r="R357" t="s">
        <v>41</v>
      </c>
      <c r="V357" t="s">
        <v>592</v>
      </c>
      <c r="W357" t="s">
        <v>590</v>
      </c>
      <c r="Y357" t="s">
        <v>1473</v>
      </c>
      <c r="Z357" t="b">
        <v>0</v>
      </c>
      <c r="AA357" t="b">
        <v>1</v>
      </c>
      <c r="AB357" t="b">
        <v>1</v>
      </c>
      <c r="AC357" t="s">
        <v>2917</v>
      </c>
      <c r="AD357" t="s">
        <v>2918</v>
      </c>
      <c r="AE357" t="s">
        <v>901</v>
      </c>
      <c r="AF357" t="s">
        <v>2919</v>
      </c>
      <c r="AG357" t="s">
        <v>2920</v>
      </c>
      <c r="AH357" t="s">
        <v>2921</v>
      </c>
      <c r="AJ357" t="s">
        <v>607</v>
      </c>
      <c r="AK357" t="s">
        <v>1131</v>
      </c>
      <c r="AL357" t="s">
        <v>316</v>
      </c>
      <c r="AM357" t="s">
        <v>814</v>
      </c>
    </row>
    <row r="358" spans="1:39" x14ac:dyDescent="0.2">
      <c r="A358" t="s">
        <v>314</v>
      </c>
      <c r="B358" t="s">
        <v>315</v>
      </c>
      <c r="C358" t="s">
        <v>316</v>
      </c>
      <c r="D358" t="s">
        <v>559</v>
      </c>
      <c r="E358" t="s">
        <v>2922</v>
      </c>
      <c r="F358" t="s">
        <v>322</v>
      </c>
      <c r="G358" t="s">
        <v>314</v>
      </c>
      <c r="L358" t="s">
        <v>589</v>
      </c>
      <c r="M358" t="s">
        <v>346</v>
      </c>
      <c r="N358" t="s">
        <v>590</v>
      </c>
      <c r="P358" t="s">
        <v>591</v>
      </c>
      <c r="Q358" t="b">
        <v>1</v>
      </c>
      <c r="V358" t="s">
        <v>592</v>
      </c>
      <c r="W358" t="s">
        <v>590</v>
      </c>
      <c r="Y358" t="s">
        <v>802</v>
      </c>
      <c r="Z358" t="b">
        <v>0</v>
      </c>
      <c r="AB358" t="b">
        <v>1</v>
      </c>
      <c r="AJ358" t="s">
        <v>615</v>
      </c>
      <c r="AL358" t="s">
        <v>322</v>
      </c>
      <c r="AM358" t="s">
        <v>2923</v>
      </c>
    </row>
    <row r="359" spans="1:39" x14ac:dyDescent="0.2">
      <c r="A359" t="s">
        <v>314</v>
      </c>
      <c r="B359" t="s">
        <v>315</v>
      </c>
      <c r="C359" t="s">
        <v>316</v>
      </c>
      <c r="D359" t="s">
        <v>559</v>
      </c>
      <c r="E359" t="s">
        <v>2924</v>
      </c>
      <c r="F359" t="s">
        <v>316</v>
      </c>
      <c r="G359" t="s">
        <v>314</v>
      </c>
      <c r="I359" t="s">
        <v>317</v>
      </c>
      <c r="J359" t="s">
        <v>2915</v>
      </c>
      <c r="K359" t="s">
        <v>319</v>
      </c>
      <c r="L359" t="s">
        <v>469</v>
      </c>
      <c r="M359" t="s">
        <v>346</v>
      </c>
      <c r="N359" t="s">
        <v>590</v>
      </c>
      <c r="O359" t="s">
        <v>2925</v>
      </c>
      <c r="P359" t="s">
        <v>591</v>
      </c>
      <c r="Q359" t="b">
        <v>1</v>
      </c>
      <c r="R359" t="s">
        <v>41</v>
      </c>
      <c r="V359" t="s">
        <v>592</v>
      </c>
      <c r="W359" t="s">
        <v>590</v>
      </c>
      <c r="Y359" t="s">
        <v>1473</v>
      </c>
      <c r="Z359" t="b">
        <v>0</v>
      </c>
      <c r="AA359" t="b">
        <v>1</v>
      </c>
      <c r="AB359" t="b">
        <v>1</v>
      </c>
      <c r="AC359" t="s">
        <v>2926</v>
      </c>
      <c r="AD359" t="s">
        <v>2927</v>
      </c>
      <c r="AE359" t="s">
        <v>901</v>
      </c>
      <c r="AF359" t="s">
        <v>2928</v>
      </c>
      <c r="AG359" t="s">
        <v>2920</v>
      </c>
      <c r="AH359" t="s">
        <v>2921</v>
      </c>
      <c r="AJ359" t="s">
        <v>615</v>
      </c>
      <c r="AL359" t="s">
        <v>316</v>
      </c>
      <c r="AM359" t="s">
        <v>814</v>
      </c>
    </row>
    <row r="360" spans="1:39" x14ac:dyDescent="0.2">
      <c r="A360" t="s">
        <v>314</v>
      </c>
      <c r="B360" t="s">
        <v>315</v>
      </c>
      <c r="C360" t="s">
        <v>316</v>
      </c>
      <c r="D360" t="s">
        <v>559</v>
      </c>
      <c r="E360" t="s">
        <v>2929</v>
      </c>
      <c r="F360" t="s">
        <v>316</v>
      </c>
      <c r="G360" t="s">
        <v>314</v>
      </c>
      <c r="H360" t="s">
        <v>2930</v>
      </c>
      <c r="I360" t="s">
        <v>2931</v>
      </c>
      <c r="J360" t="s">
        <v>2932</v>
      </c>
      <c r="K360" t="s">
        <v>319</v>
      </c>
      <c r="L360" t="s">
        <v>469</v>
      </c>
      <c r="M360" t="s">
        <v>346</v>
      </c>
      <c r="N360" t="s">
        <v>590</v>
      </c>
      <c r="O360" t="s">
        <v>2933</v>
      </c>
      <c r="P360" t="s">
        <v>591</v>
      </c>
      <c r="Q360" t="b">
        <v>1</v>
      </c>
      <c r="R360" t="s">
        <v>41</v>
      </c>
      <c r="U360" t="s">
        <v>2934</v>
      </c>
      <c r="V360" t="s">
        <v>592</v>
      </c>
      <c r="W360" t="s">
        <v>590</v>
      </c>
      <c r="Y360" t="s">
        <v>1473</v>
      </c>
      <c r="Z360" t="b">
        <v>0</v>
      </c>
      <c r="AA360" t="b">
        <v>1</v>
      </c>
      <c r="AB360" t="b">
        <v>1</v>
      </c>
      <c r="AC360" t="s">
        <v>2935</v>
      </c>
      <c r="AD360" t="s">
        <v>2936</v>
      </c>
      <c r="AE360" t="s">
        <v>901</v>
      </c>
      <c r="AF360" t="s">
        <v>2919</v>
      </c>
      <c r="AG360" t="s">
        <v>2920</v>
      </c>
      <c r="AH360" t="s">
        <v>2921</v>
      </c>
      <c r="AJ360" t="s">
        <v>626</v>
      </c>
      <c r="AK360" t="s">
        <v>1131</v>
      </c>
      <c r="AL360" t="s">
        <v>316</v>
      </c>
      <c r="AM360" t="s">
        <v>2937</v>
      </c>
    </row>
    <row r="361" spans="1:39" x14ac:dyDescent="0.2">
      <c r="A361" t="s">
        <v>314</v>
      </c>
      <c r="B361" t="s">
        <v>315</v>
      </c>
      <c r="C361" t="s">
        <v>316</v>
      </c>
      <c r="D361" t="s">
        <v>559</v>
      </c>
      <c r="E361" t="s">
        <v>2938</v>
      </c>
      <c r="F361" t="s">
        <v>316</v>
      </c>
      <c r="G361" t="s">
        <v>314</v>
      </c>
      <c r="I361" t="s">
        <v>317</v>
      </c>
      <c r="J361" t="s">
        <v>2939</v>
      </c>
      <c r="K361" t="s">
        <v>319</v>
      </c>
      <c r="L361" t="s">
        <v>469</v>
      </c>
      <c r="M361" t="s">
        <v>346</v>
      </c>
      <c r="N361" t="s">
        <v>590</v>
      </c>
      <c r="O361" t="s">
        <v>2940</v>
      </c>
      <c r="P361" t="s">
        <v>591</v>
      </c>
      <c r="Q361" t="b">
        <v>1</v>
      </c>
      <c r="R361" t="s">
        <v>41</v>
      </c>
      <c r="V361" t="s">
        <v>592</v>
      </c>
      <c r="W361" t="s">
        <v>590</v>
      </c>
      <c r="X361" t="s">
        <v>2941</v>
      </c>
      <c r="Y361" t="s">
        <v>1473</v>
      </c>
      <c r="Z361" t="b">
        <v>0</v>
      </c>
      <c r="AA361" t="b">
        <v>1</v>
      </c>
      <c r="AB361" t="b">
        <v>1</v>
      </c>
      <c r="AC361" t="s">
        <v>2942</v>
      </c>
      <c r="AD361" t="s">
        <v>2943</v>
      </c>
      <c r="AE361" t="s">
        <v>901</v>
      </c>
      <c r="AF361" t="s">
        <v>2944</v>
      </c>
      <c r="AG361" t="s">
        <v>2920</v>
      </c>
      <c r="AH361" t="s">
        <v>2921</v>
      </c>
      <c r="AJ361" t="s">
        <v>635</v>
      </c>
      <c r="AL361" t="s">
        <v>316</v>
      </c>
      <c r="AM361" t="s">
        <v>814</v>
      </c>
    </row>
    <row r="362" spans="1:39" x14ac:dyDescent="0.2">
      <c r="A362" t="s">
        <v>314</v>
      </c>
      <c r="B362" t="s">
        <v>315</v>
      </c>
      <c r="C362" t="s">
        <v>316</v>
      </c>
      <c r="D362" t="s">
        <v>559</v>
      </c>
      <c r="E362" t="s">
        <v>2945</v>
      </c>
      <c r="F362" t="s">
        <v>316</v>
      </c>
      <c r="G362" t="s">
        <v>314</v>
      </c>
      <c r="H362" t="s">
        <v>2946</v>
      </c>
      <c r="I362" t="s">
        <v>317</v>
      </c>
      <c r="J362" t="s">
        <v>2915</v>
      </c>
      <c r="K362" t="s">
        <v>319</v>
      </c>
      <c r="L362" t="s">
        <v>469</v>
      </c>
      <c r="M362" t="s">
        <v>346</v>
      </c>
      <c r="N362" t="s">
        <v>590</v>
      </c>
      <c r="O362" t="s">
        <v>2947</v>
      </c>
      <c r="P362" t="s">
        <v>591</v>
      </c>
      <c r="Q362" t="b">
        <v>1</v>
      </c>
      <c r="R362" t="s">
        <v>41</v>
      </c>
      <c r="U362" t="s">
        <v>2948</v>
      </c>
      <c r="V362" t="s">
        <v>592</v>
      </c>
      <c r="W362" t="s">
        <v>590</v>
      </c>
      <c r="X362" t="s">
        <v>2941</v>
      </c>
      <c r="Y362" t="s">
        <v>1473</v>
      </c>
      <c r="Z362" t="b">
        <v>0</v>
      </c>
      <c r="AB362" t="b">
        <v>1</v>
      </c>
      <c r="AC362" t="s">
        <v>2949</v>
      </c>
      <c r="AD362" t="s">
        <v>2950</v>
      </c>
      <c r="AE362" t="s">
        <v>901</v>
      </c>
      <c r="AF362" t="s">
        <v>2919</v>
      </c>
      <c r="AG362" t="s">
        <v>2951</v>
      </c>
      <c r="AH362" t="s">
        <v>2952</v>
      </c>
      <c r="AJ362" t="s">
        <v>644</v>
      </c>
      <c r="AL362" t="s">
        <v>316</v>
      </c>
      <c r="AM362" t="s">
        <v>2953</v>
      </c>
    </row>
    <row r="363" spans="1:39" x14ac:dyDescent="0.2">
      <c r="A363" t="s">
        <v>314</v>
      </c>
      <c r="B363" t="s">
        <v>315</v>
      </c>
      <c r="C363" t="s">
        <v>316</v>
      </c>
      <c r="D363" t="s">
        <v>559</v>
      </c>
      <c r="E363" t="s">
        <v>2954</v>
      </c>
      <c r="F363" t="s">
        <v>316</v>
      </c>
      <c r="G363" t="s">
        <v>314</v>
      </c>
      <c r="H363" t="s">
        <v>2955</v>
      </c>
      <c r="I363" t="s">
        <v>317</v>
      </c>
      <c r="J363" t="s">
        <v>2915</v>
      </c>
      <c r="K363" t="s">
        <v>319</v>
      </c>
      <c r="L363" t="s">
        <v>469</v>
      </c>
      <c r="M363" t="s">
        <v>346</v>
      </c>
      <c r="N363" t="s">
        <v>590</v>
      </c>
      <c r="O363" t="s">
        <v>2956</v>
      </c>
      <c r="P363" t="s">
        <v>591</v>
      </c>
      <c r="Q363" t="b">
        <v>1</v>
      </c>
      <c r="R363" t="s">
        <v>41</v>
      </c>
      <c r="U363" t="s">
        <v>2957</v>
      </c>
      <c r="V363" t="s">
        <v>592</v>
      </c>
      <c r="W363" t="s">
        <v>590</v>
      </c>
      <c r="Y363" t="s">
        <v>1473</v>
      </c>
      <c r="Z363" t="b">
        <v>0</v>
      </c>
      <c r="AA363" t="b">
        <v>1</v>
      </c>
      <c r="AB363" t="b">
        <v>1</v>
      </c>
      <c r="AC363" t="s">
        <v>2958</v>
      </c>
      <c r="AD363" t="s">
        <v>2959</v>
      </c>
      <c r="AE363" t="s">
        <v>901</v>
      </c>
      <c r="AF363" t="s">
        <v>2960</v>
      </c>
      <c r="AG363" t="s">
        <v>2920</v>
      </c>
      <c r="AH363" t="s">
        <v>2921</v>
      </c>
      <c r="AJ363" t="s">
        <v>653</v>
      </c>
      <c r="AK363" t="s">
        <v>1131</v>
      </c>
      <c r="AL363" t="s">
        <v>2961</v>
      </c>
      <c r="AM363" t="s">
        <v>2962</v>
      </c>
    </row>
    <row r="364" spans="1:39" x14ac:dyDescent="0.2">
      <c r="A364" t="s">
        <v>314</v>
      </c>
      <c r="B364" t="s">
        <v>315</v>
      </c>
      <c r="C364" t="s">
        <v>316</v>
      </c>
      <c r="D364" t="s">
        <v>559</v>
      </c>
      <c r="E364" t="s">
        <v>2963</v>
      </c>
      <c r="F364" t="s">
        <v>316</v>
      </c>
      <c r="G364" t="s">
        <v>314</v>
      </c>
      <c r="I364" t="s">
        <v>317</v>
      </c>
      <c r="J364" t="s">
        <v>2915</v>
      </c>
      <c r="K364" t="s">
        <v>319</v>
      </c>
      <c r="L364" t="s">
        <v>469</v>
      </c>
      <c r="M364" t="s">
        <v>346</v>
      </c>
      <c r="N364" t="s">
        <v>590</v>
      </c>
      <c r="O364" t="s">
        <v>2964</v>
      </c>
      <c r="P364" t="s">
        <v>591</v>
      </c>
      <c r="Q364" t="b">
        <v>1</v>
      </c>
      <c r="R364" t="s">
        <v>41</v>
      </c>
      <c r="V364" t="s">
        <v>592</v>
      </c>
      <c r="W364" t="s">
        <v>590</v>
      </c>
      <c r="Y364" t="s">
        <v>1473</v>
      </c>
      <c r="Z364" t="b">
        <v>0</v>
      </c>
      <c r="AA364" t="b">
        <v>1</v>
      </c>
      <c r="AB364" t="b">
        <v>1</v>
      </c>
      <c r="AC364" t="s">
        <v>2917</v>
      </c>
      <c r="AD364" t="s">
        <v>2965</v>
      </c>
      <c r="AE364" t="s">
        <v>901</v>
      </c>
      <c r="AF364" t="s">
        <v>2919</v>
      </c>
      <c r="AG364" t="s">
        <v>2920</v>
      </c>
      <c r="AH364" t="s">
        <v>2921</v>
      </c>
      <c r="AJ364" t="s">
        <v>661</v>
      </c>
      <c r="AK364" t="s">
        <v>1131</v>
      </c>
      <c r="AL364" t="s">
        <v>316</v>
      </c>
      <c r="AM364" t="s">
        <v>814</v>
      </c>
    </row>
    <row r="365" spans="1:39" x14ac:dyDescent="0.2">
      <c r="A365" t="s">
        <v>314</v>
      </c>
      <c r="B365" t="s">
        <v>315</v>
      </c>
      <c r="C365" t="s">
        <v>316</v>
      </c>
      <c r="D365" t="s">
        <v>559</v>
      </c>
      <c r="E365" t="s">
        <v>2966</v>
      </c>
      <c r="F365" t="s">
        <v>316</v>
      </c>
      <c r="G365" t="s">
        <v>314</v>
      </c>
      <c r="H365" t="s">
        <v>2967</v>
      </c>
      <c r="I365" t="s">
        <v>317</v>
      </c>
      <c r="J365" t="s">
        <v>2915</v>
      </c>
      <c r="K365" t="s">
        <v>319</v>
      </c>
      <c r="L365" t="s">
        <v>469</v>
      </c>
      <c r="M365" t="s">
        <v>346</v>
      </c>
      <c r="N365" t="s">
        <v>590</v>
      </c>
      <c r="O365" t="s">
        <v>2968</v>
      </c>
      <c r="P365" t="s">
        <v>591</v>
      </c>
      <c r="Q365" t="b">
        <v>1</v>
      </c>
      <c r="R365" t="s">
        <v>41</v>
      </c>
      <c r="U365" t="s">
        <v>324</v>
      </c>
      <c r="V365" t="s">
        <v>592</v>
      </c>
      <c r="W365" t="s">
        <v>590</v>
      </c>
      <c r="Y365" t="s">
        <v>1473</v>
      </c>
      <c r="Z365" t="b">
        <v>0</v>
      </c>
      <c r="AA365" t="b">
        <v>1</v>
      </c>
      <c r="AB365" t="b">
        <v>1</v>
      </c>
      <c r="AC365" t="s">
        <v>2969</v>
      </c>
      <c r="AD365" t="s">
        <v>2970</v>
      </c>
      <c r="AE365" t="s">
        <v>901</v>
      </c>
      <c r="AF365" t="s">
        <v>2919</v>
      </c>
      <c r="AG365" t="s">
        <v>2951</v>
      </c>
      <c r="AH365" t="s">
        <v>2952</v>
      </c>
      <c r="AJ365" t="s">
        <v>674</v>
      </c>
      <c r="AK365" t="s">
        <v>1143</v>
      </c>
      <c r="AL365" t="s">
        <v>316</v>
      </c>
      <c r="AM365" t="s">
        <v>2971</v>
      </c>
    </row>
    <row r="366" spans="1:39" x14ac:dyDescent="0.2">
      <c r="A366" t="s">
        <v>314</v>
      </c>
      <c r="B366" t="s">
        <v>315</v>
      </c>
      <c r="C366" t="s">
        <v>316</v>
      </c>
      <c r="D366" t="s">
        <v>559</v>
      </c>
      <c r="E366" t="s">
        <v>2972</v>
      </c>
      <c r="F366" t="s">
        <v>316</v>
      </c>
      <c r="G366" t="s">
        <v>314</v>
      </c>
      <c r="I366" t="s">
        <v>2931</v>
      </c>
      <c r="J366" t="s">
        <v>2932</v>
      </c>
      <c r="K366" t="s">
        <v>319</v>
      </c>
      <c r="L366" t="s">
        <v>469</v>
      </c>
      <c r="M366" t="s">
        <v>346</v>
      </c>
      <c r="N366" t="s">
        <v>590</v>
      </c>
      <c r="O366" t="s">
        <v>2973</v>
      </c>
      <c r="P366" t="s">
        <v>591</v>
      </c>
      <c r="Q366" t="b">
        <v>1</v>
      </c>
      <c r="R366" t="s">
        <v>41</v>
      </c>
      <c r="V366" t="s">
        <v>592</v>
      </c>
      <c r="W366" t="s">
        <v>590</v>
      </c>
      <c r="Y366" t="s">
        <v>1473</v>
      </c>
      <c r="Z366" t="b">
        <v>0</v>
      </c>
      <c r="AA366" t="b">
        <v>1</v>
      </c>
      <c r="AB366" t="b">
        <v>1</v>
      </c>
      <c r="AC366" t="s">
        <v>2935</v>
      </c>
      <c r="AD366" t="s">
        <v>2936</v>
      </c>
      <c r="AE366" t="s">
        <v>901</v>
      </c>
      <c r="AF366" t="s">
        <v>2919</v>
      </c>
      <c r="AG366" t="s">
        <v>2920</v>
      </c>
      <c r="AH366" t="s">
        <v>2921</v>
      </c>
      <c r="AJ366" t="s">
        <v>1186</v>
      </c>
      <c r="AK366" t="s">
        <v>1131</v>
      </c>
      <c r="AL366" t="s">
        <v>316</v>
      </c>
      <c r="AM366" t="s">
        <v>814</v>
      </c>
    </row>
    <row r="367" spans="1:39" x14ac:dyDescent="0.2">
      <c r="A367" t="s">
        <v>314</v>
      </c>
      <c r="B367" t="s">
        <v>315</v>
      </c>
      <c r="C367" t="s">
        <v>316</v>
      </c>
      <c r="D367" t="s">
        <v>559</v>
      </c>
      <c r="E367" t="s">
        <v>2974</v>
      </c>
      <c r="F367" t="s">
        <v>322</v>
      </c>
      <c r="G367" t="s">
        <v>314</v>
      </c>
      <c r="L367" t="s">
        <v>589</v>
      </c>
      <c r="M367" t="s">
        <v>346</v>
      </c>
      <c r="N367" t="s">
        <v>590</v>
      </c>
      <c r="P367" t="s">
        <v>591</v>
      </c>
      <c r="Q367" t="b">
        <v>1</v>
      </c>
      <c r="V367" t="s">
        <v>592</v>
      </c>
      <c r="W367" t="s">
        <v>590</v>
      </c>
      <c r="Y367" t="s">
        <v>802</v>
      </c>
      <c r="Z367" t="b">
        <v>0</v>
      </c>
      <c r="AB367" t="b">
        <v>1</v>
      </c>
      <c r="AJ367" t="s">
        <v>1186</v>
      </c>
      <c r="AL367" t="s">
        <v>2975</v>
      </c>
      <c r="AM367" t="s">
        <v>2976</v>
      </c>
    </row>
    <row r="368" spans="1:39" x14ac:dyDescent="0.2">
      <c r="A368" t="s">
        <v>314</v>
      </c>
      <c r="B368" t="s">
        <v>315</v>
      </c>
      <c r="C368" t="s">
        <v>316</v>
      </c>
      <c r="D368" t="s">
        <v>559</v>
      </c>
      <c r="E368" t="s">
        <v>2977</v>
      </c>
      <c r="F368" t="s">
        <v>316</v>
      </c>
      <c r="G368" t="s">
        <v>314</v>
      </c>
      <c r="I368" t="s">
        <v>317</v>
      </c>
      <c r="J368" t="s">
        <v>2915</v>
      </c>
      <c r="K368" t="s">
        <v>319</v>
      </c>
      <c r="L368" t="s">
        <v>469</v>
      </c>
      <c r="M368" t="s">
        <v>346</v>
      </c>
      <c r="N368" t="s">
        <v>590</v>
      </c>
      <c r="O368" t="s">
        <v>2978</v>
      </c>
      <c r="P368" t="s">
        <v>591</v>
      </c>
      <c r="Q368" t="b">
        <v>1</v>
      </c>
      <c r="R368" t="s">
        <v>41</v>
      </c>
      <c r="V368" t="s">
        <v>592</v>
      </c>
      <c r="W368" t="s">
        <v>590</v>
      </c>
      <c r="Y368" t="s">
        <v>1473</v>
      </c>
      <c r="Z368" t="b">
        <v>0</v>
      </c>
      <c r="AA368" t="b">
        <v>1</v>
      </c>
      <c r="AB368" t="b">
        <v>1</v>
      </c>
      <c r="AC368" t="s">
        <v>2979</v>
      </c>
      <c r="AD368" t="s">
        <v>2980</v>
      </c>
      <c r="AE368" t="s">
        <v>901</v>
      </c>
      <c r="AF368" t="s">
        <v>2919</v>
      </c>
      <c r="AG368" t="s">
        <v>2920</v>
      </c>
      <c r="AH368" t="s">
        <v>2921</v>
      </c>
      <c r="AJ368" t="s">
        <v>1214</v>
      </c>
      <c r="AK368" t="s">
        <v>1131</v>
      </c>
      <c r="AL368" t="s">
        <v>316</v>
      </c>
      <c r="AM368" t="s">
        <v>2981</v>
      </c>
    </row>
    <row r="369" spans="1:39" x14ac:dyDescent="0.2">
      <c r="A369" t="s">
        <v>314</v>
      </c>
      <c r="B369" t="s">
        <v>315</v>
      </c>
      <c r="C369" t="s">
        <v>316</v>
      </c>
      <c r="D369" t="s">
        <v>559</v>
      </c>
      <c r="E369" t="s">
        <v>2982</v>
      </c>
      <c r="F369" t="s">
        <v>330</v>
      </c>
      <c r="G369" t="s">
        <v>314</v>
      </c>
      <c r="L369" t="s">
        <v>589</v>
      </c>
      <c r="M369" t="s">
        <v>346</v>
      </c>
      <c r="N369" t="s">
        <v>590</v>
      </c>
      <c r="P369" t="s">
        <v>591</v>
      </c>
      <c r="Q369" t="b">
        <v>1</v>
      </c>
      <c r="V369" t="s">
        <v>592</v>
      </c>
      <c r="W369" t="s">
        <v>590</v>
      </c>
      <c r="Y369" t="s">
        <v>802</v>
      </c>
      <c r="Z369" t="b">
        <v>0</v>
      </c>
      <c r="AB369" t="b">
        <v>1</v>
      </c>
      <c r="AJ369" t="s">
        <v>697</v>
      </c>
      <c r="AL369" t="s">
        <v>2983</v>
      </c>
      <c r="AM369" t="s">
        <v>2984</v>
      </c>
    </row>
    <row r="370" spans="1:39" x14ac:dyDescent="0.2">
      <c r="A370" t="s">
        <v>314</v>
      </c>
      <c r="B370" t="s">
        <v>315</v>
      </c>
      <c r="C370" t="s">
        <v>316</v>
      </c>
      <c r="D370" t="s">
        <v>559</v>
      </c>
      <c r="E370" t="s">
        <v>2985</v>
      </c>
      <c r="F370" t="s">
        <v>322</v>
      </c>
      <c r="G370" t="s">
        <v>314</v>
      </c>
      <c r="L370" t="s">
        <v>589</v>
      </c>
      <c r="M370" t="s">
        <v>346</v>
      </c>
      <c r="N370" t="s">
        <v>590</v>
      </c>
      <c r="P370" t="s">
        <v>591</v>
      </c>
      <c r="Q370" t="b">
        <v>1</v>
      </c>
      <c r="V370" t="s">
        <v>592</v>
      </c>
      <c r="W370" t="s">
        <v>590</v>
      </c>
      <c r="Y370" t="s">
        <v>802</v>
      </c>
      <c r="Z370" t="b">
        <v>0</v>
      </c>
      <c r="AB370" t="b">
        <v>1</v>
      </c>
      <c r="AJ370" t="s">
        <v>697</v>
      </c>
      <c r="AL370" t="s">
        <v>322</v>
      </c>
      <c r="AM370" t="s">
        <v>2986</v>
      </c>
    </row>
    <row r="371" spans="1:39" x14ac:dyDescent="0.2">
      <c r="A371" t="s">
        <v>314</v>
      </c>
      <c r="B371" t="s">
        <v>315</v>
      </c>
      <c r="C371" t="s">
        <v>316</v>
      </c>
      <c r="D371" t="s">
        <v>559</v>
      </c>
      <c r="E371" t="s">
        <v>2987</v>
      </c>
      <c r="F371" t="s">
        <v>322</v>
      </c>
      <c r="G371" t="s">
        <v>314</v>
      </c>
      <c r="L371" t="s">
        <v>589</v>
      </c>
      <c r="M371" t="s">
        <v>346</v>
      </c>
      <c r="N371" t="s">
        <v>590</v>
      </c>
      <c r="P371" t="s">
        <v>591</v>
      </c>
      <c r="Q371" t="b">
        <v>1</v>
      </c>
      <c r="V371" t="s">
        <v>592</v>
      </c>
      <c r="W371" t="s">
        <v>590</v>
      </c>
      <c r="Y371" t="s">
        <v>802</v>
      </c>
      <c r="Z371" t="b">
        <v>0</v>
      </c>
      <c r="AB371" t="b">
        <v>1</v>
      </c>
      <c r="AJ371" t="s">
        <v>697</v>
      </c>
      <c r="AL371" t="s">
        <v>2988</v>
      </c>
      <c r="AM371" t="s">
        <v>2989</v>
      </c>
    </row>
    <row r="372" spans="1:39" x14ac:dyDescent="0.2">
      <c r="A372" t="s">
        <v>314</v>
      </c>
      <c r="B372" t="s">
        <v>315</v>
      </c>
      <c r="C372" t="s">
        <v>316</v>
      </c>
      <c r="D372" t="s">
        <v>559</v>
      </c>
      <c r="E372" t="s">
        <v>2990</v>
      </c>
      <c r="F372" t="s">
        <v>316</v>
      </c>
      <c r="G372" t="s">
        <v>314</v>
      </c>
      <c r="I372" t="s">
        <v>2991</v>
      </c>
      <c r="J372" t="s">
        <v>2915</v>
      </c>
      <c r="K372" t="s">
        <v>319</v>
      </c>
      <c r="L372" t="s">
        <v>469</v>
      </c>
      <c r="M372" t="s">
        <v>346</v>
      </c>
      <c r="N372" t="s">
        <v>590</v>
      </c>
      <c r="O372" t="s">
        <v>2992</v>
      </c>
      <c r="P372" t="s">
        <v>591</v>
      </c>
      <c r="Q372" t="b">
        <v>1</v>
      </c>
      <c r="R372" t="s">
        <v>41</v>
      </c>
      <c r="V372" t="s">
        <v>592</v>
      </c>
      <c r="W372" t="s">
        <v>590</v>
      </c>
      <c r="X372" t="s">
        <v>2993</v>
      </c>
      <c r="Y372" t="s">
        <v>1473</v>
      </c>
      <c r="Z372" t="b">
        <v>0</v>
      </c>
      <c r="AA372" t="b">
        <v>1</v>
      </c>
      <c r="AB372" t="b">
        <v>1</v>
      </c>
      <c r="AC372" t="s">
        <v>2994</v>
      </c>
      <c r="AD372" t="s">
        <v>2995</v>
      </c>
      <c r="AE372" t="s">
        <v>901</v>
      </c>
      <c r="AF372" t="s">
        <v>2996</v>
      </c>
      <c r="AG372" t="s">
        <v>2920</v>
      </c>
      <c r="AH372" t="s">
        <v>2921</v>
      </c>
      <c r="AJ372" t="s">
        <v>697</v>
      </c>
      <c r="AK372" t="s">
        <v>1143</v>
      </c>
      <c r="AL372" t="s">
        <v>316</v>
      </c>
      <c r="AM372" t="s">
        <v>2997</v>
      </c>
    </row>
    <row r="373" spans="1:39" x14ac:dyDescent="0.2">
      <c r="A373" t="s">
        <v>314</v>
      </c>
      <c r="B373" t="s">
        <v>315</v>
      </c>
      <c r="C373" t="s">
        <v>316</v>
      </c>
      <c r="D373" t="s">
        <v>559</v>
      </c>
      <c r="E373" t="s">
        <v>2998</v>
      </c>
      <c r="F373" t="s">
        <v>322</v>
      </c>
      <c r="G373" t="s">
        <v>314</v>
      </c>
      <c r="L373" t="s">
        <v>589</v>
      </c>
      <c r="M373" t="s">
        <v>346</v>
      </c>
      <c r="N373" t="s">
        <v>590</v>
      </c>
      <c r="P373" t="s">
        <v>591</v>
      </c>
      <c r="Q373" t="b">
        <v>1</v>
      </c>
      <c r="V373" t="s">
        <v>592</v>
      </c>
      <c r="W373" t="s">
        <v>590</v>
      </c>
      <c r="Y373" t="s">
        <v>802</v>
      </c>
      <c r="Z373" t="b">
        <v>0</v>
      </c>
      <c r="AB373" t="b">
        <v>1</v>
      </c>
      <c r="AJ373" t="s">
        <v>697</v>
      </c>
      <c r="AL373" t="s">
        <v>2983</v>
      </c>
      <c r="AM373" t="s">
        <v>2999</v>
      </c>
    </row>
    <row r="374" spans="1:39" x14ac:dyDescent="0.2">
      <c r="A374" t="s">
        <v>314</v>
      </c>
      <c r="B374" t="s">
        <v>315</v>
      </c>
      <c r="C374" t="s">
        <v>316</v>
      </c>
      <c r="D374" t="s">
        <v>559</v>
      </c>
      <c r="E374" t="s">
        <v>3000</v>
      </c>
      <c r="F374" t="s">
        <v>316</v>
      </c>
      <c r="G374" t="s">
        <v>314</v>
      </c>
      <c r="I374" t="s">
        <v>317</v>
      </c>
      <c r="J374" t="s">
        <v>2915</v>
      </c>
      <c r="K374" t="s">
        <v>319</v>
      </c>
      <c r="L374" t="s">
        <v>469</v>
      </c>
      <c r="M374" t="s">
        <v>346</v>
      </c>
      <c r="N374" t="s">
        <v>590</v>
      </c>
      <c r="O374" t="s">
        <v>3001</v>
      </c>
      <c r="P374" t="s">
        <v>591</v>
      </c>
      <c r="Q374" t="b">
        <v>1</v>
      </c>
      <c r="R374" t="s">
        <v>41</v>
      </c>
      <c r="V374" t="s">
        <v>592</v>
      </c>
      <c r="W374" t="s">
        <v>590</v>
      </c>
      <c r="Y374" t="s">
        <v>1473</v>
      </c>
      <c r="Z374" t="b">
        <v>0</v>
      </c>
      <c r="AB374" t="b">
        <v>1</v>
      </c>
      <c r="AC374" t="s">
        <v>3002</v>
      </c>
      <c r="AD374" t="s">
        <v>2965</v>
      </c>
      <c r="AE374" t="s">
        <v>901</v>
      </c>
      <c r="AF374" t="s">
        <v>2919</v>
      </c>
      <c r="AG374" t="s">
        <v>2920</v>
      </c>
      <c r="AH374" t="s">
        <v>2921</v>
      </c>
      <c r="AJ374" t="s">
        <v>708</v>
      </c>
      <c r="AL374" t="s">
        <v>316</v>
      </c>
      <c r="AM374" t="s">
        <v>3003</v>
      </c>
    </row>
    <row r="375" spans="1:39" x14ac:dyDescent="0.2">
      <c r="A375" t="s">
        <v>314</v>
      </c>
      <c r="B375" t="s">
        <v>315</v>
      </c>
      <c r="C375" t="s">
        <v>316</v>
      </c>
      <c r="D375" t="s">
        <v>559</v>
      </c>
      <c r="E375" t="s">
        <v>3004</v>
      </c>
      <c r="F375" t="s">
        <v>322</v>
      </c>
      <c r="G375" t="s">
        <v>314</v>
      </c>
      <c r="L375" t="s">
        <v>589</v>
      </c>
      <c r="M375" t="s">
        <v>346</v>
      </c>
      <c r="N375" t="s">
        <v>590</v>
      </c>
      <c r="P375" t="s">
        <v>591</v>
      </c>
      <c r="Q375" t="b">
        <v>1</v>
      </c>
      <c r="V375" t="s">
        <v>592</v>
      </c>
      <c r="W375" t="s">
        <v>590</v>
      </c>
      <c r="Y375" t="s">
        <v>802</v>
      </c>
      <c r="Z375" t="b">
        <v>0</v>
      </c>
      <c r="AB375" t="b">
        <v>1</v>
      </c>
      <c r="AJ375" t="s">
        <v>717</v>
      </c>
      <c r="AL375" t="s">
        <v>322</v>
      </c>
      <c r="AM375" t="s">
        <v>3005</v>
      </c>
    </row>
    <row r="376" spans="1:39" x14ac:dyDescent="0.2">
      <c r="A376" t="s">
        <v>314</v>
      </c>
      <c r="B376" t="s">
        <v>315</v>
      </c>
      <c r="C376" t="s">
        <v>316</v>
      </c>
      <c r="D376" t="s">
        <v>559</v>
      </c>
      <c r="E376" t="s">
        <v>3006</v>
      </c>
      <c r="F376" t="s">
        <v>316</v>
      </c>
      <c r="G376" t="s">
        <v>314</v>
      </c>
      <c r="H376" t="s">
        <v>3007</v>
      </c>
      <c r="I376" t="s">
        <v>317</v>
      </c>
      <c r="J376" t="s">
        <v>2915</v>
      </c>
      <c r="K376" t="s">
        <v>319</v>
      </c>
      <c r="L376" t="s">
        <v>469</v>
      </c>
      <c r="M376" t="s">
        <v>346</v>
      </c>
      <c r="N376" t="s">
        <v>590</v>
      </c>
      <c r="O376" t="s">
        <v>3008</v>
      </c>
      <c r="P376" t="s">
        <v>591</v>
      </c>
      <c r="Q376" t="b">
        <v>1</v>
      </c>
      <c r="R376" t="s">
        <v>41</v>
      </c>
      <c r="U376" t="s">
        <v>334</v>
      </c>
      <c r="V376" t="s">
        <v>592</v>
      </c>
      <c r="W376" t="s">
        <v>590</v>
      </c>
      <c r="Y376" t="s">
        <v>1473</v>
      </c>
      <c r="Z376" t="b">
        <v>0</v>
      </c>
      <c r="AA376" t="b">
        <v>1</v>
      </c>
      <c r="AB376" t="b">
        <v>1</v>
      </c>
      <c r="AC376" t="s">
        <v>2917</v>
      </c>
      <c r="AD376" t="s">
        <v>3009</v>
      </c>
      <c r="AE376" t="s">
        <v>901</v>
      </c>
      <c r="AF376" t="s">
        <v>2919</v>
      </c>
      <c r="AG376" t="s">
        <v>2920</v>
      </c>
      <c r="AH376" t="s">
        <v>2921</v>
      </c>
      <c r="AJ376" t="s">
        <v>735</v>
      </c>
      <c r="AK376" t="s">
        <v>1131</v>
      </c>
      <c r="AL376" t="s">
        <v>316</v>
      </c>
      <c r="AM376" t="s">
        <v>814</v>
      </c>
    </row>
    <row r="377" spans="1:39" x14ac:dyDescent="0.2">
      <c r="A377" t="s">
        <v>314</v>
      </c>
      <c r="B377" t="s">
        <v>315</v>
      </c>
      <c r="C377" t="s">
        <v>316</v>
      </c>
      <c r="D377" t="s">
        <v>559</v>
      </c>
      <c r="E377" t="s">
        <v>3010</v>
      </c>
      <c r="F377" t="s">
        <v>316</v>
      </c>
      <c r="G377" t="s">
        <v>314</v>
      </c>
      <c r="I377" t="s">
        <v>2931</v>
      </c>
      <c r="J377" t="s">
        <v>2932</v>
      </c>
      <c r="K377" t="s">
        <v>319</v>
      </c>
      <c r="L377" t="s">
        <v>469</v>
      </c>
      <c r="M377" t="s">
        <v>346</v>
      </c>
      <c r="N377" t="s">
        <v>590</v>
      </c>
      <c r="O377" t="s">
        <v>3011</v>
      </c>
      <c r="P377" t="s">
        <v>591</v>
      </c>
      <c r="Q377" t="b">
        <v>1</v>
      </c>
      <c r="R377" t="s">
        <v>41</v>
      </c>
      <c r="V377" t="s">
        <v>592</v>
      </c>
      <c r="W377" t="s">
        <v>590</v>
      </c>
      <c r="Y377" t="s">
        <v>1473</v>
      </c>
      <c r="Z377" t="b">
        <v>0</v>
      </c>
      <c r="AA377" t="b">
        <v>1</v>
      </c>
      <c r="AB377" t="b">
        <v>1</v>
      </c>
      <c r="AC377" t="s">
        <v>2935</v>
      </c>
      <c r="AD377" t="s">
        <v>2936</v>
      </c>
      <c r="AE377" t="s">
        <v>901</v>
      </c>
      <c r="AF377" t="s">
        <v>2919</v>
      </c>
      <c r="AG377" t="s">
        <v>2920</v>
      </c>
      <c r="AH377" t="s">
        <v>2921</v>
      </c>
      <c r="AJ377" t="s">
        <v>741</v>
      </c>
      <c r="AK377" t="s">
        <v>1143</v>
      </c>
      <c r="AL377" t="s">
        <v>316</v>
      </c>
      <c r="AM377" t="s">
        <v>3012</v>
      </c>
    </row>
    <row r="378" spans="1:39" x14ac:dyDescent="0.2">
      <c r="A378" t="s">
        <v>314</v>
      </c>
      <c r="B378" t="s">
        <v>315</v>
      </c>
      <c r="C378" t="s">
        <v>316</v>
      </c>
      <c r="D378" t="s">
        <v>559</v>
      </c>
      <c r="E378" t="s">
        <v>3013</v>
      </c>
      <c r="F378" t="s">
        <v>316</v>
      </c>
      <c r="G378" t="s">
        <v>314</v>
      </c>
      <c r="H378" t="s">
        <v>3014</v>
      </c>
      <c r="I378" t="s">
        <v>317</v>
      </c>
      <c r="J378" t="s">
        <v>2915</v>
      </c>
      <c r="K378" t="s">
        <v>319</v>
      </c>
      <c r="L378" t="s">
        <v>469</v>
      </c>
      <c r="M378" t="s">
        <v>346</v>
      </c>
      <c r="N378" t="s">
        <v>590</v>
      </c>
      <c r="O378" t="s">
        <v>3015</v>
      </c>
      <c r="P378" t="s">
        <v>591</v>
      </c>
      <c r="Q378" t="b">
        <v>1</v>
      </c>
      <c r="R378" t="s">
        <v>41</v>
      </c>
      <c r="U378" t="s">
        <v>3016</v>
      </c>
      <c r="V378" t="s">
        <v>592</v>
      </c>
      <c r="W378" t="s">
        <v>590</v>
      </c>
      <c r="Y378" t="s">
        <v>1473</v>
      </c>
      <c r="Z378" t="b">
        <v>0</v>
      </c>
      <c r="AA378" t="b">
        <v>1</v>
      </c>
      <c r="AB378" t="b">
        <v>1</v>
      </c>
      <c r="AC378" t="s">
        <v>3017</v>
      </c>
      <c r="AD378" t="s">
        <v>2936</v>
      </c>
      <c r="AE378" t="s">
        <v>901</v>
      </c>
      <c r="AF378" t="s">
        <v>2919</v>
      </c>
      <c r="AG378" t="s">
        <v>2920</v>
      </c>
      <c r="AH378" t="s">
        <v>2921</v>
      </c>
      <c r="AJ378" t="s">
        <v>765</v>
      </c>
      <c r="AK378" t="s">
        <v>1069</v>
      </c>
      <c r="AL378" t="s">
        <v>316</v>
      </c>
      <c r="AM378" t="s">
        <v>3018</v>
      </c>
    </row>
    <row r="379" spans="1:39" x14ac:dyDescent="0.2">
      <c r="A379" t="s">
        <v>314</v>
      </c>
      <c r="B379" t="s">
        <v>315</v>
      </c>
      <c r="C379" t="s">
        <v>316</v>
      </c>
      <c r="D379" t="s">
        <v>559</v>
      </c>
      <c r="E379" t="s">
        <v>3019</v>
      </c>
      <c r="F379" t="s">
        <v>316</v>
      </c>
      <c r="G379" t="s">
        <v>314</v>
      </c>
      <c r="I379" t="s">
        <v>3020</v>
      </c>
      <c r="J379" t="s">
        <v>3021</v>
      </c>
      <c r="K379" t="s">
        <v>319</v>
      </c>
      <c r="L379" t="s">
        <v>469</v>
      </c>
      <c r="M379" t="s">
        <v>346</v>
      </c>
      <c r="N379" t="s">
        <v>590</v>
      </c>
      <c r="O379" t="s">
        <v>3022</v>
      </c>
      <c r="P379" t="s">
        <v>591</v>
      </c>
      <c r="Q379" t="b">
        <v>1</v>
      </c>
      <c r="R379" t="s">
        <v>41</v>
      </c>
      <c r="V379" t="s">
        <v>592</v>
      </c>
      <c r="W379" t="s">
        <v>590</v>
      </c>
      <c r="Y379" t="s">
        <v>1473</v>
      </c>
      <c r="Z379" t="b">
        <v>0</v>
      </c>
      <c r="AB379" t="b">
        <v>1</v>
      </c>
      <c r="AC379" t="s">
        <v>3023</v>
      </c>
      <c r="AD379" t="s">
        <v>3024</v>
      </c>
      <c r="AE379" t="s">
        <v>901</v>
      </c>
      <c r="AF379" t="s">
        <v>2919</v>
      </c>
      <c r="AG379" t="s">
        <v>2920</v>
      </c>
      <c r="AH379" t="s">
        <v>2921</v>
      </c>
      <c r="AJ379" t="s">
        <v>813</v>
      </c>
      <c r="AL379" t="s">
        <v>316</v>
      </c>
      <c r="AM379" t="s">
        <v>3025</v>
      </c>
    </row>
    <row r="380" spans="1:39" x14ac:dyDescent="0.2">
      <c r="A380" t="s">
        <v>314</v>
      </c>
      <c r="B380" t="s">
        <v>315</v>
      </c>
      <c r="C380" t="s">
        <v>316</v>
      </c>
      <c r="D380" t="s">
        <v>559</v>
      </c>
      <c r="E380" t="s">
        <v>3026</v>
      </c>
      <c r="F380" t="s">
        <v>322</v>
      </c>
      <c r="G380" t="s">
        <v>314</v>
      </c>
      <c r="L380" t="s">
        <v>589</v>
      </c>
      <c r="M380" t="s">
        <v>346</v>
      </c>
      <c r="N380" t="s">
        <v>590</v>
      </c>
      <c r="P380" t="s">
        <v>591</v>
      </c>
      <c r="Q380" t="b">
        <v>1</v>
      </c>
      <c r="V380" t="s">
        <v>592</v>
      </c>
      <c r="W380" t="s">
        <v>590</v>
      </c>
      <c r="Y380" t="s">
        <v>802</v>
      </c>
      <c r="Z380" t="b">
        <v>0</v>
      </c>
      <c r="AB380" t="b">
        <v>1</v>
      </c>
      <c r="AJ380" t="s">
        <v>1261</v>
      </c>
      <c r="AL380" t="s">
        <v>322</v>
      </c>
      <c r="AM380" t="s">
        <v>3027</v>
      </c>
    </row>
    <row r="381" spans="1:39" x14ac:dyDescent="0.2">
      <c r="A381" t="s">
        <v>314</v>
      </c>
      <c r="B381" t="s">
        <v>315</v>
      </c>
      <c r="C381" t="s">
        <v>316</v>
      </c>
      <c r="D381" t="s">
        <v>559</v>
      </c>
      <c r="E381" t="s">
        <v>3028</v>
      </c>
      <c r="F381" t="s">
        <v>316</v>
      </c>
      <c r="G381" t="s">
        <v>314</v>
      </c>
      <c r="I381" t="s">
        <v>2991</v>
      </c>
      <c r="J381" t="s">
        <v>2915</v>
      </c>
      <c r="K381" t="s">
        <v>319</v>
      </c>
      <c r="L381" t="s">
        <v>469</v>
      </c>
      <c r="M381" t="s">
        <v>346</v>
      </c>
      <c r="N381" t="s">
        <v>590</v>
      </c>
      <c r="O381" t="s">
        <v>3029</v>
      </c>
      <c r="P381" t="s">
        <v>591</v>
      </c>
      <c r="Q381" t="b">
        <v>1</v>
      </c>
      <c r="R381" t="s">
        <v>41</v>
      </c>
      <c r="V381" t="s">
        <v>592</v>
      </c>
      <c r="W381" t="s">
        <v>590</v>
      </c>
      <c r="Y381" t="s">
        <v>1473</v>
      </c>
      <c r="Z381" t="b">
        <v>0</v>
      </c>
      <c r="AA381" t="b">
        <v>1</v>
      </c>
      <c r="AB381" t="b">
        <v>1</v>
      </c>
      <c r="AC381" t="s">
        <v>3030</v>
      </c>
      <c r="AD381" t="s">
        <v>3031</v>
      </c>
      <c r="AE381" t="s">
        <v>901</v>
      </c>
      <c r="AF381" t="s">
        <v>2919</v>
      </c>
      <c r="AG381" t="s">
        <v>2920</v>
      </c>
      <c r="AH381" t="s">
        <v>2921</v>
      </c>
      <c r="AJ381" t="s">
        <v>825</v>
      </c>
      <c r="AK381" t="s">
        <v>1131</v>
      </c>
      <c r="AL381" t="s">
        <v>316</v>
      </c>
      <c r="AM381" t="s">
        <v>3032</v>
      </c>
    </row>
    <row r="382" spans="1:39" x14ac:dyDescent="0.2">
      <c r="A382" t="s">
        <v>314</v>
      </c>
      <c r="B382" t="s">
        <v>315</v>
      </c>
      <c r="C382" t="s">
        <v>316</v>
      </c>
      <c r="D382" t="s">
        <v>559</v>
      </c>
      <c r="E382" t="s">
        <v>3033</v>
      </c>
      <c r="F382" t="s">
        <v>322</v>
      </c>
      <c r="G382" t="s">
        <v>314</v>
      </c>
      <c r="L382" t="s">
        <v>589</v>
      </c>
      <c r="M382" t="s">
        <v>346</v>
      </c>
      <c r="N382" t="s">
        <v>590</v>
      </c>
      <c r="P382" t="s">
        <v>591</v>
      </c>
      <c r="Q382" t="b">
        <v>1</v>
      </c>
      <c r="V382" t="s">
        <v>592</v>
      </c>
      <c r="W382" t="s">
        <v>590</v>
      </c>
      <c r="Y382" t="s">
        <v>802</v>
      </c>
      <c r="Z382" t="b">
        <v>0</v>
      </c>
      <c r="AB382" t="b">
        <v>1</v>
      </c>
      <c r="AJ382" t="s">
        <v>825</v>
      </c>
      <c r="AL382" t="s">
        <v>330</v>
      </c>
      <c r="AM382" t="s">
        <v>3034</v>
      </c>
    </row>
    <row r="383" spans="1:39" x14ac:dyDescent="0.2">
      <c r="A383" t="s">
        <v>314</v>
      </c>
      <c r="B383" t="s">
        <v>315</v>
      </c>
      <c r="C383" t="s">
        <v>316</v>
      </c>
      <c r="D383" t="s">
        <v>559</v>
      </c>
      <c r="E383" t="s">
        <v>3035</v>
      </c>
      <c r="F383" t="s">
        <v>316</v>
      </c>
      <c r="G383" t="s">
        <v>314</v>
      </c>
      <c r="H383" t="s">
        <v>3036</v>
      </c>
      <c r="I383" t="s">
        <v>317</v>
      </c>
      <c r="J383" t="s">
        <v>2915</v>
      </c>
      <c r="K383" t="s">
        <v>319</v>
      </c>
      <c r="L383" t="s">
        <v>469</v>
      </c>
      <c r="M383" t="s">
        <v>346</v>
      </c>
      <c r="N383" t="s">
        <v>590</v>
      </c>
      <c r="O383" t="s">
        <v>3037</v>
      </c>
      <c r="P383" t="s">
        <v>591</v>
      </c>
      <c r="Q383" t="b">
        <v>1</v>
      </c>
      <c r="R383" t="s">
        <v>41</v>
      </c>
      <c r="U383" t="s">
        <v>3038</v>
      </c>
      <c r="V383" t="s">
        <v>592</v>
      </c>
      <c r="W383" t="s">
        <v>590</v>
      </c>
      <c r="Y383" t="s">
        <v>1473</v>
      </c>
      <c r="Z383" t="b">
        <v>0</v>
      </c>
      <c r="AA383" t="b">
        <v>1</v>
      </c>
      <c r="AB383" t="b">
        <v>1</v>
      </c>
      <c r="AC383" t="s">
        <v>3039</v>
      </c>
      <c r="AD383" t="s">
        <v>3040</v>
      </c>
      <c r="AE383" t="s">
        <v>901</v>
      </c>
      <c r="AF383" t="s">
        <v>3041</v>
      </c>
      <c r="AG383" t="s">
        <v>361</v>
      </c>
      <c r="AH383" t="s">
        <v>2921</v>
      </c>
      <c r="AJ383" t="s">
        <v>834</v>
      </c>
      <c r="AK383" t="s">
        <v>1131</v>
      </c>
      <c r="AL383" t="s">
        <v>316</v>
      </c>
      <c r="AM383" t="s">
        <v>3042</v>
      </c>
    </row>
    <row r="384" spans="1:39" x14ac:dyDescent="0.2">
      <c r="A384" t="s">
        <v>314</v>
      </c>
      <c r="B384" t="s">
        <v>315</v>
      </c>
      <c r="C384" t="s">
        <v>316</v>
      </c>
      <c r="D384" t="s">
        <v>559</v>
      </c>
      <c r="E384" t="s">
        <v>3043</v>
      </c>
      <c r="F384" t="s">
        <v>322</v>
      </c>
      <c r="G384" t="s">
        <v>314</v>
      </c>
      <c r="L384" t="s">
        <v>589</v>
      </c>
      <c r="M384" t="s">
        <v>346</v>
      </c>
      <c r="N384" t="s">
        <v>590</v>
      </c>
      <c r="P384" t="s">
        <v>591</v>
      </c>
      <c r="Q384" t="b">
        <v>1</v>
      </c>
      <c r="V384" t="s">
        <v>592</v>
      </c>
      <c r="W384" t="s">
        <v>590</v>
      </c>
      <c r="Y384" t="s">
        <v>802</v>
      </c>
      <c r="Z384" t="b">
        <v>0</v>
      </c>
      <c r="AB384" t="b">
        <v>1</v>
      </c>
      <c r="AJ384" t="s">
        <v>844</v>
      </c>
      <c r="AL384" t="s">
        <v>322</v>
      </c>
      <c r="AM384" t="s">
        <v>3044</v>
      </c>
    </row>
    <row r="385" spans="1:39" x14ac:dyDescent="0.2">
      <c r="A385" t="s">
        <v>314</v>
      </c>
      <c r="B385" t="s">
        <v>315</v>
      </c>
      <c r="C385" t="s">
        <v>316</v>
      </c>
      <c r="D385" t="s">
        <v>559</v>
      </c>
      <c r="E385" t="s">
        <v>3045</v>
      </c>
      <c r="F385" t="s">
        <v>330</v>
      </c>
      <c r="G385" t="s">
        <v>314</v>
      </c>
      <c r="L385" t="s">
        <v>589</v>
      </c>
      <c r="M385" t="s">
        <v>346</v>
      </c>
      <c r="N385" t="s">
        <v>590</v>
      </c>
      <c r="P385" t="s">
        <v>591</v>
      </c>
      <c r="Q385" t="b">
        <v>1</v>
      </c>
      <c r="V385" t="s">
        <v>592</v>
      </c>
      <c r="W385" t="s">
        <v>590</v>
      </c>
      <c r="Y385" t="s">
        <v>802</v>
      </c>
      <c r="Z385" t="b">
        <v>0</v>
      </c>
      <c r="AB385" t="b">
        <v>1</v>
      </c>
      <c r="AJ385" t="s">
        <v>852</v>
      </c>
      <c r="AL385" t="s">
        <v>330</v>
      </c>
      <c r="AM385" t="s">
        <v>3046</v>
      </c>
    </row>
    <row r="386" spans="1:39" x14ac:dyDescent="0.2">
      <c r="A386" t="s">
        <v>314</v>
      </c>
      <c r="B386" t="s">
        <v>315</v>
      </c>
      <c r="C386" t="s">
        <v>316</v>
      </c>
      <c r="D386" t="s">
        <v>559</v>
      </c>
      <c r="E386" t="s">
        <v>3047</v>
      </c>
      <c r="F386" t="s">
        <v>316</v>
      </c>
      <c r="G386" t="s">
        <v>314</v>
      </c>
      <c r="I386" t="s">
        <v>317</v>
      </c>
      <c r="J386" t="s">
        <v>2915</v>
      </c>
      <c r="K386" t="s">
        <v>319</v>
      </c>
      <c r="L386" t="s">
        <v>469</v>
      </c>
      <c r="M386" t="s">
        <v>346</v>
      </c>
      <c r="N386" t="s">
        <v>590</v>
      </c>
      <c r="O386" t="s">
        <v>3048</v>
      </c>
      <c r="P386" t="s">
        <v>591</v>
      </c>
      <c r="Q386" t="b">
        <v>1</v>
      </c>
      <c r="R386" t="s">
        <v>41</v>
      </c>
      <c r="V386" t="s">
        <v>592</v>
      </c>
      <c r="W386" t="s">
        <v>590</v>
      </c>
      <c r="Y386" t="s">
        <v>1473</v>
      </c>
      <c r="Z386" t="b">
        <v>0</v>
      </c>
      <c r="AB386" t="b">
        <v>1</v>
      </c>
      <c r="AC386" t="s">
        <v>3049</v>
      </c>
      <c r="AD386" t="s">
        <v>3050</v>
      </c>
      <c r="AE386" t="s">
        <v>901</v>
      </c>
      <c r="AF386" t="s">
        <v>2919</v>
      </c>
      <c r="AG386" t="s">
        <v>2920</v>
      </c>
      <c r="AH386" t="s">
        <v>2921</v>
      </c>
      <c r="AJ386" t="s">
        <v>861</v>
      </c>
      <c r="AL386" t="s">
        <v>316</v>
      </c>
      <c r="AM386" t="s">
        <v>3051</v>
      </c>
    </row>
    <row r="387" spans="1:39" x14ac:dyDescent="0.2">
      <c r="A387" t="s">
        <v>314</v>
      </c>
      <c r="B387" t="s">
        <v>315</v>
      </c>
      <c r="C387" t="s">
        <v>316</v>
      </c>
      <c r="D387" t="s">
        <v>559</v>
      </c>
      <c r="E387" t="s">
        <v>3052</v>
      </c>
      <c r="F387" t="s">
        <v>330</v>
      </c>
      <c r="G387" t="s">
        <v>314</v>
      </c>
      <c r="H387" t="s">
        <v>3053</v>
      </c>
      <c r="L387" t="s">
        <v>771</v>
      </c>
      <c r="M387" t="s">
        <v>346</v>
      </c>
      <c r="N387" t="s">
        <v>590</v>
      </c>
      <c r="P387" t="s">
        <v>591</v>
      </c>
      <c r="Q387" t="b">
        <v>1</v>
      </c>
      <c r="T387" t="s">
        <v>346</v>
      </c>
      <c r="U387" t="s">
        <v>340</v>
      </c>
      <c r="V387" t="s">
        <v>592</v>
      </c>
      <c r="W387" t="s">
        <v>590</v>
      </c>
      <c r="Y387" t="s">
        <v>802</v>
      </c>
      <c r="Z387" t="b">
        <v>0</v>
      </c>
      <c r="AB387" t="b">
        <v>1</v>
      </c>
      <c r="AJ387" t="s">
        <v>861</v>
      </c>
      <c r="AM387" t="s">
        <v>3054</v>
      </c>
    </row>
    <row r="388" spans="1:39" x14ac:dyDescent="0.2">
      <c r="A388" t="s">
        <v>314</v>
      </c>
      <c r="B388" t="s">
        <v>315</v>
      </c>
      <c r="C388" t="s">
        <v>316</v>
      </c>
      <c r="D388" t="s">
        <v>559</v>
      </c>
      <c r="E388" t="s">
        <v>3055</v>
      </c>
      <c r="F388" t="s">
        <v>322</v>
      </c>
      <c r="G388" t="s">
        <v>314</v>
      </c>
      <c r="L388" t="s">
        <v>589</v>
      </c>
      <c r="M388" t="s">
        <v>346</v>
      </c>
      <c r="N388" t="s">
        <v>590</v>
      </c>
      <c r="P388" t="s">
        <v>591</v>
      </c>
      <c r="Q388" t="b">
        <v>1</v>
      </c>
      <c r="V388" t="s">
        <v>592</v>
      </c>
      <c r="W388" t="s">
        <v>590</v>
      </c>
      <c r="Y388" t="s">
        <v>802</v>
      </c>
      <c r="Z388" t="b">
        <v>0</v>
      </c>
      <c r="AB388" t="b">
        <v>1</v>
      </c>
      <c r="AJ388" t="s">
        <v>870</v>
      </c>
      <c r="AL388" t="s">
        <v>322</v>
      </c>
      <c r="AM388" t="s">
        <v>3056</v>
      </c>
    </row>
    <row r="389" spans="1:39" x14ac:dyDescent="0.2">
      <c r="A389" t="s">
        <v>314</v>
      </c>
      <c r="B389" t="s">
        <v>315</v>
      </c>
      <c r="C389" t="s">
        <v>316</v>
      </c>
      <c r="D389" t="s">
        <v>559</v>
      </c>
      <c r="E389" t="s">
        <v>3057</v>
      </c>
      <c r="F389" t="s">
        <v>316</v>
      </c>
      <c r="G389" t="s">
        <v>314</v>
      </c>
      <c r="I389" t="s">
        <v>3020</v>
      </c>
      <c r="J389" t="s">
        <v>3021</v>
      </c>
      <c r="K389" t="s">
        <v>319</v>
      </c>
      <c r="L389" t="s">
        <v>469</v>
      </c>
      <c r="M389" t="s">
        <v>346</v>
      </c>
      <c r="N389" t="s">
        <v>590</v>
      </c>
      <c r="O389" t="s">
        <v>3058</v>
      </c>
      <c r="P389" t="s">
        <v>591</v>
      </c>
      <c r="Q389" t="b">
        <v>1</v>
      </c>
      <c r="R389" t="s">
        <v>41</v>
      </c>
      <c r="V389" t="s">
        <v>592</v>
      </c>
      <c r="W389" t="s">
        <v>590</v>
      </c>
      <c r="Y389" t="s">
        <v>1473</v>
      </c>
      <c r="Z389" t="b">
        <v>0</v>
      </c>
      <c r="AA389" t="b">
        <v>1</v>
      </c>
      <c r="AB389" t="b">
        <v>1</v>
      </c>
      <c r="AC389" t="s">
        <v>2917</v>
      </c>
      <c r="AD389" t="s">
        <v>2918</v>
      </c>
      <c r="AE389" t="s">
        <v>901</v>
      </c>
      <c r="AF389" t="s">
        <v>3059</v>
      </c>
      <c r="AG389" t="s">
        <v>2920</v>
      </c>
      <c r="AH389" t="s">
        <v>2921</v>
      </c>
      <c r="AJ389" t="s">
        <v>879</v>
      </c>
      <c r="AL389" t="s">
        <v>316</v>
      </c>
      <c r="AM389" t="s">
        <v>3060</v>
      </c>
    </row>
    <row r="390" spans="1:39" x14ac:dyDescent="0.2">
      <c r="A390" t="s">
        <v>314</v>
      </c>
      <c r="B390" t="s">
        <v>315</v>
      </c>
      <c r="C390" t="s">
        <v>316</v>
      </c>
      <c r="D390" t="s">
        <v>559</v>
      </c>
      <c r="E390" t="s">
        <v>3061</v>
      </c>
      <c r="F390" t="s">
        <v>322</v>
      </c>
      <c r="G390" t="s">
        <v>314</v>
      </c>
      <c r="H390" t="s">
        <v>3062</v>
      </c>
      <c r="L390" t="s">
        <v>589</v>
      </c>
      <c r="M390" t="s">
        <v>346</v>
      </c>
      <c r="N390" t="s">
        <v>590</v>
      </c>
      <c r="P390" t="s">
        <v>591</v>
      </c>
      <c r="Q390" t="b">
        <v>1</v>
      </c>
      <c r="U390" t="s">
        <v>391</v>
      </c>
      <c r="V390" t="s">
        <v>592</v>
      </c>
      <c r="W390" t="s">
        <v>590</v>
      </c>
      <c r="Y390" t="s">
        <v>802</v>
      </c>
      <c r="Z390" t="b">
        <v>0</v>
      </c>
      <c r="AB390" t="b">
        <v>1</v>
      </c>
      <c r="AJ390" t="s">
        <v>879</v>
      </c>
      <c r="AL390" t="s">
        <v>2975</v>
      </c>
      <c r="AM390" t="s">
        <v>3063</v>
      </c>
    </row>
    <row r="391" spans="1:39" x14ac:dyDescent="0.2">
      <c r="A391" t="s">
        <v>314</v>
      </c>
      <c r="B391" t="s">
        <v>315</v>
      </c>
      <c r="C391" t="s">
        <v>316</v>
      </c>
      <c r="D391" t="s">
        <v>559</v>
      </c>
      <c r="E391" t="s">
        <v>3064</v>
      </c>
      <c r="F391" t="s">
        <v>322</v>
      </c>
      <c r="G391" t="s">
        <v>314</v>
      </c>
      <c r="L391" t="s">
        <v>589</v>
      </c>
      <c r="M391" t="s">
        <v>346</v>
      </c>
      <c r="N391" t="s">
        <v>590</v>
      </c>
      <c r="P391" t="s">
        <v>591</v>
      </c>
      <c r="Q391" t="b">
        <v>1</v>
      </c>
      <c r="V391" t="s">
        <v>592</v>
      </c>
      <c r="W391" t="s">
        <v>590</v>
      </c>
      <c r="Y391" t="s">
        <v>802</v>
      </c>
      <c r="Z391" t="b">
        <v>0</v>
      </c>
      <c r="AB391" t="b">
        <v>1</v>
      </c>
      <c r="AJ391" t="s">
        <v>886</v>
      </c>
      <c r="AL391" t="s">
        <v>322</v>
      </c>
      <c r="AM391" t="s">
        <v>3065</v>
      </c>
    </row>
    <row r="392" spans="1:39" x14ac:dyDescent="0.2">
      <c r="A392" t="s">
        <v>314</v>
      </c>
      <c r="B392" t="s">
        <v>315</v>
      </c>
      <c r="C392" t="s">
        <v>316</v>
      </c>
      <c r="D392" t="s">
        <v>559</v>
      </c>
      <c r="E392" t="s">
        <v>3066</v>
      </c>
      <c r="F392" t="s">
        <v>322</v>
      </c>
      <c r="G392" t="s">
        <v>314</v>
      </c>
      <c r="L392" t="s">
        <v>589</v>
      </c>
      <c r="M392" t="s">
        <v>906</v>
      </c>
      <c r="N392" t="s">
        <v>590</v>
      </c>
      <c r="P392" t="s">
        <v>591</v>
      </c>
      <c r="Q392" t="b">
        <v>1</v>
      </c>
      <c r="V392" t="s">
        <v>592</v>
      </c>
      <c r="W392" t="s">
        <v>590</v>
      </c>
      <c r="Y392" t="s">
        <v>802</v>
      </c>
      <c r="Z392" t="b">
        <v>0</v>
      </c>
      <c r="AB392" t="b">
        <v>1</v>
      </c>
      <c r="AJ392" t="s">
        <v>911</v>
      </c>
      <c r="AL392" t="s">
        <v>322</v>
      </c>
      <c r="AM392" t="s">
        <v>3067</v>
      </c>
    </row>
    <row r="393" spans="1:39" x14ac:dyDescent="0.2">
      <c r="A393" t="s">
        <v>314</v>
      </c>
      <c r="B393" t="s">
        <v>315</v>
      </c>
      <c r="C393" t="s">
        <v>316</v>
      </c>
      <c r="D393" t="s">
        <v>559</v>
      </c>
      <c r="E393" t="s">
        <v>3068</v>
      </c>
      <c r="F393" t="s">
        <v>316</v>
      </c>
      <c r="G393" t="s">
        <v>314</v>
      </c>
      <c r="I393" t="s">
        <v>317</v>
      </c>
      <c r="J393" t="s">
        <v>2915</v>
      </c>
      <c r="K393" t="s">
        <v>319</v>
      </c>
      <c r="L393" t="s">
        <v>469</v>
      </c>
      <c r="M393" t="s">
        <v>412</v>
      </c>
      <c r="N393" t="s">
        <v>590</v>
      </c>
      <c r="O393" t="s">
        <v>3069</v>
      </c>
      <c r="P393" t="s">
        <v>591</v>
      </c>
      <c r="Q393" t="b">
        <v>1</v>
      </c>
      <c r="R393" t="s">
        <v>41</v>
      </c>
      <c r="V393" t="s">
        <v>592</v>
      </c>
      <c r="W393" t="s">
        <v>590</v>
      </c>
      <c r="Y393" t="s">
        <v>1473</v>
      </c>
      <c r="Z393" t="b">
        <v>0</v>
      </c>
      <c r="AB393" t="b">
        <v>1</v>
      </c>
      <c r="AC393" t="s">
        <v>2926</v>
      </c>
      <c r="AD393" t="s">
        <v>2927</v>
      </c>
      <c r="AE393" t="s">
        <v>901</v>
      </c>
      <c r="AF393" t="s">
        <v>2919</v>
      </c>
      <c r="AG393" t="s">
        <v>2920</v>
      </c>
      <c r="AH393" t="s">
        <v>2921</v>
      </c>
      <c r="AJ393" t="s">
        <v>870</v>
      </c>
      <c r="AL393" t="s">
        <v>316</v>
      </c>
      <c r="AM393" t="s">
        <v>3070</v>
      </c>
    </row>
    <row r="394" spans="1:39" x14ac:dyDescent="0.2">
      <c r="A394" t="s">
        <v>314</v>
      </c>
      <c r="B394" t="s">
        <v>315</v>
      </c>
      <c r="C394" t="s">
        <v>316</v>
      </c>
      <c r="D394" t="s">
        <v>559</v>
      </c>
      <c r="E394" t="s">
        <v>3071</v>
      </c>
      <c r="F394" t="s">
        <v>316</v>
      </c>
      <c r="G394" t="s">
        <v>314</v>
      </c>
      <c r="I394" t="s">
        <v>317</v>
      </c>
      <c r="J394" t="s">
        <v>2915</v>
      </c>
      <c r="K394" t="s">
        <v>319</v>
      </c>
      <c r="L394" t="s">
        <v>469</v>
      </c>
      <c r="M394" t="s">
        <v>2548</v>
      </c>
      <c r="N394" t="s">
        <v>590</v>
      </c>
      <c r="O394" t="s">
        <v>3072</v>
      </c>
      <c r="P394" t="s">
        <v>591</v>
      </c>
      <c r="Q394" t="b">
        <v>1</v>
      </c>
      <c r="R394" t="s">
        <v>41</v>
      </c>
      <c r="V394" t="s">
        <v>592</v>
      </c>
      <c r="W394" t="s">
        <v>590</v>
      </c>
      <c r="Y394" t="s">
        <v>1473</v>
      </c>
      <c r="Z394" t="b">
        <v>0</v>
      </c>
      <c r="AA394" t="b">
        <v>1</v>
      </c>
      <c r="AB394" t="b">
        <v>1</v>
      </c>
      <c r="AC394" t="s">
        <v>3073</v>
      </c>
      <c r="AD394" t="s">
        <v>3074</v>
      </c>
      <c r="AE394" t="s">
        <v>901</v>
      </c>
      <c r="AF394" t="s">
        <v>3075</v>
      </c>
      <c r="AG394" t="s">
        <v>2920</v>
      </c>
      <c r="AH394" t="s">
        <v>2921</v>
      </c>
      <c r="AJ394" t="s">
        <v>911</v>
      </c>
      <c r="AK394" t="s">
        <v>1131</v>
      </c>
      <c r="AL394" t="s">
        <v>316</v>
      </c>
      <c r="AM394" t="s">
        <v>814</v>
      </c>
    </row>
    <row r="395" spans="1:39" x14ac:dyDescent="0.2">
      <c r="A395" t="s">
        <v>314</v>
      </c>
      <c r="B395" t="s">
        <v>315</v>
      </c>
      <c r="C395" t="s">
        <v>316</v>
      </c>
      <c r="D395" t="s">
        <v>559</v>
      </c>
      <c r="E395" t="s">
        <v>3076</v>
      </c>
      <c r="F395" t="s">
        <v>316</v>
      </c>
      <c r="G395" t="s">
        <v>314</v>
      </c>
      <c r="I395" t="s">
        <v>2991</v>
      </c>
      <c r="J395" t="s">
        <v>2915</v>
      </c>
      <c r="K395" t="s">
        <v>319</v>
      </c>
      <c r="L395" t="s">
        <v>469</v>
      </c>
      <c r="M395" t="s">
        <v>2548</v>
      </c>
      <c r="N395" t="s">
        <v>590</v>
      </c>
      <c r="O395" t="s">
        <v>3077</v>
      </c>
      <c r="P395" t="s">
        <v>591</v>
      </c>
      <c r="Q395" t="b">
        <v>1</v>
      </c>
      <c r="R395" t="s">
        <v>41</v>
      </c>
      <c r="V395" t="s">
        <v>592</v>
      </c>
      <c r="W395" t="s">
        <v>590</v>
      </c>
      <c r="Y395" t="s">
        <v>1473</v>
      </c>
      <c r="Z395" t="b">
        <v>0</v>
      </c>
      <c r="AB395" t="b">
        <v>1</v>
      </c>
      <c r="AC395" t="s">
        <v>3078</v>
      </c>
      <c r="AD395" t="s">
        <v>3079</v>
      </c>
      <c r="AE395" t="s">
        <v>901</v>
      </c>
      <c r="AF395" t="s">
        <v>2919</v>
      </c>
      <c r="AG395" t="s">
        <v>2920</v>
      </c>
      <c r="AH395" t="s">
        <v>2921</v>
      </c>
      <c r="AJ395" t="s">
        <v>1329</v>
      </c>
      <c r="AL395" t="s">
        <v>316</v>
      </c>
      <c r="AM395" t="s">
        <v>3080</v>
      </c>
    </row>
    <row r="396" spans="1:39" x14ac:dyDescent="0.2">
      <c r="A396" t="s">
        <v>314</v>
      </c>
      <c r="B396" t="s">
        <v>315</v>
      </c>
      <c r="C396" t="s">
        <v>316</v>
      </c>
      <c r="D396" t="s">
        <v>559</v>
      </c>
      <c r="E396" t="s">
        <v>3081</v>
      </c>
      <c r="F396" t="s">
        <v>316</v>
      </c>
      <c r="G396" t="s">
        <v>314</v>
      </c>
      <c r="I396" t="s">
        <v>2991</v>
      </c>
      <c r="J396" t="s">
        <v>2915</v>
      </c>
      <c r="K396" t="s">
        <v>319</v>
      </c>
      <c r="L396" t="s">
        <v>469</v>
      </c>
      <c r="M396" t="s">
        <v>2548</v>
      </c>
      <c r="N396" t="s">
        <v>590</v>
      </c>
      <c r="O396" t="s">
        <v>3082</v>
      </c>
      <c r="P396" t="s">
        <v>591</v>
      </c>
      <c r="Q396" t="b">
        <v>1</v>
      </c>
      <c r="R396" t="s">
        <v>41</v>
      </c>
      <c r="V396" t="s">
        <v>592</v>
      </c>
      <c r="W396" t="s">
        <v>590</v>
      </c>
      <c r="Y396" t="s">
        <v>1473</v>
      </c>
      <c r="Z396" t="b">
        <v>0</v>
      </c>
      <c r="AA396" t="b">
        <v>1</v>
      </c>
      <c r="AB396" t="b">
        <v>1</v>
      </c>
      <c r="AC396" t="s">
        <v>2926</v>
      </c>
      <c r="AD396" t="s">
        <v>2927</v>
      </c>
      <c r="AE396" t="s">
        <v>901</v>
      </c>
      <c r="AF396" t="s">
        <v>2919</v>
      </c>
      <c r="AG396" t="s">
        <v>2920</v>
      </c>
      <c r="AH396" t="s">
        <v>2921</v>
      </c>
      <c r="AJ396" t="s">
        <v>717</v>
      </c>
      <c r="AK396" t="s">
        <v>1069</v>
      </c>
      <c r="AL396" t="s">
        <v>316</v>
      </c>
      <c r="AM396" t="s">
        <v>3083</v>
      </c>
    </row>
    <row r="397" spans="1:39" x14ac:dyDescent="0.2">
      <c r="A397" t="s">
        <v>314</v>
      </c>
      <c r="B397" t="s">
        <v>315</v>
      </c>
      <c r="C397" t="s">
        <v>316</v>
      </c>
      <c r="D397" t="s">
        <v>559</v>
      </c>
      <c r="E397" t="s">
        <v>3084</v>
      </c>
      <c r="F397" t="s">
        <v>316</v>
      </c>
      <c r="G397" t="s">
        <v>314</v>
      </c>
      <c r="I397" t="s">
        <v>2931</v>
      </c>
      <c r="J397" t="s">
        <v>2932</v>
      </c>
      <c r="K397" t="s">
        <v>319</v>
      </c>
      <c r="L397" t="s">
        <v>469</v>
      </c>
      <c r="M397" t="s">
        <v>2548</v>
      </c>
      <c r="N397" t="s">
        <v>590</v>
      </c>
      <c r="O397" t="s">
        <v>3085</v>
      </c>
      <c r="P397" t="s">
        <v>591</v>
      </c>
      <c r="Q397" t="b">
        <v>1</v>
      </c>
      <c r="R397" t="s">
        <v>41</v>
      </c>
      <c r="V397" t="s">
        <v>592</v>
      </c>
      <c r="W397" t="s">
        <v>590</v>
      </c>
      <c r="Y397" t="s">
        <v>1473</v>
      </c>
      <c r="Z397" t="b">
        <v>0</v>
      </c>
      <c r="AB397" t="b">
        <v>1</v>
      </c>
      <c r="AC397" t="s">
        <v>2926</v>
      </c>
      <c r="AD397" t="s">
        <v>2927</v>
      </c>
      <c r="AE397" t="s">
        <v>901</v>
      </c>
      <c r="AF397" t="s">
        <v>2919</v>
      </c>
      <c r="AG397" t="s">
        <v>2920</v>
      </c>
      <c r="AH397" t="s">
        <v>2921</v>
      </c>
      <c r="AJ397" t="s">
        <v>844</v>
      </c>
      <c r="AL397" t="s">
        <v>316</v>
      </c>
      <c r="AM397" t="s">
        <v>3086</v>
      </c>
    </row>
    <row r="398" spans="1:39" x14ac:dyDescent="0.2">
      <c r="A398" t="s">
        <v>314</v>
      </c>
      <c r="B398" t="s">
        <v>315</v>
      </c>
      <c r="C398" t="s">
        <v>316</v>
      </c>
      <c r="D398" t="s">
        <v>559</v>
      </c>
      <c r="E398" t="s">
        <v>3087</v>
      </c>
      <c r="F398" t="s">
        <v>316</v>
      </c>
      <c r="G398" t="s">
        <v>314</v>
      </c>
      <c r="I398" t="s">
        <v>2991</v>
      </c>
      <c r="J398" t="s">
        <v>2915</v>
      </c>
      <c r="K398" t="s">
        <v>319</v>
      </c>
      <c r="L398" t="s">
        <v>469</v>
      </c>
      <c r="M398" t="s">
        <v>3088</v>
      </c>
      <c r="N398" t="s">
        <v>590</v>
      </c>
      <c r="O398" t="s">
        <v>3089</v>
      </c>
      <c r="P398" t="s">
        <v>591</v>
      </c>
      <c r="Q398" t="b">
        <v>1</v>
      </c>
      <c r="R398" t="s">
        <v>41</v>
      </c>
      <c r="V398" t="s">
        <v>592</v>
      </c>
      <c r="W398" t="s">
        <v>590</v>
      </c>
      <c r="Y398" t="s">
        <v>1473</v>
      </c>
      <c r="Z398" t="b">
        <v>0</v>
      </c>
      <c r="AA398" t="b">
        <v>1</v>
      </c>
      <c r="AB398" t="b">
        <v>1</v>
      </c>
      <c r="AC398" t="s">
        <v>3090</v>
      </c>
      <c r="AD398" t="s">
        <v>3091</v>
      </c>
      <c r="AE398" t="s">
        <v>901</v>
      </c>
      <c r="AF398" t="s">
        <v>2919</v>
      </c>
      <c r="AG398" t="s">
        <v>2920</v>
      </c>
      <c r="AH398" t="s">
        <v>2921</v>
      </c>
      <c r="AJ398" t="s">
        <v>689</v>
      </c>
      <c r="AK398" t="s">
        <v>1131</v>
      </c>
      <c r="AL398" t="s">
        <v>316</v>
      </c>
      <c r="AM398" t="s">
        <v>3092</v>
      </c>
    </row>
    <row r="399" spans="1:39" x14ac:dyDescent="0.2">
      <c r="A399" t="s">
        <v>314</v>
      </c>
      <c r="B399" t="s">
        <v>315</v>
      </c>
      <c r="C399" t="s">
        <v>316</v>
      </c>
      <c r="D399" t="s">
        <v>559</v>
      </c>
      <c r="E399" t="s">
        <v>3093</v>
      </c>
      <c r="F399" t="s">
        <v>322</v>
      </c>
      <c r="G399" t="s">
        <v>314</v>
      </c>
      <c r="I399" t="s">
        <v>3094</v>
      </c>
      <c r="J399" t="s">
        <v>3095</v>
      </c>
      <c r="K399" t="s">
        <v>281</v>
      </c>
      <c r="L399" t="s">
        <v>1255</v>
      </c>
      <c r="M399" t="s">
        <v>3088</v>
      </c>
      <c r="N399" t="s">
        <v>590</v>
      </c>
      <c r="O399" t="s">
        <v>3096</v>
      </c>
      <c r="P399" t="s">
        <v>591</v>
      </c>
      <c r="Q399" t="b">
        <v>1</v>
      </c>
      <c r="R399" t="s">
        <v>115</v>
      </c>
      <c r="T399" t="s">
        <v>357</v>
      </c>
      <c r="V399" t="s">
        <v>592</v>
      </c>
      <c r="W399" t="s">
        <v>590</v>
      </c>
      <c r="Y399" t="s">
        <v>802</v>
      </c>
      <c r="Z399" t="b">
        <v>0</v>
      </c>
      <c r="AB399" t="b">
        <v>1</v>
      </c>
      <c r="AC399" t="s">
        <v>3073</v>
      </c>
      <c r="AD399" t="s">
        <v>3074</v>
      </c>
      <c r="AE399" t="s">
        <v>901</v>
      </c>
      <c r="AF399" t="s">
        <v>2919</v>
      </c>
      <c r="AG399" t="s">
        <v>2920</v>
      </c>
      <c r="AH399" t="s">
        <v>2921</v>
      </c>
      <c r="AJ399" t="s">
        <v>1261</v>
      </c>
      <c r="AM399" t="s">
        <v>3097</v>
      </c>
    </row>
    <row r="400" spans="1:39" x14ac:dyDescent="0.2">
      <c r="A400" t="s">
        <v>314</v>
      </c>
      <c r="B400" t="s">
        <v>315</v>
      </c>
      <c r="C400" t="s">
        <v>316</v>
      </c>
      <c r="D400" t="s">
        <v>559</v>
      </c>
      <c r="E400" t="s">
        <v>3098</v>
      </c>
      <c r="F400" t="s">
        <v>316</v>
      </c>
      <c r="G400" t="s">
        <v>314</v>
      </c>
      <c r="I400" t="s">
        <v>317</v>
      </c>
      <c r="J400" t="s">
        <v>2915</v>
      </c>
      <c r="K400" t="s">
        <v>319</v>
      </c>
      <c r="L400" t="s">
        <v>469</v>
      </c>
      <c r="M400" t="s">
        <v>3088</v>
      </c>
      <c r="N400" t="s">
        <v>590</v>
      </c>
      <c r="O400" t="s">
        <v>3099</v>
      </c>
      <c r="P400" t="s">
        <v>591</v>
      </c>
      <c r="Q400" t="b">
        <v>1</v>
      </c>
      <c r="R400" t="s">
        <v>41</v>
      </c>
      <c r="V400" t="s">
        <v>592</v>
      </c>
      <c r="W400" t="s">
        <v>590</v>
      </c>
      <c r="Y400" t="s">
        <v>1473</v>
      </c>
      <c r="Z400" t="b">
        <v>0</v>
      </c>
      <c r="AA400" t="b">
        <v>1</v>
      </c>
      <c r="AB400" t="b">
        <v>1</v>
      </c>
      <c r="AC400" t="s">
        <v>2926</v>
      </c>
      <c r="AD400" t="s">
        <v>2927</v>
      </c>
      <c r="AE400" t="s">
        <v>901</v>
      </c>
      <c r="AF400" t="s">
        <v>3100</v>
      </c>
      <c r="AG400" t="s">
        <v>2920</v>
      </c>
      <c r="AH400" t="s">
        <v>2921</v>
      </c>
      <c r="AJ400" t="s">
        <v>852</v>
      </c>
      <c r="AK400" t="s">
        <v>1131</v>
      </c>
      <c r="AL400" t="s">
        <v>316</v>
      </c>
      <c r="AM400" t="s">
        <v>3101</v>
      </c>
    </row>
    <row r="401" spans="1:39" x14ac:dyDescent="0.2">
      <c r="A401" t="s">
        <v>314</v>
      </c>
      <c r="B401" t="s">
        <v>315</v>
      </c>
      <c r="C401" t="s">
        <v>316</v>
      </c>
      <c r="D401" t="s">
        <v>559</v>
      </c>
      <c r="E401" t="s">
        <v>3102</v>
      </c>
      <c r="F401" t="s">
        <v>316</v>
      </c>
      <c r="G401" t="s">
        <v>314</v>
      </c>
      <c r="I401" t="s">
        <v>317</v>
      </c>
      <c r="J401" t="s">
        <v>2915</v>
      </c>
      <c r="K401" t="s">
        <v>319</v>
      </c>
      <c r="L401" t="s">
        <v>469</v>
      </c>
      <c r="M401" t="s">
        <v>3088</v>
      </c>
      <c r="N401" t="s">
        <v>590</v>
      </c>
      <c r="O401" t="s">
        <v>3103</v>
      </c>
      <c r="P401" t="s">
        <v>591</v>
      </c>
      <c r="Q401" t="b">
        <v>1</v>
      </c>
      <c r="R401" t="s">
        <v>41</v>
      </c>
      <c r="V401" t="s">
        <v>592</v>
      </c>
      <c r="W401" t="s">
        <v>590</v>
      </c>
      <c r="Y401" t="s">
        <v>1473</v>
      </c>
      <c r="Z401" t="b">
        <v>0</v>
      </c>
      <c r="AB401" t="b">
        <v>1</v>
      </c>
      <c r="AC401" t="s">
        <v>3104</v>
      </c>
      <c r="AD401" t="s">
        <v>3105</v>
      </c>
      <c r="AE401" t="s">
        <v>901</v>
      </c>
      <c r="AF401" t="s">
        <v>2928</v>
      </c>
      <c r="AG401" t="s">
        <v>2920</v>
      </c>
      <c r="AH401" t="s">
        <v>2921</v>
      </c>
      <c r="AJ401" t="s">
        <v>1343</v>
      </c>
      <c r="AL401" t="s">
        <v>316</v>
      </c>
      <c r="AM401" t="s">
        <v>3106</v>
      </c>
    </row>
    <row r="402" spans="1:39" x14ac:dyDescent="0.2">
      <c r="A402" t="s">
        <v>314</v>
      </c>
      <c r="B402" t="s">
        <v>315</v>
      </c>
      <c r="C402" t="s">
        <v>316</v>
      </c>
      <c r="D402" t="s">
        <v>559</v>
      </c>
      <c r="E402" t="s">
        <v>3107</v>
      </c>
      <c r="F402" t="s">
        <v>316</v>
      </c>
      <c r="G402" t="s">
        <v>314</v>
      </c>
      <c r="I402" t="s">
        <v>317</v>
      </c>
      <c r="J402" t="s">
        <v>2915</v>
      </c>
      <c r="K402" t="s">
        <v>319</v>
      </c>
      <c r="L402" t="s">
        <v>469</v>
      </c>
      <c r="M402" t="s">
        <v>3088</v>
      </c>
      <c r="N402" t="s">
        <v>590</v>
      </c>
      <c r="O402" t="s">
        <v>3108</v>
      </c>
      <c r="P402" t="s">
        <v>591</v>
      </c>
      <c r="Q402" t="b">
        <v>1</v>
      </c>
      <c r="R402" t="s">
        <v>41</v>
      </c>
      <c r="V402" t="s">
        <v>592</v>
      </c>
      <c r="W402" t="s">
        <v>590</v>
      </c>
      <c r="Y402" t="s">
        <v>1473</v>
      </c>
      <c r="Z402" t="b">
        <v>0</v>
      </c>
      <c r="AA402" t="b">
        <v>1</v>
      </c>
      <c r="AB402" t="b">
        <v>1</v>
      </c>
      <c r="AC402" t="s">
        <v>2926</v>
      </c>
      <c r="AD402" t="s">
        <v>3109</v>
      </c>
      <c r="AE402" t="s">
        <v>901</v>
      </c>
      <c r="AF402" t="s">
        <v>2919</v>
      </c>
      <c r="AG402" t="s">
        <v>2920</v>
      </c>
      <c r="AH402" t="s">
        <v>2921</v>
      </c>
      <c r="AJ402" t="s">
        <v>886</v>
      </c>
      <c r="AK402" t="s">
        <v>1131</v>
      </c>
      <c r="AL402" t="s">
        <v>316</v>
      </c>
      <c r="AM402" t="s">
        <v>3110</v>
      </c>
    </row>
    <row r="403" spans="1:39" x14ac:dyDescent="0.2">
      <c r="A403" t="s">
        <v>314</v>
      </c>
      <c r="B403" t="s">
        <v>315</v>
      </c>
      <c r="C403" t="s">
        <v>316</v>
      </c>
      <c r="D403" t="s">
        <v>559</v>
      </c>
      <c r="E403" t="s">
        <v>3111</v>
      </c>
      <c r="F403" t="s">
        <v>316</v>
      </c>
      <c r="G403" t="s">
        <v>314</v>
      </c>
      <c r="I403" t="s">
        <v>2991</v>
      </c>
      <c r="J403" t="s">
        <v>2915</v>
      </c>
      <c r="K403" t="s">
        <v>319</v>
      </c>
      <c r="L403" t="s">
        <v>469</v>
      </c>
      <c r="M403" t="s">
        <v>1064</v>
      </c>
      <c r="N403" t="s">
        <v>590</v>
      </c>
      <c r="O403" t="s">
        <v>3112</v>
      </c>
      <c r="P403" t="s">
        <v>591</v>
      </c>
      <c r="Q403" t="b">
        <v>1</v>
      </c>
      <c r="R403" t="s">
        <v>41</v>
      </c>
      <c r="V403" t="s">
        <v>592</v>
      </c>
      <c r="W403" t="s">
        <v>590</v>
      </c>
      <c r="Y403" t="s">
        <v>1473</v>
      </c>
      <c r="Z403" t="b">
        <v>0</v>
      </c>
      <c r="AB403" t="b">
        <v>1</v>
      </c>
      <c r="AC403" t="s">
        <v>3113</v>
      </c>
      <c r="AD403" t="s">
        <v>3114</v>
      </c>
      <c r="AE403" t="s">
        <v>901</v>
      </c>
      <c r="AF403" t="s">
        <v>2919</v>
      </c>
      <c r="AG403" t="s">
        <v>2920</v>
      </c>
      <c r="AH403" t="s">
        <v>2921</v>
      </c>
      <c r="AJ403" t="s">
        <v>1207</v>
      </c>
      <c r="AL403" t="s">
        <v>316</v>
      </c>
      <c r="AM403" t="s">
        <v>3115</v>
      </c>
    </row>
    <row r="404" spans="1:39" x14ac:dyDescent="0.2">
      <c r="A404" t="s">
        <v>314</v>
      </c>
      <c r="B404" t="s">
        <v>315</v>
      </c>
      <c r="C404" t="s">
        <v>316</v>
      </c>
      <c r="D404" t="s">
        <v>559</v>
      </c>
      <c r="E404" t="s">
        <v>3116</v>
      </c>
      <c r="F404" t="s">
        <v>316</v>
      </c>
      <c r="G404" t="s">
        <v>314</v>
      </c>
      <c r="I404" t="s">
        <v>2991</v>
      </c>
      <c r="J404" t="s">
        <v>2915</v>
      </c>
      <c r="K404" t="s">
        <v>319</v>
      </c>
      <c r="L404" t="s">
        <v>469</v>
      </c>
      <c r="M404" t="s">
        <v>3117</v>
      </c>
      <c r="N404" t="s">
        <v>590</v>
      </c>
      <c r="O404" t="s">
        <v>3118</v>
      </c>
      <c r="P404" t="s">
        <v>591</v>
      </c>
      <c r="Q404" t="b">
        <v>1</v>
      </c>
      <c r="R404" t="s">
        <v>41</v>
      </c>
      <c r="V404" t="s">
        <v>592</v>
      </c>
      <c r="W404" t="s">
        <v>590</v>
      </c>
      <c r="Y404" t="s">
        <v>1473</v>
      </c>
      <c r="Z404" t="b">
        <v>0</v>
      </c>
      <c r="AA404" t="b">
        <v>1</v>
      </c>
      <c r="AB404" t="b">
        <v>1</v>
      </c>
      <c r="AC404" t="s">
        <v>2926</v>
      </c>
      <c r="AD404" t="s">
        <v>2927</v>
      </c>
      <c r="AE404" t="s">
        <v>901</v>
      </c>
      <c r="AF404" t="s">
        <v>2919</v>
      </c>
      <c r="AG404" t="s">
        <v>2920</v>
      </c>
      <c r="AH404" t="s">
        <v>2921</v>
      </c>
      <c r="AJ404" t="s">
        <v>594</v>
      </c>
      <c r="AK404" t="s">
        <v>1131</v>
      </c>
      <c r="AL404" t="s">
        <v>316</v>
      </c>
      <c r="AM404" t="s">
        <v>3119</v>
      </c>
    </row>
    <row r="405" spans="1:39" x14ac:dyDescent="0.2">
      <c r="A405" t="s">
        <v>314</v>
      </c>
      <c r="B405" t="s">
        <v>315</v>
      </c>
      <c r="C405" t="s">
        <v>316</v>
      </c>
      <c r="D405" t="s">
        <v>559</v>
      </c>
      <c r="E405" t="s">
        <v>3120</v>
      </c>
      <c r="F405" t="s">
        <v>316</v>
      </c>
      <c r="G405" t="s">
        <v>314</v>
      </c>
      <c r="I405" t="s">
        <v>317</v>
      </c>
      <c r="J405" t="s">
        <v>2915</v>
      </c>
      <c r="K405" t="s">
        <v>319</v>
      </c>
      <c r="L405" t="s">
        <v>469</v>
      </c>
      <c r="M405" t="s">
        <v>3121</v>
      </c>
      <c r="N405" t="s">
        <v>590</v>
      </c>
      <c r="O405" t="s">
        <v>3122</v>
      </c>
      <c r="P405" t="s">
        <v>591</v>
      </c>
      <c r="Q405" t="b">
        <v>1</v>
      </c>
      <c r="R405" t="s">
        <v>41</v>
      </c>
      <c r="V405" t="s">
        <v>592</v>
      </c>
      <c r="W405" t="s">
        <v>590</v>
      </c>
      <c r="Y405" t="s">
        <v>1473</v>
      </c>
      <c r="Z405" t="b">
        <v>0</v>
      </c>
      <c r="AA405" t="b">
        <v>1</v>
      </c>
      <c r="AB405" t="b">
        <v>1</v>
      </c>
      <c r="AC405" t="s">
        <v>3123</v>
      </c>
      <c r="AD405" t="s">
        <v>3124</v>
      </c>
      <c r="AE405" t="s">
        <v>901</v>
      </c>
      <c r="AF405" t="s">
        <v>2919</v>
      </c>
      <c r="AG405" t="s">
        <v>2920</v>
      </c>
      <c r="AH405" t="s">
        <v>2921</v>
      </c>
      <c r="AJ405" t="s">
        <v>1192</v>
      </c>
      <c r="AK405" t="s">
        <v>1131</v>
      </c>
      <c r="AL405" t="s">
        <v>316</v>
      </c>
      <c r="AM405" t="s">
        <v>814</v>
      </c>
    </row>
    <row r="406" spans="1:39" x14ac:dyDescent="0.2">
      <c r="A406" t="s">
        <v>314</v>
      </c>
      <c r="B406" t="s">
        <v>315</v>
      </c>
      <c r="C406" t="s">
        <v>316</v>
      </c>
      <c r="D406" t="s">
        <v>559</v>
      </c>
      <c r="E406" t="s">
        <v>3125</v>
      </c>
      <c r="F406" t="s">
        <v>316</v>
      </c>
      <c r="G406" t="s">
        <v>314</v>
      </c>
      <c r="I406" t="s">
        <v>3126</v>
      </c>
      <c r="J406" t="s">
        <v>2932</v>
      </c>
      <c r="K406" t="s">
        <v>319</v>
      </c>
      <c r="L406" t="s">
        <v>469</v>
      </c>
      <c r="M406" t="s">
        <v>3127</v>
      </c>
      <c r="N406" t="s">
        <v>590</v>
      </c>
      <c r="O406" t="s">
        <v>3128</v>
      </c>
      <c r="P406" t="s">
        <v>591</v>
      </c>
      <c r="Q406" t="b">
        <v>1</v>
      </c>
      <c r="R406" t="s">
        <v>41</v>
      </c>
      <c r="V406" t="s">
        <v>592</v>
      </c>
      <c r="W406" t="s">
        <v>590</v>
      </c>
      <c r="Y406" t="s">
        <v>1473</v>
      </c>
      <c r="Z406" t="b">
        <v>0</v>
      </c>
      <c r="AA406" t="b">
        <v>1</v>
      </c>
      <c r="AB406" t="b">
        <v>1</v>
      </c>
      <c r="AC406" t="s">
        <v>3129</v>
      </c>
      <c r="AD406" t="s">
        <v>1339</v>
      </c>
      <c r="AE406" t="s">
        <v>901</v>
      </c>
      <c r="AF406" t="s">
        <v>2919</v>
      </c>
      <c r="AG406" t="s">
        <v>2920</v>
      </c>
      <c r="AH406" t="s">
        <v>2921</v>
      </c>
      <c r="AJ406" t="s">
        <v>1268</v>
      </c>
      <c r="AK406" t="s">
        <v>1131</v>
      </c>
      <c r="AL406" t="s">
        <v>316</v>
      </c>
      <c r="AM406" t="s">
        <v>3130</v>
      </c>
    </row>
    <row r="407" spans="1:39" x14ac:dyDescent="0.2">
      <c r="A407" t="s">
        <v>314</v>
      </c>
      <c r="B407" t="s">
        <v>315</v>
      </c>
      <c r="C407" t="s">
        <v>316</v>
      </c>
      <c r="D407" t="s">
        <v>559</v>
      </c>
      <c r="E407" t="s">
        <v>3131</v>
      </c>
      <c r="F407" t="s">
        <v>316</v>
      </c>
      <c r="G407" t="s">
        <v>314</v>
      </c>
      <c r="I407" t="s">
        <v>2991</v>
      </c>
      <c r="J407" t="s">
        <v>2915</v>
      </c>
      <c r="K407" t="s">
        <v>319</v>
      </c>
      <c r="L407" t="s">
        <v>469</v>
      </c>
      <c r="M407" t="s">
        <v>3132</v>
      </c>
      <c r="N407" t="s">
        <v>590</v>
      </c>
      <c r="O407" t="s">
        <v>3133</v>
      </c>
      <c r="P407" t="s">
        <v>591</v>
      </c>
      <c r="Q407" t="b">
        <v>1</v>
      </c>
      <c r="R407" t="s">
        <v>41</v>
      </c>
      <c r="V407" t="s">
        <v>592</v>
      </c>
      <c r="W407" t="s">
        <v>590</v>
      </c>
      <c r="Y407" t="s">
        <v>1473</v>
      </c>
      <c r="Z407" t="b">
        <v>0</v>
      </c>
      <c r="AA407" t="b">
        <v>1</v>
      </c>
      <c r="AB407" t="b">
        <v>1</v>
      </c>
      <c r="AC407" t="s">
        <v>3090</v>
      </c>
      <c r="AD407" t="s">
        <v>3091</v>
      </c>
      <c r="AE407" t="s">
        <v>901</v>
      </c>
      <c r="AF407" t="s">
        <v>2944</v>
      </c>
      <c r="AG407" t="s">
        <v>2920</v>
      </c>
      <c r="AH407" t="s">
        <v>2921</v>
      </c>
      <c r="AJ407" t="s">
        <v>1201</v>
      </c>
      <c r="AK407" t="s">
        <v>1131</v>
      </c>
      <c r="AL407" t="s">
        <v>316</v>
      </c>
      <c r="AM407" t="s">
        <v>3134</v>
      </c>
    </row>
    <row r="408" spans="1:39" x14ac:dyDescent="0.2">
      <c r="A408" t="s">
        <v>314</v>
      </c>
      <c r="B408" t="s">
        <v>315</v>
      </c>
      <c r="C408" t="s">
        <v>316</v>
      </c>
      <c r="D408" t="s">
        <v>559</v>
      </c>
      <c r="E408" t="s">
        <v>3135</v>
      </c>
      <c r="F408" t="s">
        <v>316</v>
      </c>
      <c r="G408" t="s">
        <v>314</v>
      </c>
      <c r="I408" t="s">
        <v>317</v>
      </c>
      <c r="J408" t="s">
        <v>2915</v>
      </c>
      <c r="K408" t="s">
        <v>319</v>
      </c>
      <c r="L408" t="s">
        <v>469</v>
      </c>
      <c r="M408" t="s">
        <v>3136</v>
      </c>
      <c r="N408" t="s">
        <v>590</v>
      </c>
      <c r="O408" t="s">
        <v>3137</v>
      </c>
      <c r="P408" t="s">
        <v>591</v>
      </c>
      <c r="Q408" t="b">
        <v>1</v>
      </c>
      <c r="R408" t="s">
        <v>41</v>
      </c>
      <c r="V408" t="s">
        <v>592</v>
      </c>
      <c r="W408" t="s">
        <v>590</v>
      </c>
      <c r="Y408" t="s">
        <v>1473</v>
      </c>
      <c r="Z408" t="b">
        <v>0</v>
      </c>
      <c r="AA408" t="b">
        <v>1</v>
      </c>
      <c r="AB408" t="b">
        <v>1</v>
      </c>
      <c r="AC408" t="s">
        <v>2969</v>
      </c>
      <c r="AD408" t="s">
        <v>3138</v>
      </c>
      <c r="AE408" t="s">
        <v>901</v>
      </c>
      <c r="AF408" t="s">
        <v>2919</v>
      </c>
      <c r="AG408" t="s">
        <v>2920</v>
      </c>
      <c r="AH408" t="s">
        <v>2921</v>
      </c>
      <c r="AJ408" t="s">
        <v>615</v>
      </c>
      <c r="AK408" t="s">
        <v>1143</v>
      </c>
      <c r="AL408" t="s">
        <v>316</v>
      </c>
      <c r="AM408" t="s">
        <v>3139</v>
      </c>
    </row>
    <row r="409" spans="1:39" x14ac:dyDescent="0.2">
      <c r="A409" t="s">
        <v>314</v>
      </c>
      <c r="B409" t="s">
        <v>315</v>
      </c>
      <c r="C409" t="s">
        <v>316</v>
      </c>
      <c r="D409" t="s">
        <v>559</v>
      </c>
      <c r="E409" t="s">
        <v>3140</v>
      </c>
      <c r="F409" t="s">
        <v>316</v>
      </c>
      <c r="G409" t="s">
        <v>314</v>
      </c>
      <c r="I409" t="s">
        <v>2991</v>
      </c>
      <c r="J409" t="s">
        <v>2915</v>
      </c>
      <c r="K409" t="s">
        <v>319</v>
      </c>
      <c r="L409" t="s">
        <v>469</v>
      </c>
      <c r="M409" t="s">
        <v>1346</v>
      </c>
      <c r="N409" t="s">
        <v>590</v>
      </c>
      <c r="O409" t="s">
        <v>3141</v>
      </c>
      <c r="P409" t="s">
        <v>591</v>
      </c>
      <c r="Q409" t="b">
        <v>1</v>
      </c>
      <c r="R409" t="s">
        <v>41</v>
      </c>
      <c r="V409" t="s">
        <v>592</v>
      </c>
      <c r="W409" t="s">
        <v>590</v>
      </c>
      <c r="Y409" t="s">
        <v>1473</v>
      </c>
      <c r="Z409" t="b">
        <v>0</v>
      </c>
      <c r="AB409" t="b">
        <v>1</v>
      </c>
      <c r="AC409" t="s">
        <v>3073</v>
      </c>
      <c r="AD409" t="s">
        <v>3074</v>
      </c>
      <c r="AE409" t="s">
        <v>901</v>
      </c>
      <c r="AF409" t="s">
        <v>3142</v>
      </c>
      <c r="AG409" t="s">
        <v>2920</v>
      </c>
      <c r="AH409" t="s">
        <v>2921</v>
      </c>
      <c r="AJ409" t="s">
        <v>1268</v>
      </c>
      <c r="AL409" t="s">
        <v>316</v>
      </c>
      <c r="AM409" t="s">
        <v>3143</v>
      </c>
    </row>
  </sheetData>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5"/>
  <dimension ref="A1:AN580"/>
  <sheetViews>
    <sheetView workbookViewId="0">
      <selection activeCell="T115" sqref="T115"/>
    </sheetView>
  </sheetViews>
  <sheetFormatPr baseColWidth="10" defaultColWidth="8.83203125" defaultRowHeight="15" x14ac:dyDescent="0.2"/>
  <cols>
    <col min="1" max="1" width="9.1640625" customWidth="1"/>
    <col min="2" max="2" width="9.6640625" customWidth="1"/>
    <col min="3" max="3" width="12.6640625" customWidth="1"/>
    <col min="6" max="6" width="13.6640625" customWidth="1"/>
    <col min="7" max="7" width="12.1640625" customWidth="1"/>
    <col min="8" max="8" width="9.5" customWidth="1"/>
    <col min="9" max="9" width="17.33203125" customWidth="1"/>
    <col min="11" max="11" width="9.33203125" customWidth="1"/>
    <col min="12" max="12" width="10.1640625" customWidth="1"/>
    <col min="13" max="13" width="14" customWidth="1"/>
    <col min="14" max="14" width="15.1640625" customWidth="1"/>
    <col min="15" max="15" width="14.83203125" customWidth="1"/>
    <col min="16" max="16" width="11.83203125" customWidth="1"/>
    <col min="17" max="17" width="9.83203125" customWidth="1"/>
    <col min="18" max="18" width="13" customWidth="1"/>
    <col min="19" max="19" width="16.6640625" customWidth="1"/>
    <col min="20" max="20" width="18.33203125" customWidth="1"/>
    <col min="21" max="21" width="12" customWidth="1"/>
    <col min="22" max="22" width="26.6640625" customWidth="1"/>
    <col min="23" max="23" width="25.33203125" customWidth="1"/>
    <col min="24" max="24" width="22.83203125" customWidth="1"/>
    <col min="25" max="25" width="21.83203125" customWidth="1"/>
    <col min="26" max="26" width="33.33203125" customWidth="1"/>
    <col min="27" max="27" width="12.83203125" customWidth="1"/>
    <col min="28" max="28" width="9.5" customWidth="1"/>
    <col min="29" max="29" width="9.6640625" customWidth="1"/>
    <col min="30" max="30" width="11" customWidth="1"/>
    <col min="33" max="33" width="17" customWidth="1"/>
    <col min="34" max="34" width="15.33203125" customWidth="1"/>
    <col min="35" max="35" width="12" customWidth="1"/>
    <col min="36" max="36" width="18.83203125" customWidth="1"/>
    <col min="37" max="37" width="13.83203125" customWidth="1"/>
    <col min="38" max="38" width="11" customWidth="1"/>
    <col min="39" max="39" width="16.5" customWidth="1"/>
    <col min="40" max="40" width="11.83203125" customWidth="1"/>
  </cols>
  <sheetData>
    <row r="1" spans="1:40" x14ac:dyDescent="0.2">
      <c r="A1" s="2" t="s">
        <v>0</v>
      </c>
      <c r="B1" s="2" t="s">
        <v>1</v>
      </c>
      <c r="C1" s="2" t="s">
        <v>325</v>
      </c>
      <c r="D1" s="2" t="s">
        <v>331</v>
      </c>
      <c r="E1" s="2" t="s">
        <v>2</v>
      </c>
      <c r="F1" s="2" t="s">
        <v>3151</v>
      </c>
      <c r="G1" s="2" t="s">
        <v>3152</v>
      </c>
      <c r="H1" s="2" t="s">
        <v>378</v>
      </c>
      <c r="I1" s="2" t="s">
        <v>3153</v>
      </c>
      <c r="J1" s="2" t="s">
        <v>3154</v>
      </c>
      <c r="K1" s="2" t="s">
        <v>333</v>
      </c>
      <c r="L1" s="2" t="s">
        <v>446</v>
      </c>
      <c r="M1" s="2" t="s">
        <v>3155</v>
      </c>
      <c r="N1" s="2" t="s">
        <v>3156</v>
      </c>
      <c r="O1" s="2" t="s">
        <v>3157</v>
      </c>
      <c r="P1" s="2" t="s">
        <v>3144</v>
      </c>
      <c r="Q1" s="2" t="s">
        <v>10</v>
      </c>
      <c r="R1" s="2" t="s">
        <v>3158</v>
      </c>
      <c r="S1" s="2" t="s">
        <v>3159</v>
      </c>
      <c r="T1" s="2" t="s">
        <v>3160</v>
      </c>
      <c r="U1" s="2" t="s">
        <v>3161</v>
      </c>
      <c r="V1" s="2" t="s">
        <v>3162</v>
      </c>
      <c r="W1" s="2" t="s">
        <v>3163</v>
      </c>
      <c r="X1" s="2" t="s">
        <v>3164</v>
      </c>
      <c r="Y1" s="2" t="s">
        <v>3165</v>
      </c>
      <c r="Z1" s="2" t="s">
        <v>3166</v>
      </c>
      <c r="AA1" s="2" t="s">
        <v>3167</v>
      </c>
      <c r="AB1" s="2" t="s">
        <v>3168</v>
      </c>
      <c r="AC1" s="2" t="s">
        <v>3169</v>
      </c>
      <c r="AD1" s="2" t="s">
        <v>3170</v>
      </c>
      <c r="AE1" s="2" t="s">
        <v>3171</v>
      </c>
      <c r="AF1" s="2" t="s">
        <v>3172</v>
      </c>
      <c r="AG1" s="2" t="s">
        <v>3173</v>
      </c>
      <c r="AH1" s="2" t="s">
        <v>3174</v>
      </c>
      <c r="AI1" s="2" t="s">
        <v>3175</v>
      </c>
      <c r="AJ1" s="2" t="s">
        <v>459</v>
      </c>
      <c r="AK1" s="2" t="s">
        <v>3176</v>
      </c>
      <c r="AL1" s="2" t="s">
        <v>461</v>
      </c>
      <c r="AM1" s="2" t="s">
        <v>3177</v>
      </c>
      <c r="AN1" s="2" t="s">
        <v>467</v>
      </c>
    </row>
    <row r="2" spans="1:40" hidden="1" x14ac:dyDescent="0.2">
      <c r="A2" t="s">
        <v>23</v>
      </c>
      <c r="B2" t="s">
        <v>24</v>
      </c>
      <c r="C2" t="s">
        <v>25</v>
      </c>
      <c r="D2" t="s">
        <v>468</v>
      </c>
      <c r="E2" t="s">
        <v>690</v>
      </c>
      <c r="F2" t="s">
        <v>3178</v>
      </c>
      <c r="G2" t="s">
        <v>3179</v>
      </c>
      <c r="H2" t="s">
        <v>3180</v>
      </c>
      <c r="I2">
        <v>4000000000</v>
      </c>
      <c r="L2" t="s">
        <v>3181</v>
      </c>
      <c r="N2" t="s">
        <v>416</v>
      </c>
      <c r="T2" t="s">
        <v>3182</v>
      </c>
      <c r="U2" t="s">
        <v>3183</v>
      </c>
      <c r="AE2" t="s">
        <v>3184</v>
      </c>
      <c r="AF2" t="s">
        <v>3185</v>
      </c>
      <c r="AG2" t="s">
        <v>3186</v>
      </c>
      <c r="AH2" t="s">
        <v>3187</v>
      </c>
      <c r="AI2" t="s">
        <v>3188</v>
      </c>
      <c r="AK2" t="s">
        <v>3189</v>
      </c>
      <c r="AN2" t="s">
        <v>3190</v>
      </c>
    </row>
    <row r="3" spans="1:40" hidden="1" x14ac:dyDescent="0.2">
      <c r="A3" t="s">
        <v>23</v>
      </c>
      <c r="B3" t="s">
        <v>24</v>
      </c>
      <c r="C3" t="s">
        <v>25</v>
      </c>
      <c r="D3" t="s">
        <v>468</v>
      </c>
      <c r="E3" t="s">
        <v>690</v>
      </c>
      <c r="F3" t="s">
        <v>3178</v>
      </c>
      <c r="L3" t="s">
        <v>3181</v>
      </c>
      <c r="N3" t="s">
        <v>416</v>
      </c>
      <c r="T3" t="s">
        <v>3182</v>
      </c>
      <c r="U3" t="s">
        <v>3183</v>
      </c>
      <c r="AE3" t="s">
        <v>3191</v>
      </c>
      <c r="AH3" t="s">
        <v>3187</v>
      </c>
      <c r="AI3" t="s">
        <v>3192</v>
      </c>
      <c r="AK3" t="s">
        <v>3189</v>
      </c>
      <c r="AN3" t="s">
        <v>3193</v>
      </c>
    </row>
    <row r="4" spans="1:40" hidden="1" x14ac:dyDescent="0.2">
      <c r="A4" t="s">
        <v>23</v>
      </c>
      <c r="B4" t="s">
        <v>24</v>
      </c>
      <c r="C4" t="s">
        <v>25</v>
      </c>
      <c r="D4" t="s">
        <v>468</v>
      </c>
      <c r="E4" t="s">
        <v>690</v>
      </c>
      <c r="F4" t="s">
        <v>3178</v>
      </c>
      <c r="L4" t="s">
        <v>3181</v>
      </c>
      <c r="N4" t="s">
        <v>3194</v>
      </c>
      <c r="T4" t="s">
        <v>3195</v>
      </c>
      <c r="U4" t="s">
        <v>3196</v>
      </c>
      <c r="AE4" t="s">
        <v>3184</v>
      </c>
      <c r="AF4" t="s">
        <v>3185</v>
      </c>
      <c r="AG4" t="s">
        <v>3186</v>
      </c>
      <c r="AH4" t="s">
        <v>3197</v>
      </c>
      <c r="AI4" t="s">
        <v>3198</v>
      </c>
      <c r="AK4" t="s">
        <v>3189</v>
      </c>
      <c r="AN4" t="s">
        <v>3199</v>
      </c>
    </row>
    <row r="5" spans="1:40" hidden="1" x14ac:dyDescent="0.2">
      <c r="A5" t="s">
        <v>23</v>
      </c>
      <c r="B5" t="s">
        <v>24</v>
      </c>
      <c r="C5" t="s">
        <v>25</v>
      </c>
      <c r="D5" t="s">
        <v>468</v>
      </c>
      <c r="E5" t="s">
        <v>690</v>
      </c>
      <c r="F5" t="s">
        <v>3178</v>
      </c>
      <c r="L5" t="s">
        <v>3181</v>
      </c>
      <c r="N5" t="s">
        <v>3200</v>
      </c>
      <c r="V5" t="b">
        <v>0</v>
      </c>
      <c r="W5" t="b">
        <v>0</v>
      </c>
      <c r="Z5" t="b">
        <v>0</v>
      </c>
      <c r="AE5" t="s">
        <v>3201</v>
      </c>
      <c r="AF5" t="s">
        <v>3185</v>
      </c>
      <c r="AG5" t="s">
        <v>3202</v>
      </c>
      <c r="AH5" t="s">
        <v>3203</v>
      </c>
      <c r="AI5" t="s">
        <v>3188</v>
      </c>
      <c r="AK5" t="s">
        <v>3189</v>
      </c>
      <c r="AN5" t="s">
        <v>3204</v>
      </c>
    </row>
    <row r="6" spans="1:40" hidden="1" x14ac:dyDescent="0.2">
      <c r="A6" t="s">
        <v>23</v>
      </c>
      <c r="B6" t="s">
        <v>24</v>
      </c>
      <c r="C6" t="s">
        <v>25</v>
      </c>
      <c r="D6" t="s">
        <v>468</v>
      </c>
      <c r="E6" t="s">
        <v>690</v>
      </c>
      <c r="F6" t="s">
        <v>3178</v>
      </c>
      <c r="L6" t="s">
        <v>3181</v>
      </c>
      <c r="N6" t="s">
        <v>3205</v>
      </c>
      <c r="V6" t="b">
        <v>0</v>
      </c>
      <c r="W6" t="b">
        <v>0</v>
      </c>
      <c r="Z6" t="b">
        <v>0</v>
      </c>
      <c r="AE6" t="s">
        <v>3206</v>
      </c>
      <c r="AF6" t="s">
        <v>3207</v>
      </c>
      <c r="AG6" t="s">
        <v>3202</v>
      </c>
      <c r="AH6" t="s">
        <v>3208</v>
      </c>
      <c r="AI6" t="s">
        <v>3198</v>
      </c>
      <c r="AK6" t="s">
        <v>3189</v>
      </c>
      <c r="AN6" t="s">
        <v>3209</v>
      </c>
    </row>
    <row r="7" spans="1:40" hidden="1" x14ac:dyDescent="0.2">
      <c r="A7" t="s">
        <v>23</v>
      </c>
      <c r="B7" t="s">
        <v>24</v>
      </c>
      <c r="C7" t="s">
        <v>25</v>
      </c>
      <c r="D7" t="s">
        <v>468</v>
      </c>
      <c r="E7" t="s">
        <v>690</v>
      </c>
      <c r="F7" t="s">
        <v>3178</v>
      </c>
      <c r="L7" t="s">
        <v>3181</v>
      </c>
      <c r="N7" t="s">
        <v>3210</v>
      </c>
      <c r="V7" t="b">
        <v>0</v>
      </c>
      <c r="W7" t="b">
        <v>0</v>
      </c>
      <c r="Z7" t="b">
        <v>0</v>
      </c>
      <c r="AE7" t="s">
        <v>3201</v>
      </c>
      <c r="AF7" t="s">
        <v>3185</v>
      </c>
      <c r="AG7" t="s">
        <v>3202</v>
      </c>
      <c r="AH7" t="s">
        <v>3211</v>
      </c>
      <c r="AI7" t="s">
        <v>3188</v>
      </c>
      <c r="AK7" t="s">
        <v>3189</v>
      </c>
      <c r="AN7" t="s">
        <v>3212</v>
      </c>
    </row>
    <row r="8" spans="1:40" hidden="1" x14ac:dyDescent="0.2">
      <c r="A8" t="s">
        <v>23</v>
      </c>
      <c r="B8" t="s">
        <v>24</v>
      </c>
      <c r="C8" t="s">
        <v>25</v>
      </c>
      <c r="D8" t="s">
        <v>468</v>
      </c>
      <c r="E8" t="s">
        <v>690</v>
      </c>
      <c r="F8" t="s">
        <v>3178</v>
      </c>
      <c r="L8" t="s">
        <v>3181</v>
      </c>
      <c r="N8" t="s">
        <v>3213</v>
      </c>
      <c r="V8" t="b">
        <v>0</v>
      </c>
      <c r="W8" t="b">
        <v>0</v>
      </c>
      <c r="Z8" t="b">
        <v>0</v>
      </c>
      <c r="AE8" t="s">
        <v>3206</v>
      </c>
      <c r="AF8" t="s">
        <v>3207</v>
      </c>
      <c r="AH8" t="s">
        <v>3214</v>
      </c>
      <c r="AI8" t="s">
        <v>3198</v>
      </c>
      <c r="AK8" t="s">
        <v>3189</v>
      </c>
      <c r="AN8" t="s">
        <v>3215</v>
      </c>
    </row>
    <row r="9" spans="1:40" hidden="1" x14ac:dyDescent="0.2">
      <c r="A9" t="s">
        <v>23</v>
      </c>
      <c r="B9" t="s">
        <v>24</v>
      </c>
      <c r="C9" t="s">
        <v>25</v>
      </c>
      <c r="D9" t="s">
        <v>468</v>
      </c>
      <c r="E9" t="s">
        <v>690</v>
      </c>
      <c r="F9" t="s">
        <v>3178</v>
      </c>
      <c r="L9" t="s">
        <v>3181</v>
      </c>
      <c r="AE9" t="s">
        <v>3184</v>
      </c>
      <c r="AF9" t="s">
        <v>3185</v>
      </c>
      <c r="AG9" t="s">
        <v>3186</v>
      </c>
      <c r="AI9" t="s">
        <v>3192</v>
      </c>
      <c r="AK9" t="s">
        <v>3189</v>
      </c>
      <c r="AN9" t="s">
        <v>3216</v>
      </c>
    </row>
    <row r="10" spans="1:40" hidden="1" x14ac:dyDescent="0.2">
      <c r="A10" t="s">
        <v>42</v>
      </c>
      <c r="B10" t="s">
        <v>43</v>
      </c>
      <c r="C10" t="s">
        <v>44</v>
      </c>
      <c r="D10" t="s">
        <v>480</v>
      </c>
      <c r="E10" t="s">
        <v>1004</v>
      </c>
      <c r="F10" t="s">
        <v>3217</v>
      </c>
      <c r="G10" t="s">
        <v>3218</v>
      </c>
      <c r="H10" t="s">
        <v>3219</v>
      </c>
      <c r="L10" t="s">
        <v>3220</v>
      </c>
      <c r="N10" t="s">
        <v>1348</v>
      </c>
      <c r="T10" t="s">
        <v>3221</v>
      </c>
      <c r="U10" t="s">
        <v>3222</v>
      </c>
      <c r="V10" t="b">
        <v>0</v>
      </c>
      <c r="W10" t="b">
        <v>1</v>
      </c>
      <c r="AB10" t="s">
        <v>3223</v>
      </c>
      <c r="AC10" t="s">
        <v>3224</v>
      </c>
      <c r="AE10" t="s">
        <v>3225</v>
      </c>
      <c r="AF10" t="s">
        <v>3185</v>
      </c>
      <c r="AG10" t="s">
        <v>3186</v>
      </c>
      <c r="AH10" t="s">
        <v>3226</v>
      </c>
      <c r="AI10" t="s">
        <v>3218</v>
      </c>
      <c r="AN10" t="s">
        <v>3227</v>
      </c>
    </row>
    <row r="11" spans="1:40" hidden="1" x14ac:dyDescent="0.2">
      <c r="A11" t="s">
        <v>42</v>
      </c>
      <c r="B11" t="s">
        <v>43</v>
      </c>
      <c r="C11" t="s">
        <v>44</v>
      </c>
      <c r="D11" t="s">
        <v>480</v>
      </c>
      <c r="E11" t="s">
        <v>1004</v>
      </c>
      <c r="F11" t="s">
        <v>3217</v>
      </c>
      <c r="G11" t="s">
        <v>3218</v>
      </c>
      <c r="H11" t="s">
        <v>3228</v>
      </c>
      <c r="L11" t="s">
        <v>3220</v>
      </c>
      <c r="N11" t="s">
        <v>1348</v>
      </c>
      <c r="T11" t="s">
        <v>3221</v>
      </c>
      <c r="U11" t="s">
        <v>3222</v>
      </c>
      <c r="V11" t="b">
        <v>0</v>
      </c>
      <c r="W11" t="b">
        <v>1</v>
      </c>
      <c r="AB11" t="s">
        <v>3223</v>
      </c>
      <c r="AC11" t="s">
        <v>3229</v>
      </c>
      <c r="AE11" t="s">
        <v>3225</v>
      </c>
      <c r="AF11" t="s">
        <v>3185</v>
      </c>
      <c r="AG11" t="s">
        <v>3186</v>
      </c>
      <c r="AH11" t="s">
        <v>3226</v>
      </c>
      <c r="AI11" t="s">
        <v>3218</v>
      </c>
      <c r="AN11" t="s">
        <v>3230</v>
      </c>
    </row>
    <row r="12" spans="1:40" hidden="1" x14ac:dyDescent="0.2">
      <c r="A12" t="s">
        <v>42</v>
      </c>
      <c r="B12" t="s">
        <v>43</v>
      </c>
      <c r="C12" t="s">
        <v>44</v>
      </c>
      <c r="D12" t="s">
        <v>480</v>
      </c>
      <c r="E12" t="s">
        <v>1004</v>
      </c>
      <c r="F12" t="s">
        <v>3217</v>
      </c>
      <c r="G12" t="s">
        <v>3231</v>
      </c>
      <c r="H12" t="s">
        <v>3232</v>
      </c>
      <c r="L12" t="s">
        <v>3220</v>
      </c>
      <c r="N12" t="s">
        <v>1348</v>
      </c>
      <c r="T12" t="s">
        <v>3221</v>
      </c>
      <c r="U12" t="s">
        <v>3222</v>
      </c>
      <c r="V12" t="b">
        <v>0</v>
      </c>
      <c r="W12" t="b">
        <v>1</v>
      </c>
      <c r="AB12" t="s">
        <v>3223</v>
      </c>
      <c r="AC12" t="s">
        <v>3233</v>
      </c>
      <c r="AE12" t="s">
        <v>3234</v>
      </c>
      <c r="AF12" t="s">
        <v>3207</v>
      </c>
      <c r="AG12" t="s">
        <v>3235</v>
      </c>
      <c r="AH12" t="s">
        <v>3226</v>
      </c>
      <c r="AI12" t="s">
        <v>3218</v>
      </c>
      <c r="AN12" t="s">
        <v>3230</v>
      </c>
    </row>
    <row r="13" spans="1:40" hidden="1" x14ac:dyDescent="0.2">
      <c r="A13" t="s">
        <v>42</v>
      </c>
      <c r="B13" t="s">
        <v>43</v>
      </c>
      <c r="C13" t="s">
        <v>44</v>
      </c>
      <c r="D13" t="s">
        <v>480</v>
      </c>
      <c r="E13" t="s">
        <v>1004</v>
      </c>
      <c r="F13" t="s">
        <v>3217</v>
      </c>
      <c r="G13" t="s">
        <v>3231</v>
      </c>
      <c r="H13" t="s">
        <v>3236</v>
      </c>
      <c r="L13" t="s">
        <v>3220</v>
      </c>
      <c r="N13" t="s">
        <v>1348</v>
      </c>
      <c r="T13" t="s">
        <v>3221</v>
      </c>
      <c r="U13" t="s">
        <v>3222</v>
      </c>
      <c r="V13" t="b">
        <v>0</v>
      </c>
      <c r="W13" t="b">
        <v>1</v>
      </c>
      <c r="AB13" t="s">
        <v>3223</v>
      </c>
      <c r="AC13" t="s">
        <v>3237</v>
      </c>
      <c r="AE13" t="s">
        <v>3234</v>
      </c>
      <c r="AF13" t="s">
        <v>3207</v>
      </c>
      <c r="AG13" t="s">
        <v>3235</v>
      </c>
      <c r="AH13" t="s">
        <v>3226</v>
      </c>
      <c r="AI13" t="s">
        <v>3218</v>
      </c>
      <c r="AN13" t="s">
        <v>3227</v>
      </c>
    </row>
    <row r="14" spans="1:40" hidden="1" x14ac:dyDescent="0.2">
      <c r="A14" t="s">
        <v>42</v>
      </c>
      <c r="B14" t="s">
        <v>43</v>
      </c>
      <c r="C14" t="s">
        <v>44</v>
      </c>
      <c r="D14" t="s">
        <v>480</v>
      </c>
      <c r="E14" t="s">
        <v>1004</v>
      </c>
      <c r="F14" t="s">
        <v>3217</v>
      </c>
      <c r="G14" t="s">
        <v>3231</v>
      </c>
      <c r="H14" t="s">
        <v>3238</v>
      </c>
      <c r="L14" t="s">
        <v>3220</v>
      </c>
      <c r="N14" t="s">
        <v>1348</v>
      </c>
      <c r="T14" t="s">
        <v>3221</v>
      </c>
      <c r="U14" t="s">
        <v>3222</v>
      </c>
      <c r="V14" t="b">
        <v>0</v>
      </c>
      <c r="W14" t="b">
        <v>1</v>
      </c>
      <c r="AB14" t="s">
        <v>3223</v>
      </c>
      <c r="AC14" t="s">
        <v>3239</v>
      </c>
      <c r="AE14" t="s">
        <v>3234</v>
      </c>
      <c r="AF14" t="s">
        <v>3207</v>
      </c>
      <c r="AG14" t="s">
        <v>3235</v>
      </c>
      <c r="AH14" t="s">
        <v>3226</v>
      </c>
      <c r="AI14" t="s">
        <v>3218</v>
      </c>
      <c r="AN14" t="s">
        <v>3230</v>
      </c>
    </row>
    <row r="15" spans="1:40" hidden="1" x14ac:dyDescent="0.2">
      <c r="A15" t="s">
        <v>42</v>
      </c>
      <c r="B15" t="s">
        <v>43</v>
      </c>
      <c r="C15" t="s">
        <v>44</v>
      </c>
      <c r="D15" t="s">
        <v>480</v>
      </c>
      <c r="E15" t="s">
        <v>1004</v>
      </c>
      <c r="F15" t="s">
        <v>3217</v>
      </c>
      <c r="G15" t="s">
        <v>3218</v>
      </c>
      <c r="H15" t="s">
        <v>3240</v>
      </c>
      <c r="L15" t="s">
        <v>3220</v>
      </c>
      <c r="N15" t="s">
        <v>1348</v>
      </c>
      <c r="T15" t="s">
        <v>3221</v>
      </c>
      <c r="U15" t="s">
        <v>3222</v>
      </c>
      <c r="V15" t="b">
        <v>0</v>
      </c>
      <c r="W15" t="b">
        <v>1</v>
      </c>
      <c r="AB15" t="s">
        <v>3223</v>
      </c>
      <c r="AC15" t="s">
        <v>3239</v>
      </c>
      <c r="AE15" t="s">
        <v>3225</v>
      </c>
      <c r="AF15" t="s">
        <v>3185</v>
      </c>
      <c r="AG15" t="s">
        <v>3186</v>
      </c>
      <c r="AH15" t="s">
        <v>3226</v>
      </c>
      <c r="AI15" t="s">
        <v>3218</v>
      </c>
      <c r="AN15" t="s">
        <v>3230</v>
      </c>
    </row>
    <row r="16" spans="1:40" hidden="1" x14ac:dyDescent="0.2">
      <c r="A16" t="s">
        <v>42</v>
      </c>
      <c r="B16" t="s">
        <v>43</v>
      </c>
      <c r="C16" t="s">
        <v>44</v>
      </c>
      <c r="D16" t="s">
        <v>480</v>
      </c>
      <c r="E16" t="s">
        <v>1004</v>
      </c>
      <c r="F16" t="s">
        <v>3217</v>
      </c>
      <c r="G16" t="s">
        <v>3218</v>
      </c>
      <c r="H16" t="s">
        <v>3241</v>
      </c>
      <c r="L16" t="s">
        <v>3220</v>
      </c>
      <c r="N16" t="s">
        <v>1348</v>
      </c>
      <c r="T16" t="s">
        <v>3221</v>
      </c>
      <c r="U16" t="s">
        <v>3222</v>
      </c>
      <c r="V16" t="b">
        <v>0</v>
      </c>
      <c r="W16" t="b">
        <v>1</v>
      </c>
      <c r="AB16" t="s">
        <v>3223</v>
      </c>
      <c r="AC16" t="s">
        <v>3242</v>
      </c>
      <c r="AE16" t="s">
        <v>3225</v>
      </c>
      <c r="AF16" t="s">
        <v>3185</v>
      </c>
      <c r="AG16" t="s">
        <v>3186</v>
      </c>
      <c r="AH16" t="s">
        <v>3226</v>
      </c>
      <c r="AI16" t="s">
        <v>3218</v>
      </c>
      <c r="AN16" t="s">
        <v>3230</v>
      </c>
    </row>
    <row r="17" spans="1:40" hidden="1" x14ac:dyDescent="0.2">
      <c r="A17" t="s">
        <v>42</v>
      </c>
      <c r="B17" t="s">
        <v>43</v>
      </c>
      <c r="C17" t="s">
        <v>44</v>
      </c>
      <c r="D17" t="s">
        <v>480</v>
      </c>
      <c r="E17" t="s">
        <v>1004</v>
      </c>
      <c r="F17" t="s">
        <v>3217</v>
      </c>
      <c r="G17" t="s">
        <v>3231</v>
      </c>
      <c r="H17" t="s">
        <v>3243</v>
      </c>
      <c r="L17" t="s">
        <v>3220</v>
      </c>
      <c r="N17" t="s">
        <v>1348</v>
      </c>
      <c r="T17" t="s">
        <v>3221</v>
      </c>
      <c r="U17" t="s">
        <v>3222</v>
      </c>
      <c r="V17" t="b">
        <v>0</v>
      </c>
      <c r="W17" t="b">
        <v>1</v>
      </c>
      <c r="AB17" t="s">
        <v>3223</v>
      </c>
      <c r="AC17" t="s">
        <v>3244</v>
      </c>
      <c r="AE17" t="s">
        <v>3234</v>
      </c>
      <c r="AF17" t="s">
        <v>3207</v>
      </c>
      <c r="AG17" t="s">
        <v>3235</v>
      </c>
      <c r="AH17" t="s">
        <v>3226</v>
      </c>
      <c r="AI17" t="s">
        <v>3218</v>
      </c>
      <c r="AN17" t="s">
        <v>3230</v>
      </c>
    </row>
    <row r="18" spans="1:40" hidden="1" x14ac:dyDescent="0.2">
      <c r="A18" t="s">
        <v>42</v>
      </c>
      <c r="B18" t="s">
        <v>43</v>
      </c>
      <c r="C18" t="s">
        <v>44</v>
      </c>
      <c r="D18" t="s">
        <v>480</v>
      </c>
      <c r="E18" t="s">
        <v>1004</v>
      </c>
      <c r="F18" t="s">
        <v>3217</v>
      </c>
      <c r="G18" t="s">
        <v>3231</v>
      </c>
      <c r="H18" t="s">
        <v>3245</v>
      </c>
      <c r="L18" t="s">
        <v>3220</v>
      </c>
      <c r="N18" t="s">
        <v>1348</v>
      </c>
      <c r="T18" t="s">
        <v>3221</v>
      </c>
      <c r="U18" t="s">
        <v>3222</v>
      </c>
      <c r="V18" t="b">
        <v>0</v>
      </c>
      <c r="W18" t="b">
        <v>1</v>
      </c>
      <c r="AB18" t="s">
        <v>3223</v>
      </c>
      <c r="AC18" t="s">
        <v>3224</v>
      </c>
      <c r="AE18" t="s">
        <v>3234</v>
      </c>
      <c r="AF18" t="s">
        <v>3207</v>
      </c>
      <c r="AG18" t="s">
        <v>3235</v>
      </c>
      <c r="AH18" t="s">
        <v>3226</v>
      </c>
      <c r="AI18" t="s">
        <v>3218</v>
      </c>
      <c r="AN18" t="s">
        <v>3227</v>
      </c>
    </row>
    <row r="19" spans="1:40" hidden="1" x14ac:dyDescent="0.2">
      <c r="A19" t="s">
        <v>42</v>
      </c>
      <c r="B19" t="s">
        <v>43</v>
      </c>
      <c r="C19" t="s">
        <v>44</v>
      </c>
      <c r="D19" t="s">
        <v>480</v>
      </c>
      <c r="E19" t="s">
        <v>1004</v>
      </c>
      <c r="F19" t="s">
        <v>3217</v>
      </c>
      <c r="G19" t="s">
        <v>3229</v>
      </c>
      <c r="L19" t="s">
        <v>3220</v>
      </c>
      <c r="N19" t="s">
        <v>3246</v>
      </c>
      <c r="T19" t="s">
        <v>3247</v>
      </c>
      <c r="U19" t="s">
        <v>3248</v>
      </c>
      <c r="AE19" t="s">
        <v>3225</v>
      </c>
      <c r="AF19" t="s">
        <v>3185</v>
      </c>
      <c r="AG19" t="s">
        <v>3186</v>
      </c>
      <c r="AH19" t="s">
        <v>3249</v>
      </c>
      <c r="AI19" t="s">
        <v>3218</v>
      </c>
      <c r="AN19" t="s">
        <v>3250</v>
      </c>
    </row>
    <row r="20" spans="1:40" hidden="1" x14ac:dyDescent="0.2">
      <c r="A20" t="s">
        <v>42</v>
      </c>
      <c r="B20" t="s">
        <v>43</v>
      </c>
      <c r="C20" t="s">
        <v>44</v>
      </c>
      <c r="D20" t="s">
        <v>480</v>
      </c>
      <c r="E20" t="s">
        <v>1004</v>
      </c>
      <c r="F20" t="s">
        <v>3217</v>
      </c>
      <c r="G20" t="s">
        <v>3251</v>
      </c>
      <c r="L20" t="s">
        <v>3220</v>
      </c>
      <c r="N20" t="s">
        <v>3246</v>
      </c>
      <c r="T20" t="s">
        <v>3247</v>
      </c>
      <c r="U20" t="s">
        <v>3248</v>
      </c>
      <c r="AE20" t="s">
        <v>3225</v>
      </c>
      <c r="AF20" t="s">
        <v>3185</v>
      </c>
      <c r="AG20" t="s">
        <v>3186</v>
      </c>
      <c r="AH20" t="s">
        <v>3249</v>
      </c>
      <c r="AI20" t="s">
        <v>3218</v>
      </c>
      <c r="AN20" t="s">
        <v>3250</v>
      </c>
    </row>
    <row r="21" spans="1:40" hidden="1" x14ac:dyDescent="0.2">
      <c r="A21" t="s">
        <v>42</v>
      </c>
      <c r="B21" t="s">
        <v>43</v>
      </c>
      <c r="C21" t="s">
        <v>44</v>
      </c>
      <c r="D21" t="s">
        <v>480</v>
      </c>
      <c r="E21" t="s">
        <v>1004</v>
      </c>
      <c r="F21" t="s">
        <v>3217</v>
      </c>
      <c r="G21" t="s">
        <v>3218</v>
      </c>
      <c r="H21" t="s">
        <v>3252</v>
      </c>
      <c r="L21" t="s">
        <v>3220</v>
      </c>
      <c r="N21" t="s">
        <v>3246</v>
      </c>
      <c r="T21" t="s">
        <v>3247</v>
      </c>
      <c r="U21" t="s">
        <v>3248</v>
      </c>
      <c r="AC21" t="s">
        <v>3229</v>
      </c>
      <c r="AE21" t="s">
        <v>3225</v>
      </c>
      <c r="AF21" t="s">
        <v>3185</v>
      </c>
      <c r="AG21" t="s">
        <v>3186</v>
      </c>
      <c r="AH21" t="s">
        <v>3249</v>
      </c>
      <c r="AI21" t="s">
        <v>3218</v>
      </c>
      <c r="AN21" t="s">
        <v>3253</v>
      </c>
    </row>
    <row r="22" spans="1:40" hidden="1" x14ac:dyDescent="0.2">
      <c r="A22" t="s">
        <v>42</v>
      </c>
      <c r="B22" t="s">
        <v>43</v>
      </c>
      <c r="C22" t="s">
        <v>44</v>
      </c>
      <c r="D22" t="s">
        <v>480</v>
      </c>
      <c r="E22" t="s">
        <v>1004</v>
      </c>
      <c r="F22" t="s">
        <v>3217</v>
      </c>
      <c r="G22" t="s">
        <v>3224</v>
      </c>
      <c r="L22" t="s">
        <v>3220</v>
      </c>
      <c r="N22" t="s">
        <v>3246</v>
      </c>
      <c r="T22" t="s">
        <v>3247</v>
      </c>
      <c r="U22" t="s">
        <v>3248</v>
      </c>
      <c r="AE22" t="s">
        <v>3234</v>
      </c>
      <c r="AF22" t="s">
        <v>3207</v>
      </c>
      <c r="AG22" t="s">
        <v>3235</v>
      </c>
      <c r="AH22" t="s">
        <v>3249</v>
      </c>
      <c r="AI22" t="s">
        <v>3231</v>
      </c>
      <c r="AN22" t="s">
        <v>3250</v>
      </c>
    </row>
    <row r="23" spans="1:40" hidden="1" x14ac:dyDescent="0.2">
      <c r="A23" t="s">
        <v>42</v>
      </c>
      <c r="B23" t="s">
        <v>43</v>
      </c>
      <c r="C23" t="s">
        <v>44</v>
      </c>
      <c r="D23" t="s">
        <v>480</v>
      </c>
      <c r="E23" t="s">
        <v>1004</v>
      </c>
      <c r="F23" t="s">
        <v>3217</v>
      </c>
      <c r="G23" t="s">
        <v>3239</v>
      </c>
      <c r="L23" t="s">
        <v>3220</v>
      </c>
      <c r="N23" t="s">
        <v>3246</v>
      </c>
      <c r="T23" t="s">
        <v>3247</v>
      </c>
      <c r="U23" t="s">
        <v>3248</v>
      </c>
      <c r="AE23" t="s">
        <v>3225</v>
      </c>
      <c r="AF23" t="s">
        <v>3185</v>
      </c>
      <c r="AG23" t="s">
        <v>3186</v>
      </c>
      <c r="AH23" t="s">
        <v>3249</v>
      </c>
      <c r="AI23" t="s">
        <v>3218</v>
      </c>
      <c r="AN23" t="s">
        <v>3250</v>
      </c>
    </row>
    <row r="24" spans="1:40" hidden="1" x14ac:dyDescent="0.2">
      <c r="A24" t="s">
        <v>42</v>
      </c>
      <c r="B24" t="s">
        <v>43</v>
      </c>
      <c r="C24" t="s">
        <v>44</v>
      </c>
      <c r="D24" t="s">
        <v>480</v>
      </c>
      <c r="E24" t="s">
        <v>1004</v>
      </c>
      <c r="F24" t="s">
        <v>3217</v>
      </c>
      <c r="G24" t="s">
        <v>3229</v>
      </c>
      <c r="L24" t="s">
        <v>3220</v>
      </c>
      <c r="N24" t="s">
        <v>405</v>
      </c>
      <c r="V24" t="b">
        <v>0</v>
      </c>
      <c r="W24" t="b">
        <v>0</v>
      </c>
      <c r="Z24" t="b">
        <v>0</v>
      </c>
      <c r="AE24" t="s">
        <v>3225</v>
      </c>
      <c r="AF24" t="s">
        <v>3185</v>
      </c>
      <c r="AG24" t="s">
        <v>3186</v>
      </c>
      <c r="AH24" t="s">
        <v>3254</v>
      </c>
      <c r="AI24" t="s">
        <v>3218</v>
      </c>
      <c r="AN24" t="s">
        <v>3255</v>
      </c>
    </row>
    <row r="25" spans="1:40" hidden="1" x14ac:dyDescent="0.2">
      <c r="A25" t="s">
        <v>42</v>
      </c>
      <c r="B25" t="s">
        <v>43</v>
      </c>
      <c r="C25" t="s">
        <v>44</v>
      </c>
      <c r="D25" t="s">
        <v>480</v>
      </c>
      <c r="E25" t="s">
        <v>1004</v>
      </c>
      <c r="F25" t="s">
        <v>3217</v>
      </c>
      <c r="G25" t="s">
        <v>3251</v>
      </c>
      <c r="L25" t="s">
        <v>3220</v>
      </c>
      <c r="N25" t="s">
        <v>405</v>
      </c>
      <c r="V25" t="b">
        <v>0</v>
      </c>
      <c r="W25" t="b">
        <v>0</v>
      </c>
      <c r="Z25" t="b">
        <v>0</v>
      </c>
      <c r="AE25" t="s">
        <v>3225</v>
      </c>
      <c r="AF25" t="s">
        <v>3185</v>
      </c>
      <c r="AG25" t="s">
        <v>3186</v>
      </c>
      <c r="AH25" t="s">
        <v>3254</v>
      </c>
      <c r="AI25" t="s">
        <v>3218</v>
      </c>
      <c r="AN25" t="s">
        <v>3255</v>
      </c>
    </row>
    <row r="26" spans="1:40" hidden="1" x14ac:dyDescent="0.2">
      <c r="A26" t="s">
        <v>42</v>
      </c>
      <c r="B26" t="s">
        <v>43</v>
      </c>
      <c r="C26" t="s">
        <v>44</v>
      </c>
      <c r="D26" t="s">
        <v>480</v>
      </c>
      <c r="E26" t="s">
        <v>1004</v>
      </c>
      <c r="F26" t="s">
        <v>3217</v>
      </c>
      <c r="G26" t="s">
        <v>3224</v>
      </c>
      <c r="L26" t="s">
        <v>3220</v>
      </c>
      <c r="N26" t="s">
        <v>405</v>
      </c>
      <c r="V26" t="b">
        <v>0</v>
      </c>
      <c r="W26" t="b">
        <v>0</v>
      </c>
      <c r="Z26" t="b">
        <v>0</v>
      </c>
      <c r="AE26" t="s">
        <v>3256</v>
      </c>
      <c r="AF26" t="s">
        <v>3257</v>
      </c>
      <c r="AG26" t="s">
        <v>3258</v>
      </c>
      <c r="AH26" t="s">
        <v>3254</v>
      </c>
      <c r="AI26" t="s">
        <v>3231</v>
      </c>
      <c r="AN26" t="s">
        <v>3255</v>
      </c>
    </row>
    <row r="27" spans="1:40" hidden="1" x14ac:dyDescent="0.2">
      <c r="A27" t="s">
        <v>42</v>
      </c>
      <c r="B27" t="s">
        <v>43</v>
      </c>
      <c r="C27" t="s">
        <v>44</v>
      </c>
      <c r="D27" t="s">
        <v>480</v>
      </c>
      <c r="E27" t="s">
        <v>1004</v>
      </c>
      <c r="F27" t="s">
        <v>3217</v>
      </c>
      <c r="G27" t="s">
        <v>3239</v>
      </c>
      <c r="L27" t="s">
        <v>3220</v>
      </c>
      <c r="N27" t="s">
        <v>405</v>
      </c>
      <c r="V27" t="b">
        <v>0</v>
      </c>
      <c r="W27" t="b">
        <v>0</v>
      </c>
      <c r="Z27" t="b">
        <v>0</v>
      </c>
      <c r="AE27" t="s">
        <v>3256</v>
      </c>
      <c r="AF27" t="s">
        <v>3257</v>
      </c>
      <c r="AG27" t="s">
        <v>3258</v>
      </c>
      <c r="AH27" t="s">
        <v>3254</v>
      </c>
      <c r="AI27" t="s">
        <v>3231</v>
      </c>
      <c r="AN27" t="s">
        <v>3255</v>
      </c>
    </row>
    <row r="28" spans="1:40" hidden="1" x14ac:dyDescent="0.2">
      <c r="A28" t="s">
        <v>42</v>
      </c>
      <c r="B28" t="s">
        <v>43</v>
      </c>
      <c r="C28" t="s">
        <v>44</v>
      </c>
      <c r="D28" t="s">
        <v>480</v>
      </c>
      <c r="E28" t="s">
        <v>1004</v>
      </c>
      <c r="F28" t="s">
        <v>3217</v>
      </c>
      <c r="G28" t="s">
        <v>3229</v>
      </c>
      <c r="L28" t="s">
        <v>3220</v>
      </c>
      <c r="N28" t="s">
        <v>423</v>
      </c>
      <c r="V28" t="b">
        <v>0</v>
      </c>
      <c r="W28" t="b">
        <v>0</v>
      </c>
      <c r="Z28" t="b">
        <v>0</v>
      </c>
      <c r="AE28" t="s">
        <v>3225</v>
      </c>
      <c r="AF28" t="s">
        <v>3185</v>
      </c>
      <c r="AG28" t="s">
        <v>3186</v>
      </c>
      <c r="AH28" t="s">
        <v>3259</v>
      </c>
      <c r="AI28" t="s">
        <v>3218</v>
      </c>
      <c r="AN28" t="s">
        <v>3260</v>
      </c>
    </row>
    <row r="29" spans="1:40" hidden="1" x14ac:dyDescent="0.2">
      <c r="A29" t="s">
        <v>42</v>
      </c>
      <c r="B29" t="s">
        <v>43</v>
      </c>
      <c r="C29" t="s">
        <v>44</v>
      </c>
      <c r="D29" t="s">
        <v>480</v>
      </c>
      <c r="E29" t="s">
        <v>1004</v>
      </c>
      <c r="F29" t="s">
        <v>3217</v>
      </c>
      <c r="G29" t="s">
        <v>3251</v>
      </c>
      <c r="L29" t="s">
        <v>3220</v>
      </c>
      <c r="N29" t="s">
        <v>423</v>
      </c>
      <c r="V29" t="b">
        <v>0</v>
      </c>
      <c r="W29" t="b">
        <v>0</v>
      </c>
      <c r="Z29" t="b">
        <v>0</v>
      </c>
      <c r="AE29" t="s">
        <v>3225</v>
      </c>
      <c r="AF29" t="s">
        <v>3185</v>
      </c>
      <c r="AG29" t="s">
        <v>3186</v>
      </c>
      <c r="AH29" t="s">
        <v>3259</v>
      </c>
      <c r="AI29" t="s">
        <v>3218</v>
      </c>
      <c r="AN29" t="s">
        <v>3260</v>
      </c>
    </row>
    <row r="30" spans="1:40" hidden="1" x14ac:dyDescent="0.2">
      <c r="A30" t="s">
        <v>42</v>
      </c>
      <c r="B30" t="s">
        <v>43</v>
      </c>
      <c r="C30" t="s">
        <v>44</v>
      </c>
      <c r="D30" t="s">
        <v>480</v>
      </c>
      <c r="E30" t="s">
        <v>1004</v>
      </c>
      <c r="F30" t="s">
        <v>3217</v>
      </c>
      <c r="G30" t="s">
        <v>3224</v>
      </c>
      <c r="L30" t="s">
        <v>3220</v>
      </c>
      <c r="N30" t="s">
        <v>423</v>
      </c>
      <c r="V30" t="b">
        <v>0</v>
      </c>
      <c r="W30" t="b">
        <v>0</v>
      </c>
      <c r="Z30" t="b">
        <v>0</v>
      </c>
      <c r="AE30" t="s">
        <v>3256</v>
      </c>
      <c r="AF30" t="s">
        <v>3257</v>
      </c>
      <c r="AG30" t="s">
        <v>3258</v>
      </c>
      <c r="AH30" t="s">
        <v>3259</v>
      </c>
      <c r="AI30" t="s">
        <v>3231</v>
      </c>
      <c r="AN30" t="s">
        <v>3260</v>
      </c>
    </row>
    <row r="31" spans="1:40" hidden="1" x14ac:dyDescent="0.2">
      <c r="A31" t="s">
        <v>42</v>
      </c>
      <c r="B31" t="s">
        <v>43</v>
      </c>
      <c r="C31" t="s">
        <v>44</v>
      </c>
      <c r="D31" t="s">
        <v>480</v>
      </c>
      <c r="E31" t="s">
        <v>1004</v>
      </c>
      <c r="F31" t="s">
        <v>3217</v>
      </c>
      <c r="G31" t="s">
        <v>3239</v>
      </c>
      <c r="L31" t="s">
        <v>3220</v>
      </c>
      <c r="N31" t="s">
        <v>423</v>
      </c>
      <c r="V31" t="b">
        <v>0</v>
      </c>
      <c r="W31" t="b">
        <v>0</v>
      </c>
      <c r="Z31" t="b">
        <v>0</v>
      </c>
      <c r="AE31" t="s">
        <v>3256</v>
      </c>
      <c r="AF31" t="s">
        <v>3257</v>
      </c>
      <c r="AG31" t="s">
        <v>3258</v>
      </c>
      <c r="AH31" t="s">
        <v>3259</v>
      </c>
      <c r="AI31" t="s">
        <v>3231</v>
      </c>
      <c r="AN31" t="s">
        <v>3260</v>
      </c>
    </row>
    <row r="32" spans="1:40" hidden="1" x14ac:dyDescent="0.2">
      <c r="A32" t="s">
        <v>42</v>
      </c>
      <c r="B32" t="s">
        <v>43</v>
      </c>
      <c r="C32" t="s">
        <v>44</v>
      </c>
      <c r="D32" t="s">
        <v>480</v>
      </c>
      <c r="E32" t="s">
        <v>1004</v>
      </c>
      <c r="F32" t="s">
        <v>3217</v>
      </c>
      <c r="G32" t="s">
        <v>3229</v>
      </c>
      <c r="L32" t="s">
        <v>3220</v>
      </c>
      <c r="N32" t="s">
        <v>3150</v>
      </c>
      <c r="V32" t="b">
        <v>0</v>
      </c>
      <c r="W32" t="b">
        <v>0</v>
      </c>
      <c r="Z32" t="b">
        <v>0</v>
      </c>
      <c r="AE32" t="s">
        <v>3225</v>
      </c>
      <c r="AF32" t="s">
        <v>3185</v>
      </c>
      <c r="AG32" t="s">
        <v>3186</v>
      </c>
      <c r="AH32" t="s">
        <v>3261</v>
      </c>
      <c r="AI32" t="s">
        <v>3218</v>
      </c>
      <c r="AN32" t="s">
        <v>3262</v>
      </c>
    </row>
    <row r="33" spans="1:40" hidden="1" x14ac:dyDescent="0.2">
      <c r="A33" t="s">
        <v>42</v>
      </c>
      <c r="B33" t="s">
        <v>43</v>
      </c>
      <c r="C33" t="s">
        <v>44</v>
      </c>
      <c r="D33" t="s">
        <v>480</v>
      </c>
      <c r="E33" t="s">
        <v>1004</v>
      </c>
      <c r="F33" t="s">
        <v>3217</v>
      </c>
      <c r="G33" t="s">
        <v>3251</v>
      </c>
      <c r="L33" t="s">
        <v>3220</v>
      </c>
      <c r="N33" t="s">
        <v>3150</v>
      </c>
      <c r="V33" t="b">
        <v>0</v>
      </c>
      <c r="W33" t="b">
        <v>0</v>
      </c>
      <c r="Z33" t="b">
        <v>0</v>
      </c>
      <c r="AE33" t="s">
        <v>3225</v>
      </c>
      <c r="AF33" t="s">
        <v>3185</v>
      </c>
      <c r="AG33" t="s">
        <v>3186</v>
      </c>
      <c r="AH33" t="s">
        <v>3261</v>
      </c>
      <c r="AI33" t="s">
        <v>3218</v>
      </c>
      <c r="AN33" t="s">
        <v>3262</v>
      </c>
    </row>
    <row r="34" spans="1:40" hidden="1" x14ac:dyDescent="0.2">
      <c r="A34" t="s">
        <v>42</v>
      </c>
      <c r="B34" t="s">
        <v>43</v>
      </c>
      <c r="C34" t="s">
        <v>44</v>
      </c>
      <c r="D34" t="s">
        <v>480</v>
      </c>
      <c r="E34" t="s">
        <v>1004</v>
      </c>
      <c r="F34" t="s">
        <v>3217</v>
      </c>
      <c r="G34" t="s">
        <v>3224</v>
      </c>
      <c r="L34" t="s">
        <v>3220</v>
      </c>
      <c r="N34" t="s">
        <v>3150</v>
      </c>
      <c r="V34" t="b">
        <v>0</v>
      </c>
      <c r="W34" t="b">
        <v>0</v>
      </c>
      <c r="Z34" t="b">
        <v>0</v>
      </c>
      <c r="AE34" t="s">
        <v>3256</v>
      </c>
      <c r="AF34" t="s">
        <v>3257</v>
      </c>
      <c r="AG34" t="s">
        <v>3258</v>
      </c>
      <c r="AH34" t="s">
        <v>3261</v>
      </c>
      <c r="AI34" t="s">
        <v>3231</v>
      </c>
      <c r="AN34" t="s">
        <v>3262</v>
      </c>
    </row>
    <row r="35" spans="1:40" hidden="1" x14ac:dyDescent="0.2">
      <c r="A35" t="s">
        <v>42</v>
      </c>
      <c r="B35" t="s">
        <v>43</v>
      </c>
      <c r="C35" t="s">
        <v>44</v>
      </c>
      <c r="D35" t="s">
        <v>480</v>
      </c>
      <c r="E35" t="s">
        <v>1004</v>
      </c>
      <c r="F35" t="s">
        <v>3217</v>
      </c>
      <c r="G35" t="s">
        <v>3239</v>
      </c>
      <c r="L35" t="s">
        <v>3220</v>
      </c>
      <c r="N35" t="s">
        <v>3150</v>
      </c>
      <c r="V35" t="b">
        <v>0</v>
      </c>
      <c r="W35" t="b">
        <v>0</v>
      </c>
      <c r="Z35" t="b">
        <v>0</v>
      </c>
      <c r="AE35" t="s">
        <v>3225</v>
      </c>
      <c r="AF35" t="s">
        <v>3185</v>
      </c>
      <c r="AG35" t="s">
        <v>3186</v>
      </c>
      <c r="AH35" t="s">
        <v>3261</v>
      </c>
      <c r="AI35" t="s">
        <v>3218</v>
      </c>
      <c r="AN35" t="s">
        <v>3262</v>
      </c>
    </row>
    <row r="36" spans="1:40" hidden="1" x14ac:dyDescent="0.2">
      <c r="A36" t="s">
        <v>42</v>
      </c>
      <c r="B36" t="s">
        <v>43</v>
      </c>
      <c r="C36" t="s">
        <v>44</v>
      </c>
      <c r="D36" t="s">
        <v>480</v>
      </c>
      <c r="E36" t="s">
        <v>1004</v>
      </c>
      <c r="F36" t="s">
        <v>3217</v>
      </c>
      <c r="G36" t="s">
        <v>3263</v>
      </c>
      <c r="L36" t="s">
        <v>3220</v>
      </c>
      <c r="N36" t="s">
        <v>3150</v>
      </c>
      <c r="V36" t="b">
        <v>0</v>
      </c>
      <c r="W36" t="b">
        <v>0</v>
      </c>
      <c r="Z36" t="b">
        <v>0</v>
      </c>
      <c r="AE36" t="s">
        <v>3256</v>
      </c>
      <c r="AF36" t="s">
        <v>3257</v>
      </c>
      <c r="AG36" t="s">
        <v>3258</v>
      </c>
      <c r="AH36" t="s">
        <v>3261</v>
      </c>
      <c r="AI36" t="s">
        <v>3231</v>
      </c>
      <c r="AN36" t="s">
        <v>3262</v>
      </c>
    </row>
    <row r="37" spans="1:40" hidden="1" x14ac:dyDescent="0.2">
      <c r="A37" t="s">
        <v>42</v>
      </c>
      <c r="B37" t="s">
        <v>43</v>
      </c>
      <c r="C37" t="s">
        <v>44</v>
      </c>
      <c r="D37" t="s">
        <v>480</v>
      </c>
      <c r="E37" t="s">
        <v>1004</v>
      </c>
      <c r="F37" t="s">
        <v>3217</v>
      </c>
      <c r="G37" t="s">
        <v>3218</v>
      </c>
      <c r="H37" t="s">
        <v>3228</v>
      </c>
      <c r="L37" t="s">
        <v>3264</v>
      </c>
      <c r="Q37" t="s">
        <v>3265</v>
      </c>
      <c r="T37" t="s">
        <v>3221</v>
      </c>
      <c r="U37" t="s">
        <v>3222</v>
      </c>
      <c r="V37" t="b">
        <v>0</v>
      </c>
      <c r="W37" t="b">
        <v>1</v>
      </c>
      <c r="AB37" t="s">
        <v>3223</v>
      </c>
      <c r="AC37" t="s">
        <v>3229</v>
      </c>
      <c r="AE37" t="s">
        <v>3225</v>
      </c>
      <c r="AF37" t="s">
        <v>3185</v>
      </c>
      <c r="AG37" t="s">
        <v>3186</v>
      </c>
      <c r="AH37" t="s">
        <v>3226</v>
      </c>
      <c r="AI37" t="s">
        <v>3266</v>
      </c>
      <c r="AN37" t="s">
        <v>3267</v>
      </c>
    </row>
    <row r="38" spans="1:40" hidden="1" x14ac:dyDescent="0.2">
      <c r="A38" t="s">
        <v>42</v>
      </c>
      <c r="B38" t="s">
        <v>43</v>
      </c>
      <c r="C38" t="s">
        <v>44</v>
      </c>
      <c r="D38" t="s">
        <v>480</v>
      </c>
      <c r="E38" t="s">
        <v>1004</v>
      </c>
      <c r="F38" t="s">
        <v>3217</v>
      </c>
      <c r="G38" t="s">
        <v>3231</v>
      </c>
      <c r="H38" t="s">
        <v>3245</v>
      </c>
      <c r="L38" t="s">
        <v>3264</v>
      </c>
      <c r="Q38" t="s">
        <v>3265</v>
      </c>
      <c r="T38" t="s">
        <v>3221</v>
      </c>
      <c r="U38" t="s">
        <v>3222</v>
      </c>
      <c r="V38" t="b">
        <v>0</v>
      </c>
      <c r="W38" t="b">
        <v>1</v>
      </c>
      <c r="AB38" t="s">
        <v>3223</v>
      </c>
      <c r="AC38" t="s">
        <v>3224</v>
      </c>
      <c r="AE38" t="s">
        <v>3234</v>
      </c>
      <c r="AF38" t="s">
        <v>3207</v>
      </c>
      <c r="AG38" t="s">
        <v>3235</v>
      </c>
      <c r="AH38" t="s">
        <v>3226</v>
      </c>
      <c r="AI38" t="s">
        <v>3268</v>
      </c>
      <c r="AN38" t="s">
        <v>3269</v>
      </c>
    </row>
    <row r="39" spans="1:40" hidden="1" x14ac:dyDescent="0.2">
      <c r="A39" t="s">
        <v>42</v>
      </c>
      <c r="B39" t="s">
        <v>43</v>
      </c>
      <c r="C39" t="s">
        <v>44</v>
      </c>
      <c r="D39" t="s">
        <v>480</v>
      </c>
      <c r="E39" t="s">
        <v>1004</v>
      </c>
      <c r="F39" t="s">
        <v>3217</v>
      </c>
      <c r="G39" t="s">
        <v>3218</v>
      </c>
      <c r="H39" t="s">
        <v>3219</v>
      </c>
      <c r="L39" t="s">
        <v>3264</v>
      </c>
      <c r="Q39" t="s">
        <v>3265</v>
      </c>
      <c r="T39" t="s">
        <v>3221</v>
      </c>
      <c r="U39" t="s">
        <v>3222</v>
      </c>
      <c r="V39" t="b">
        <v>0</v>
      </c>
      <c r="W39" t="b">
        <v>1</v>
      </c>
      <c r="AB39" t="s">
        <v>3223</v>
      </c>
      <c r="AC39" t="s">
        <v>3224</v>
      </c>
      <c r="AE39" t="s">
        <v>3225</v>
      </c>
      <c r="AF39" t="s">
        <v>3185</v>
      </c>
      <c r="AG39" t="s">
        <v>3186</v>
      </c>
      <c r="AH39" t="s">
        <v>3226</v>
      </c>
      <c r="AI39" t="s">
        <v>3266</v>
      </c>
      <c r="AN39" t="s">
        <v>3269</v>
      </c>
    </row>
    <row r="40" spans="1:40" hidden="1" x14ac:dyDescent="0.2">
      <c r="A40" t="s">
        <v>42</v>
      </c>
      <c r="B40" t="s">
        <v>43</v>
      </c>
      <c r="C40" t="s">
        <v>44</v>
      </c>
      <c r="D40" t="s">
        <v>480</v>
      </c>
      <c r="E40" t="s">
        <v>1004</v>
      </c>
      <c r="F40" t="s">
        <v>3217</v>
      </c>
      <c r="G40" t="s">
        <v>3231</v>
      </c>
      <c r="H40" t="s">
        <v>3243</v>
      </c>
      <c r="L40" t="s">
        <v>3264</v>
      </c>
      <c r="Q40" t="s">
        <v>3265</v>
      </c>
      <c r="T40" t="s">
        <v>3221</v>
      </c>
      <c r="U40" t="s">
        <v>3222</v>
      </c>
      <c r="V40" t="b">
        <v>0</v>
      </c>
      <c r="W40" t="b">
        <v>1</v>
      </c>
      <c r="AB40" t="s">
        <v>3223</v>
      </c>
      <c r="AC40" t="s">
        <v>3244</v>
      </c>
      <c r="AE40" t="s">
        <v>3234</v>
      </c>
      <c r="AF40" t="s">
        <v>3207</v>
      </c>
      <c r="AG40" t="s">
        <v>3235</v>
      </c>
      <c r="AH40" t="s">
        <v>3226</v>
      </c>
      <c r="AI40" t="s">
        <v>3268</v>
      </c>
      <c r="AN40" t="s">
        <v>3267</v>
      </c>
    </row>
    <row r="41" spans="1:40" hidden="1" x14ac:dyDescent="0.2">
      <c r="A41" t="s">
        <v>42</v>
      </c>
      <c r="B41" t="s">
        <v>43</v>
      </c>
      <c r="C41" t="s">
        <v>44</v>
      </c>
      <c r="D41" t="s">
        <v>480</v>
      </c>
      <c r="E41" t="s">
        <v>1004</v>
      </c>
      <c r="F41" t="s">
        <v>3217</v>
      </c>
      <c r="G41" t="s">
        <v>3218</v>
      </c>
      <c r="H41" t="s">
        <v>3240</v>
      </c>
      <c r="L41" t="s">
        <v>3264</v>
      </c>
      <c r="Q41" t="s">
        <v>3265</v>
      </c>
      <c r="T41" t="s">
        <v>3221</v>
      </c>
      <c r="U41" t="s">
        <v>3222</v>
      </c>
      <c r="V41" t="b">
        <v>0</v>
      </c>
      <c r="W41" t="b">
        <v>1</v>
      </c>
      <c r="AB41" t="s">
        <v>3223</v>
      </c>
      <c r="AC41" t="s">
        <v>3239</v>
      </c>
      <c r="AE41" t="s">
        <v>3225</v>
      </c>
      <c r="AF41" t="s">
        <v>3185</v>
      </c>
      <c r="AG41" t="s">
        <v>3186</v>
      </c>
      <c r="AH41" t="s">
        <v>3226</v>
      </c>
      <c r="AI41" t="s">
        <v>3266</v>
      </c>
      <c r="AN41" t="s">
        <v>3270</v>
      </c>
    </row>
    <row r="42" spans="1:40" hidden="1" x14ac:dyDescent="0.2">
      <c r="A42" t="s">
        <v>42</v>
      </c>
      <c r="B42" t="s">
        <v>43</v>
      </c>
      <c r="C42" t="s">
        <v>44</v>
      </c>
      <c r="D42" t="s">
        <v>480</v>
      </c>
      <c r="E42" t="s">
        <v>1004</v>
      </c>
      <c r="F42" t="s">
        <v>3217</v>
      </c>
      <c r="G42" t="s">
        <v>3231</v>
      </c>
      <c r="H42" t="s">
        <v>3238</v>
      </c>
      <c r="L42" t="s">
        <v>3264</v>
      </c>
      <c r="Q42" t="s">
        <v>3265</v>
      </c>
      <c r="T42" t="s">
        <v>3221</v>
      </c>
      <c r="U42" t="s">
        <v>3222</v>
      </c>
      <c r="V42" t="b">
        <v>0</v>
      </c>
      <c r="W42" t="b">
        <v>1</v>
      </c>
      <c r="AB42" t="s">
        <v>3223</v>
      </c>
      <c r="AC42" t="s">
        <v>3239</v>
      </c>
      <c r="AE42" t="s">
        <v>3234</v>
      </c>
      <c r="AF42" t="s">
        <v>3207</v>
      </c>
      <c r="AG42" t="s">
        <v>3235</v>
      </c>
      <c r="AH42" t="s">
        <v>3226</v>
      </c>
      <c r="AI42" t="s">
        <v>3268</v>
      </c>
      <c r="AN42" t="s">
        <v>3267</v>
      </c>
    </row>
    <row r="43" spans="1:40" hidden="1" x14ac:dyDescent="0.2">
      <c r="A43" t="s">
        <v>42</v>
      </c>
      <c r="B43" t="s">
        <v>43</v>
      </c>
      <c r="C43" t="s">
        <v>44</v>
      </c>
      <c r="D43" t="s">
        <v>480</v>
      </c>
      <c r="E43" t="s">
        <v>1004</v>
      </c>
      <c r="F43" t="s">
        <v>3217</v>
      </c>
      <c r="G43" t="s">
        <v>3231</v>
      </c>
      <c r="H43" t="s">
        <v>3232</v>
      </c>
      <c r="L43" t="s">
        <v>3264</v>
      </c>
      <c r="Q43" t="s">
        <v>3265</v>
      </c>
      <c r="T43" t="s">
        <v>3221</v>
      </c>
      <c r="U43" t="s">
        <v>3222</v>
      </c>
      <c r="V43" t="b">
        <v>0</v>
      </c>
      <c r="W43" t="b">
        <v>1</v>
      </c>
      <c r="AB43" t="s">
        <v>3223</v>
      </c>
      <c r="AC43" t="s">
        <v>3233</v>
      </c>
      <c r="AE43" t="s">
        <v>3234</v>
      </c>
      <c r="AF43" t="s">
        <v>3207</v>
      </c>
      <c r="AG43" t="s">
        <v>3235</v>
      </c>
      <c r="AH43" t="s">
        <v>3226</v>
      </c>
      <c r="AI43" t="s">
        <v>3268</v>
      </c>
      <c r="AN43" t="s">
        <v>3269</v>
      </c>
    </row>
    <row r="44" spans="1:40" hidden="1" x14ac:dyDescent="0.2">
      <c r="A44" t="s">
        <v>42</v>
      </c>
      <c r="B44" t="s">
        <v>43</v>
      </c>
      <c r="C44" t="s">
        <v>44</v>
      </c>
      <c r="D44" t="s">
        <v>480</v>
      </c>
      <c r="E44" t="s">
        <v>1004</v>
      </c>
      <c r="F44" t="s">
        <v>3217</v>
      </c>
      <c r="G44" t="s">
        <v>3218</v>
      </c>
      <c r="H44" t="s">
        <v>3241</v>
      </c>
      <c r="L44" t="s">
        <v>3264</v>
      </c>
      <c r="Q44" t="s">
        <v>3265</v>
      </c>
      <c r="T44" t="s">
        <v>3221</v>
      </c>
      <c r="U44" t="s">
        <v>3222</v>
      </c>
      <c r="V44" t="b">
        <v>0</v>
      </c>
      <c r="W44" t="b">
        <v>1</v>
      </c>
      <c r="AB44" t="s">
        <v>3223</v>
      </c>
      <c r="AC44" t="s">
        <v>3242</v>
      </c>
      <c r="AE44" t="s">
        <v>3225</v>
      </c>
      <c r="AF44" t="s">
        <v>3185</v>
      </c>
      <c r="AG44" t="s">
        <v>3186</v>
      </c>
      <c r="AH44" t="s">
        <v>3226</v>
      </c>
      <c r="AI44" t="s">
        <v>3266</v>
      </c>
      <c r="AN44" t="s">
        <v>3267</v>
      </c>
    </row>
    <row r="45" spans="1:40" hidden="1" x14ac:dyDescent="0.2">
      <c r="A45" t="s">
        <v>42</v>
      </c>
      <c r="B45" t="s">
        <v>43</v>
      </c>
      <c r="C45" t="s">
        <v>44</v>
      </c>
      <c r="D45" t="s">
        <v>480</v>
      </c>
      <c r="E45" t="s">
        <v>1004</v>
      </c>
      <c r="F45" t="s">
        <v>3217</v>
      </c>
      <c r="G45" t="s">
        <v>3231</v>
      </c>
      <c r="H45" t="s">
        <v>3236</v>
      </c>
      <c r="L45" t="s">
        <v>3264</v>
      </c>
      <c r="Q45" t="s">
        <v>3265</v>
      </c>
      <c r="T45" t="s">
        <v>3221</v>
      </c>
      <c r="U45" t="s">
        <v>3222</v>
      </c>
      <c r="V45" t="b">
        <v>0</v>
      </c>
      <c r="W45" t="b">
        <v>1</v>
      </c>
      <c r="AB45" t="s">
        <v>3223</v>
      </c>
      <c r="AC45" t="s">
        <v>3237</v>
      </c>
      <c r="AE45" t="s">
        <v>3234</v>
      </c>
      <c r="AF45" t="s">
        <v>3207</v>
      </c>
      <c r="AG45" t="s">
        <v>3235</v>
      </c>
      <c r="AH45" t="s">
        <v>3226</v>
      </c>
      <c r="AI45" t="s">
        <v>3268</v>
      </c>
      <c r="AN45" t="s">
        <v>3270</v>
      </c>
    </row>
    <row r="46" spans="1:40" hidden="1" x14ac:dyDescent="0.2">
      <c r="A46" t="s">
        <v>55</v>
      </c>
      <c r="B46" t="s">
        <v>56</v>
      </c>
      <c r="C46" t="s">
        <v>57</v>
      </c>
      <c r="D46" t="s">
        <v>485</v>
      </c>
      <c r="E46" t="s">
        <v>3271</v>
      </c>
      <c r="F46" t="s">
        <v>3217</v>
      </c>
      <c r="G46" t="s">
        <v>3218</v>
      </c>
      <c r="H46" t="s">
        <v>3272</v>
      </c>
      <c r="L46" t="s">
        <v>3220</v>
      </c>
      <c r="N46" t="s">
        <v>3273</v>
      </c>
      <c r="T46" t="s">
        <v>3274</v>
      </c>
      <c r="U46" t="s">
        <v>3275</v>
      </c>
      <c r="V46" t="b">
        <v>0</v>
      </c>
      <c r="W46" t="b">
        <v>1</v>
      </c>
      <c r="AB46" t="s">
        <v>3223</v>
      </c>
      <c r="AC46" t="s">
        <v>3276</v>
      </c>
      <c r="AE46" t="s">
        <v>3225</v>
      </c>
      <c r="AF46" t="s">
        <v>3185</v>
      </c>
      <c r="AG46" t="s">
        <v>3186</v>
      </c>
      <c r="AH46" t="s">
        <v>3277</v>
      </c>
      <c r="AI46" t="s">
        <v>3218</v>
      </c>
      <c r="AN46" t="s">
        <v>3278</v>
      </c>
    </row>
    <row r="47" spans="1:40" hidden="1" x14ac:dyDescent="0.2">
      <c r="A47" t="s">
        <v>55</v>
      </c>
      <c r="B47" t="s">
        <v>56</v>
      </c>
      <c r="C47" t="s">
        <v>57</v>
      </c>
      <c r="D47" t="s">
        <v>485</v>
      </c>
      <c r="E47" t="s">
        <v>3271</v>
      </c>
      <c r="F47" t="s">
        <v>3217</v>
      </c>
      <c r="G47" t="s">
        <v>3218</v>
      </c>
      <c r="H47" t="s">
        <v>3279</v>
      </c>
      <c r="L47" t="s">
        <v>3220</v>
      </c>
      <c r="N47" t="s">
        <v>3280</v>
      </c>
      <c r="T47" t="s">
        <v>3281</v>
      </c>
      <c r="U47" t="s">
        <v>3282</v>
      </c>
      <c r="V47" t="b">
        <v>0</v>
      </c>
      <c r="W47" t="b">
        <v>1</v>
      </c>
      <c r="AB47" t="s">
        <v>3223</v>
      </c>
      <c r="AC47" t="s">
        <v>3283</v>
      </c>
      <c r="AE47" t="s">
        <v>3225</v>
      </c>
      <c r="AF47" t="s">
        <v>3185</v>
      </c>
      <c r="AG47" t="s">
        <v>3186</v>
      </c>
      <c r="AH47" t="s">
        <v>3284</v>
      </c>
      <c r="AI47" t="s">
        <v>3218</v>
      </c>
      <c r="AN47" t="s">
        <v>3285</v>
      </c>
    </row>
    <row r="48" spans="1:40" hidden="1" x14ac:dyDescent="0.2">
      <c r="A48" t="s">
        <v>55</v>
      </c>
      <c r="B48" t="s">
        <v>56</v>
      </c>
      <c r="C48" t="s">
        <v>57</v>
      </c>
      <c r="D48" t="s">
        <v>485</v>
      </c>
      <c r="E48" t="s">
        <v>3271</v>
      </c>
      <c r="F48" t="s">
        <v>3217</v>
      </c>
      <c r="G48" t="s">
        <v>3218</v>
      </c>
      <c r="H48" t="s">
        <v>3286</v>
      </c>
      <c r="L48" t="s">
        <v>3220</v>
      </c>
      <c r="N48" t="s">
        <v>3280</v>
      </c>
      <c r="T48" t="s">
        <v>3281</v>
      </c>
      <c r="U48" t="s">
        <v>3282</v>
      </c>
      <c r="V48" t="b">
        <v>0</v>
      </c>
      <c r="W48" t="b">
        <v>1</v>
      </c>
      <c r="AB48" t="s">
        <v>3223</v>
      </c>
      <c r="AC48" t="s">
        <v>3276</v>
      </c>
      <c r="AE48" t="s">
        <v>3225</v>
      </c>
      <c r="AF48" t="s">
        <v>3185</v>
      </c>
      <c r="AG48" t="s">
        <v>3186</v>
      </c>
      <c r="AH48" t="s">
        <v>3284</v>
      </c>
      <c r="AI48" t="s">
        <v>3218</v>
      </c>
      <c r="AN48" t="s">
        <v>3285</v>
      </c>
    </row>
    <row r="49" spans="1:40" hidden="1" x14ac:dyDescent="0.2">
      <c r="A49" t="s">
        <v>55</v>
      </c>
      <c r="B49" t="s">
        <v>56</v>
      </c>
      <c r="C49" t="s">
        <v>57</v>
      </c>
      <c r="D49" t="s">
        <v>485</v>
      </c>
      <c r="E49" t="s">
        <v>3271</v>
      </c>
      <c r="F49" t="s">
        <v>3217</v>
      </c>
      <c r="G49" t="s">
        <v>3231</v>
      </c>
      <c r="H49" t="s">
        <v>3287</v>
      </c>
      <c r="L49" t="s">
        <v>3220</v>
      </c>
      <c r="N49" t="s">
        <v>3280</v>
      </c>
      <c r="T49" t="s">
        <v>3281</v>
      </c>
      <c r="U49" t="s">
        <v>3282</v>
      </c>
      <c r="V49" t="b">
        <v>0</v>
      </c>
      <c r="W49" t="b">
        <v>1</v>
      </c>
      <c r="AB49" t="s">
        <v>3223</v>
      </c>
      <c r="AC49" t="s">
        <v>3288</v>
      </c>
      <c r="AE49" t="s">
        <v>3289</v>
      </c>
      <c r="AF49" t="s">
        <v>3290</v>
      </c>
      <c r="AG49" t="s">
        <v>3258</v>
      </c>
      <c r="AH49" t="s">
        <v>3284</v>
      </c>
      <c r="AI49" t="s">
        <v>3218</v>
      </c>
      <c r="AN49" t="s">
        <v>3285</v>
      </c>
    </row>
    <row r="50" spans="1:40" hidden="1" x14ac:dyDescent="0.2">
      <c r="A50" t="s">
        <v>55</v>
      </c>
      <c r="B50" t="s">
        <v>56</v>
      </c>
      <c r="C50" t="s">
        <v>57</v>
      </c>
      <c r="D50" t="s">
        <v>485</v>
      </c>
      <c r="E50" t="s">
        <v>3271</v>
      </c>
      <c r="F50" t="s">
        <v>3217</v>
      </c>
      <c r="G50" t="s">
        <v>3218</v>
      </c>
      <c r="H50" t="s">
        <v>3291</v>
      </c>
      <c r="L50" t="s">
        <v>3220</v>
      </c>
      <c r="N50" t="s">
        <v>3280</v>
      </c>
      <c r="T50" t="s">
        <v>3281</v>
      </c>
      <c r="U50" t="s">
        <v>3282</v>
      </c>
      <c r="V50" t="b">
        <v>0</v>
      </c>
      <c r="W50" t="b">
        <v>1</v>
      </c>
      <c r="AB50" t="s">
        <v>3223</v>
      </c>
      <c r="AC50" t="s">
        <v>3239</v>
      </c>
      <c r="AE50" t="s">
        <v>3225</v>
      </c>
      <c r="AF50" t="s">
        <v>3185</v>
      </c>
      <c r="AG50" t="s">
        <v>3186</v>
      </c>
      <c r="AH50" t="s">
        <v>3284</v>
      </c>
      <c r="AI50" t="s">
        <v>3218</v>
      </c>
      <c r="AN50" t="s">
        <v>3285</v>
      </c>
    </row>
    <row r="51" spans="1:40" hidden="1" x14ac:dyDescent="0.2">
      <c r="A51" t="s">
        <v>55</v>
      </c>
      <c r="B51" t="s">
        <v>56</v>
      </c>
      <c r="C51" t="s">
        <v>57</v>
      </c>
      <c r="D51" t="s">
        <v>485</v>
      </c>
      <c r="E51" t="s">
        <v>3271</v>
      </c>
      <c r="F51" t="s">
        <v>3217</v>
      </c>
      <c r="G51" t="s">
        <v>3283</v>
      </c>
      <c r="L51" t="s">
        <v>3220</v>
      </c>
      <c r="N51" t="s">
        <v>3280</v>
      </c>
      <c r="T51" t="s">
        <v>3281</v>
      </c>
      <c r="U51" t="s">
        <v>3282</v>
      </c>
      <c r="AE51" t="s">
        <v>3225</v>
      </c>
      <c r="AF51" t="s">
        <v>3185</v>
      </c>
      <c r="AG51" t="s">
        <v>3186</v>
      </c>
      <c r="AH51" t="s">
        <v>3284</v>
      </c>
      <c r="AI51" t="s">
        <v>3218</v>
      </c>
      <c r="AN51" t="s">
        <v>3292</v>
      </c>
    </row>
    <row r="52" spans="1:40" hidden="1" x14ac:dyDescent="0.2">
      <c r="A52" t="s">
        <v>55</v>
      </c>
      <c r="B52" t="s">
        <v>56</v>
      </c>
      <c r="C52" t="s">
        <v>57</v>
      </c>
      <c r="D52" t="s">
        <v>485</v>
      </c>
      <c r="E52" t="s">
        <v>3271</v>
      </c>
      <c r="F52" t="s">
        <v>3217</v>
      </c>
      <c r="G52" t="s">
        <v>3293</v>
      </c>
      <c r="L52" t="s">
        <v>3220</v>
      </c>
      <c r="N52" t="s">
        <v>3280</v>
      </c>
      <c r="T52" t="s">
        <v>3281</v>
      </c>
      <c r="U52" t="s">
        <v>3282</v>
      </c>
      <c r="AE52" t="s">
        <v>3225</v>
      </c>
      <c r="AF52" t="s">
        <v>3185</v>
      </c>
      <c r="AG52" t="s">
        <v>3186</v>
      </c>
      <c r="AH52" t="s">
        <v>3284</v>
      </c>
      <c r="AI52" t="s">
        <v>3218</v>
      </c>
      <c r="AN52" t="s">
        <v>3292</v>
      </c>
    </row>
    <row r="53" spans="1:40" hidden="1" x14ac:dyDescent="0.2">
      <c r="A53" t="s">
        <v>55</v>
      </c>
      <c r="B53" t="s">
        <v>56</v>
      </c>
      <c r="C53" t="s">
        <v>57</v>
      </c>
      <c r="D53" t="s">
        <v>485</v>
      </c>
      <c r="E53" t="s">
        <v>3271</v>
      </c>
      <c r="F53" t="s">
        <v>3217</v>
      </c>
      <c r="G53" t="s">
        <v>3288</v>
      </c>
      <c r="L53" t="s">
        <v>3220</v>
      </c>
      <c r="N53" t="s">
        <v>3280</v>
      </c>
      <c r="T53" t="s">
        <v>3281</v>
      </c>
      <c r="U53" t="s">
        <v>3282</v>
      </c>
      <c r="AE53" t="s">
        <v>3289</v>
      </c>
      <c r="AF53" t="s">
        <v>3290</v>
      </c>
      <c r="AG53" t="s">
        <v>3258</v>
      </c>
      <c r="AH53" t="s">
        <v>3284</v>
      </c>
      <c r="AI53" t="s">
        <v>3231</v>
      </c>
      <c r="AN53" t="s">
        <v>3292</v>
      </c>
    </row>
    <row r="54" spans="1:40" hidden="1" x14ac:dyDescent="0.2">
      <c r="A54" t="s">
        <v>55</v>
      </c>
      <c r="B54" t="s">
        <v>56</v>
      </c>
      <c r="C54" t="s">
        <v>57</v>
      </c>
      <c r="D54" t="s">
        <v>485</v>
      </c>
      <c r="E54" t="s">
        <v>3271</v>
      </c>
      <c r="F54" t="s">
        <v>3217</v>
      </c>
      <c r="G54" t="s">
        <v>3218</v>
      </c>
      <c r="H54" t="s">
        <v>3294</v>
      </c>
      <c r="L54" t="s">
        <v>3220</v>
      </c>
      <c r="N54" t="s">
        <v>3280</v>
      </c>
      <c r="T54" t="s">
        <v>3281</v>
      </c>
      <c r="U54" t="s">
        <v>3282</v>
      </c>
      <c r="V54" t="b">
        <v>0</v>
      </c>
      <c r="W54" t="b">
        <v>1</v>
      </c>
      <c r="AB54" t="s">
        <v>3223</v>
      </c>
      <c r="AC54" t="s">
        <v>3293</v>
      </c>
      <c r="AE54" t="s">
        <v>3225</v>
      </c>
      <c r="AF54" t="s">
        <v>3185</v>
      </c>
      <c r="AG54" t="s">
        <v>3186</v>
      </c>
      <c r="AH54" t="s">
        <v>3284</v>
      </c>
      <c r="AI54" t="s">
        <v>3218</v>
      </c>
      <c r="AN54" t="s">
        <v>3285</v>
      </c>
    </row>
    <row r="55" spans="1:40" hidden="1" x14ac:dyDescent="0.2">
      <c r="A55" t="s">
        <v>55</v>
      </c>
      <c r="B55" t="s">
        <v>56</v>
      </c>
      <c r="C55" t="s">
        <v>57</v>
      </c>
      <c r="D55" t="s">
        <v>485</v>
      </c>
      <c r="E55" t="s">
        <v>3271</v>
      </c>
      <c r="F55" t="s">
        <v>3217</v>
      </c>
      <c r="G55" t="s">
        <v>3276</v>
      </c>
      <c r="L55" t="s">
        <v>3220</v>
      </c>
      <c r="N55" t="s">
        <v>3280</v>
      </c>
      <c r="T55" t="s">
        <v>3281</v>
      </c>
      <c r="U55" t="s">
        <v>3282</v>
      </c>
      <c r="AE55" t="s">
        <v>3225</v>
      </c>
      <c r="AF55" t="s">
        <v>3185</v>
      </c>
      <c r="AG55" t="s">
        <v>3186</v>
      </c>
      <c r="AH55" t="s">
        <v>3284</v>
      </c>
      <c r="AI55" t="s">
        <v>3218</v>
      </c>
      <c r="AN55" t="s">
        <v>3292</v>
      </c>
    </row>
    <row r="56" spans="1:40" hidden="1" x14ac:dyDescent="0.2">
      <c r="A56" t="s">
        <v>55</v>
      </c>
      <c r="B56" t="s">
        <v>56</v>
      </c>
      <c r="C56" t="s">
        <v>57</v>
      </c>
      <c r="D56" t="s">
        <v>485</v>
      </c>
      <c r="E56" t="s">
        <v>3271</v>
      </c>
      <c r="F56" t="s">
        <v>3217</v>
      </c>
      <c r="G56" t="s">
        <v>3239</v>
      </c>
      <c r="L56" t="s">
        <v>3220</v>
      </c>
      <c r="N56" t="s">
        <v>3280</v>
      </c>
      <c r="T56" t="s">
        <v>3281</v>
      </c>
      <c r="U56" t="s">
        <v>3282</v>
      </c>
      <c r="AE56" t="s">
        <v>3225</v>
      </c>
      <c r="AF56" t="s">
        <v>3185</v>
      </c>
      <c r="AG56" t="s">
        <v>3186</v>
      </c>
      <c r="AH56" t="s">
        <v>3284</v>
      </c>
      <c r="AI56" t="s">
        <v>3218</v>
      </c>
      <c r="AN56" t="s">
        <v>3292</v>
      </c>
    </row>
    <row r="57" spans="1:40" hidden="1" x14ac:dyDescent="0.2">
      <c r="A57" t="s">
        <v>55</v>
      </c>
      <c r="B57" t="s">
        <v>56</v>
      </c>
      <c r="C57" t="s">
        <v>57</v>
      </c>
      <c r="D57" t="s">
        <v>485</v>
      </c>
      <c r="E57" t="s">
        <v>3271</v>
      </c>
      <c r="F57" t="s">
        <v>3217</v>
      </c>
      <c r="G57" t="s">
        <v>3283</v>
      </c>
      <c r="L57" t="s">
        <v>3220</v>
      </c>
      <c r="N57" t="s">
        <v>424</v>
      </c>
      <c r="T57" t="s">
        <v>3295</v>
      </c>
      <c r="U57" t="s">
        <v>3296</v>
      </c>
      <c r="AE57" t="s">
        <v>3225</v>
      </c>
      <c r="AF57" t="s">
        <v>3185</v>
      </c>
      <c r="AG57" t="s">
        <v>3186</v>
      </c>
      <c r="AH57" t="s">
        <v>3297</v>
      </c>
      <c r="AI57" t="s">
        <v>3218</v>
      </c>
      <c r="AN57" t="s">
        <v>3298</v>
      </c>
    </row>
    <row r="58" spans="1:40" hidden="1" x14ac:dyDescent="0.2">
      <c r="A58" t="s">
        <v>55</v>
      </c>
      <c r="B58" t="s">
        <v>56</v>
      </c>
      <c r="C58" t="s">
        <v>57</v>
      </c>
      <c r="D58" t="s">
        <v>485</v>
      </c>
      <c r="E58" t="s">
        <v>3271</v>
      </c>
      <c r="F58" t="s">
        <v>3217</v>
      </c>
      <c r="G58" t="s">
        <v>3299</v>
      </c>
      <c r="L58" t="s">
        <v>3264</v>
      </c>
      <c r="N58" t="s">
        <v>424</v>
      </c>
      <c r="Q58" t="s">
        <v>3300</v>
      </c>
      <c r="T58" t="s">
        <v>3295</v>
      </c>
      <c r="U58" t="s">
        <v>3296</v>
      </c>
      <c r="V58" t="b">
        <v>0</v>
      </c>
      <c r="W58" t="b">
        <v>1</v>
      </c>
      <c r="AB58" t="s">
        <v>3223</v>
      </c>
      <c r="AC58" t="s">
        <v>3301</v>
      </c>
      <c r="AE58" t="s">
        <v>3302</v>
      </c>
      <c r="AH58" t="s">
        <v>3297</v>
      </c>
      <c r="AN58" t="s">
        <v>3303</v>
      </c>
    </row>
    <row r="59" spans="1:40" hidden="1" x14ac:dyDescent="0.2">
      <c r="A59" t="s">
        <v>55</v>
      </c>
      <c r="B59" t="s">
        <v>56</v>
      </c>
      <c r="C59" t="s">
        <v>57</v>
      </c>
      <c r="D59" t="s">
        <v>485</v>
      </c>
      <c r="E59" t="s">
        <v>3271</v>
      </c>
      <c r="F59" t="s">
        <v>3217</v>
      </c>
      <c r="G59" t="s">
        <v>3293</v>
      </c>
      <c r="L59" t="s">
        <v>3220</v>
      </c>
      <c r="N59" t="s">
        <v>424</v>
      </c>
      <c r="T59" t="s">
        <v>3295</v>
      </c>
      <c r="U59" t="s">
        <v>3296</v>
      </c>
      <c r="AE59" t="s">
        <v>3225</v>
      </c>
      <c r="AF59" t="s">
        <v>3185</v>
      </c>
      <c r="AG59" t="s">
        <v>3186</v>
      </c>
      <c r="AH59" t="s">
        <v>3297</v>
      </c>
      <c r="AI59" t="s">
        <v>3218</v>
      </c>
      <c r="AN59" t="s">
        <v>3298</v>
      </c>
    </row>
    <row r="60" spans="1:40" hidden="1" x14ac:dyDescent="0.2">
      <c r="A60" t="s">
        <v>55</v>
      </c>
      <c r="B60" t="s">
        <v>56</v>
      </c>
      <c r="C60" t="s">
        <v>57</v>
      </c>
      <c r="D60" t="s">
        <v>485</v>
      </c>
      <c r="E60" t="s">
        <v>3271</v>
      </c>
      <c r="F60" t="s">
        <v>3217</v>
      </c>
      <c r="G60" t="s">
        <v>3288</v>
      </c>
      <c r="L60" t="s">
        <v>3220</v>
      </c>
      <c r="N60" t="s">
        <v>424</v>
      </c>
      <c r="T60" t="s">
        <v>3295</v>
      </c>
      <c r="U60" t="s">
        <v>3296</v>
      </c>
      <c r="AE60" t="s">
        <v>3225</v>
      </c>
      <c r="AF60" t="s">
        <v>3185</v>
      </c>
      <c r="AG60" t="s">
        <v>3186</v>
      </c>
      <c r="AH60" t="s">
        <v>3297</v>
      </c>
      <c r="AI60" t="s">
        <v>3218</v>
      </c>
      <c r="AN60" t="s">
        <v>3298</v>
      </c>
    </row>
    <row r="61" spans="1:40" hidden="1" x14ac:dyDescent="0.2">
      <c r="A61" t="s">
        <v>55</v>
      </c>
      <c r="B61" t="s">
        <v>56</v>
      </c>
      <c r="C61" t="s">
        <v>57</v>
      </c>
      <c r="D61" t="s">
        <v>485</v>
      </c>
      <c r="E61" t="s">
        <v>3271</v>
      </c>
      <c r="F61" t="s">
        <v>3217</v>
      </c>
      <c r="G61" t="s">
        <v>3276</v>
      </c>
      <c r="L61" t="s">
        <v>3220</v>
      </c>
      <c r="N61" t="s">
        <v>424</v>
      </c>
      <c r="T61" t="s">
        <v>3295</v>
      </c>
      <c r="U61" t="s">
        <v>3296</v>
      </c>
      <c r="AE61" t="s">
        <v>3225</v>
      </c>
      <c r="AF61" t="s">
        <v>3185</v>
      </c>
      <c r="AG61" t="s">
        <v>3186</v>
      </c>
      <c r="AH61" t="s">
        <v>3297</v>
      </c>
      <c r="AI61" t="s">
        <v>3218</v>
      </c>
      <c r="AN61" t="s">
        <v>3298</v>
      </c>
    </row>
    <row r="62" spans="1:40" hidden="1" x14ac:dyDescent="0.2">
      <c r="A62" t="s">
        <v>55</v>
      </c>
      <c r="B62" t="s">
        <v>56</v>
      </c>
      <c r="C62" t="s">
        <v>57</v>
      </c>
      <c r="D62" t="s">
        <v>485</v>
      </c>
      <c r="E62" t="s">
        <v>3271</v>
      </c>
      <c r="F62" t="s">
        <v>3217</v>
      </c>
      <c r="G62" t="s">
        <v>3304</v>
      </c>
      <c r="L62" t="s">
        <v>3220</v>
      </c>
      <c r="N62" t="s">
        <v>424</v>
      </c>
      <c r="T62" t="s">
        <v>3295</v>
      </c>
      <c r="U62" t="s">
        <v>3296</v>
      </c>
      <c r="AE62" t="s">
        <v>3289</v>
      </c>
      <c r="AF62" t="s">
        <v>3290</v>
      </c>
      <c r="AG62" t="s">
        <v>3258</v>
      </c>
      <c r="AH62" t="s">
        <v>3297</v>
      </c>
      <c r="AI62" t="s">
        <v>3231</v>
      </c>
      <c r="AN62" t="s">
        <v>3298</v>
      </c>
    </row>
    <row r="63" spans="1:40" hidden="1" x14ac:dyDescent="0.2">
      <c r="A63" t="s">
        <v>55</v>
      </c>
      <c r="B63" t="s">
        <v>56</v>
      </c>
      <c r="C63" t="s">
        <v>57</v>
      </c>
      <c r="D63" t="s">
        <v>485</v>
      </c>
      <c r="E63" t="s">
        <v>3271</v>
      </c>
      <c r="F63" t="s">
        <v>3217</v>
      </c>
      <c r="G63" t="s">
        <v>3239</v>
      </c>
      <c r="L63" t="s">
        <v>3220</v>
      </c>
      <c r="N63" t="s">
        <v>424</v>
      </c>
      <c r="T63" t="s">
        <v>3295</v>
      </c>
      <c r="U63" t="s">
        <v>3296</v>
      </c>
      <c r="AE63" t="s">
        <v>3225</v>
      </c>
      <c r="AF63" t="s">
        <v>3185</v>
      </c>
      <c r="AG63" t="s">
        <v>3186</v>
      </c>
      <c r="AH63" t="s">
        <v>3297</v>
      </c>
      <c r="AI63" t="s">
        <v>3218</v>
      </c>
      <c r="AN63" t="s">
        <v>3298</v>
      </c>
    </row>
    <row r="64" spans="1:40" hidden="1" x14ac:dyDescent="0.2">
      <c r="A64" t="s">
        <v>55</v>
      </c>
      <c r="B64" t="s">
        <v>56</v>
      </c>
      <c r="C64" t="s">
        <v>57</v>
      </c>
      <c r="D64" t="s">
        <v>485</v>
      </c>
      <c r="E64" t="s">
        <v>3271</v>
      </c>
      <c r="F64" t="s">
        <v>3217</v>
      </c>
      <c r="G64" t="s">
        <v>3283</v>
      </c>
      <c r="L64" t="s">
        <v>3220</v>
      </c>
      <c r="N64" t="s">
        <v>338</v>
      </c>
      <c r="V64" t="b">
        <v>0</v>
      </c>
      <c r="W64" t="b">
        <v>0</v>
      </c>
      <c r="Z64" t="b">
        <v>0</v>
      </c>
      <c r="AE64" t="s">
        <v>3225</v>
      </c>
      <c r="AF64" t="s">
        <v>3185</v>
      </c>
      <c r="AG64" t="s">
        <v>3186</v>
      </c>
      <c r="AH64" t="s">
        <v>3305</v>
      </c>
      <c r="AI64" t="s">
        <v>3218</v>
      </c>
      <c r="AN64" t="s">
        <v>3306</v>
      </c>
    </row>
    <row r="65" spans="1:40" hidden="1" x14ac:dyDescent="0.2">
      <c r="A65" t="s">
        <v>55</v>
      </c>
      <c r="B65" t="s">
        <v>56</v>
      </c>
      <c r="C65" t="s">
        <v>57</v>
      </c>
      <c r="D65" t="s">
        <v>485</v>
      </c>
      <c r="E65" t="s">
        <v>3271</v>
      </c>
      <c r="F65" t="s">
        <v>3217</v>
      </c>
      <c r="G65" t="s">
        <v>3263</v>
      </c>
      <c r="L65" t="s">
        <v>3220</v>
      </c>
      <c r="N65" t="s">
        <v>338</v>
      </c>
      <c r="V65" t="b">
        <v>0</v>
      </c>
      <c r="W65" t="b">
        <v>0</v>
      </c>
      <c r="Z65" t="b">
        <v>0</v>
      </c>
      <c r="AE65" t="s">
        <v>3289</v>
      </c>
      <c r="AF65" t="s">
        <v>3290</v>
      </c>
      <c r="AG65" t="s">
        <v>3258</v>
      </c>
      <c r="AH65" t="s">
        <v>3305</v>
      </c>
      <c r="AI65" t="s">
        <v>3231</v>
      </c>
      <c r="AN65" t="s">
        <v>3306</v>
      </c>
    </row>
    <row r="66" spans="1:40" hidden="1" x14ac:dyDescent="0.2">
      <c r="A66" t="s">
        <v>55</v>
      </c>
      <c r="B66" t="s">
        <v>56</v>
      </c>
      <c r="C66" t="s">
        <v>57</v>
      </c>
      <c r="D66" t="s">
        <v>485</v>
      </c>
      <c r="E66" t="s">
        <v>3271</v>
      </c>
      <c r="F66" t="s">
        <v>3217</v>
      </c>
      <c r="G66" t="s">
        <v>3299</v>
      </c>
      <c r="L66" t="s">
        <v>3264</v>
      </c>
      <c r="N66" t="s">
        <v>338</v>
      </c>
      <c r="Q66" t="s">
        <v>3300</v>
      </c>
      <c r="V66" t="b">
        <v>0</v>
      </c>
      <c r="W66" t="b">
        <v>0</v>
      </c>
      <c r="Z66" t="b">
        <v>0</v>
      </c>
      <c r="AB66" t="s">
        <v>3307</v>
      </c>
      <c r="AC66" t="s">
        <v>3301</v>
      </c>
      <c r="AE66" t="s">
        <v>3289</v>
      </c>
      <c r="AF66" t="s">
        <v>3290</v>
      </c>
      <c r="AG66" t="s">
        <v>3258</v>
      </c>
      <c r="AH66" t="s">
        <v>3305</v>
      </c>
      <c r="AI66" t="s">
        <v>3268</v>
      </c>
      <c r="AN66" t="s">
        <v>3308</v>
      </c>
    </row>
    <row r="67" spans="1:40" hidden="1" x14ac:dyDescent="0.2">
      <c r="A67" t="s">
        <v>55</v>
      </c>
      <c r="B67" t="s">
        <v>56</v>
      </c>
      <c r="C67" t="s">
        <v>57</v>
      </c>
      <c r="D67" t="s">
        <v>485</v>
      </c>
      <c r="E67" t="s">
        <v>3271</v>
      </c>
      <c r="F67" t="s">
        <v>3217</v>
      </c>
      <c r="G67" t="s">
        <v>3293</v>
      </c>
      <c r="L67" t="s">
        <v>3220</v>
      </c>
      <c r="N67" t="s">
        <v>338</v>
      </c>
      <c r="V67" t="b">
        <v>0</v>
      </c>
      <c r="W67" t="b">
        <v>0</v>
      </c>
      <c r="Z67" t="b">
        <v>0</v>
      </c>
      <c r="AE67" t="s">
        <v>3289</v>
      </c>
      <c r="AF67" t="s">
        <v>3290</v>
      </c>
      <c r="AG67" t="s">
        <v>3258</v>
      </c>
      <c r="AH67" t="s">
        <v>3305</v>
      </c>
      <c r="AI67" t="s">
        <v>3231</v>
      </c>
      <c r="AN67" t="s">
        <v>3306</v>
      </c>
    </row>
    <row r="68" spans="1:40" hidden="1" x14ac:dyDescent="0.2">
      <c r="A68" t="s">
        <v>55</v>
      </c>
      <c r="B68" t="s">
        <v>56</v>
      </c>
      <c r="C68" t="s">
        <v>57</v>
      </c>
      <c r="D68" t="s">
        <v>485</v>
      </c>
      <c r="E68" t="s">
        <v>3271</v>
      </c>
      <c r="F68" t="s">
        <v>3217</v>
      </c>
      <c r="G68" t="s">
        <v>3309</v>
      </c>
      <c r="L68" t="s">
        <v>3220</v>
      </c>
      <c r="N68" t="s">
        <v>338</v>
      </c>
      <c r="V68" t="b">
        <v>0</v>
      </c>
      <c r="W68" t="b">
        <v>0</v>
      </c>
      <c r="Z68" t="b">
        <v>0</v>
      </c>
      <c r="AE68" t="s">
        <v>3225</v>
      </c>
      <c r="AF68" t="s">
        <v>3185</v>
      </c>
      <c r="AG68" t="s">
        <v>3186</v>
      </c>
      <c r="AH68" t="s">
        <v>3305</v>
      </c>
      <c r="AI68" t="s">
        <v>3218</v>
      </c>
      <c r="AN68" t="s">
        <v>3306</v>
      </c>
    </row>
    <row r="69" spans="1:40" hidden="1" x14ac:dyDescent="0.2">
      <c r="A69" t="s">
        <v>55</v>
      </c>
      <c r="B69" t="s">
        <v>56</v>
      </c>
      <c r="C69" t="s">
        <v>57</v>
      </c>
      <c r="D69" t="s">
        <v>485</v>
      </c>
      <c r="E69" t="s">
        <v>3271</v>
      </c>
      <c r="F69" t="s">
        <v>3217</v>
      </c>
      <c r="G69" t="s">
        <v>3288</v>
      </c>
      <c r="L69" t="s">
        <v>3220</v>
      </c>
      <c r="N69" t="s">
        <v>338</v>
      </c>
      <c r="V69" t="b">
        <v>0</v>
      </c>
      <c r="W69" t="b">
        <v>0</v>
      </c>
      <c r="Z69" t="b">
        <v>0</v>
      </c>
      <c r="AE69" t="s">
        <v>3225</v>
      </c>
      <c r="AF69" t="s">
        <v>3185</v>
      </c>
      <c r="AG69" t="s">
        <v>3186</v>
      </c>
      <c r="AH69" t="s">
        <v>3305</v>
      </c>
      <c r="AI69" t="s">
        <v>3218</v>
      </c>
      <c r="AN69" t="s">
        <v>3306</v>
      </c>
    </row>
    <row r="70" spans="1:40" hidden="1" x14ac:dyDescent="0.2">
      <c r="A70" t="s">
        <v>55</v>
      </c>
      <c r="B70" t="s">
        <v>56</v>
      </c>
      <c r="C70" t="s">
        <v>57</v>
      </c>
      <c r="D70" t="s">
        <v>485</v>
      </c>
      <c r="E70" t="s">
        <v>3271</v>
      </c>
      <c r="F70" t="s">
        <v>3217</v>
      </c>
      <c r="G70" t="s">
        <v>3299</v>
      </c>
      <c r="L70" t="s">
        <v>3264</v>
      </c>
      <c r="N70" t="s">
        <v>3310</v>
      </c>
      <c r="Q70" t="s">
        <v>3300</v>
      </c>
      <c r="V70" t="b">
        <v>0</v>
      </c>
      <c r="W70" t="b">
        <v>1</v>
      </c>
      <c r="Z70" t="b">
        <v>0</v>
      </c>
      <c r="AB70" t="s">
        <v>3223</v>
      </c>
      <c r="AC70" t="s">
        <v>3301</v>
      </c>
      <c r="AE70" t="s">
        <v>3289</v>
      </c>
      <c r="AF70" t="s">
        <v>3290</v>
      </c>
      <c r="AG70" t="s">
        <v>3258</v>
      </c>
      <c r="AH70" t="s">
        <v>3311</v>
      </c>
      <c r="AI70" t="s">
        <v>3268</v>
      </c>
      <c r="AN70" t="s">
        <v>3312</v>
      </c>
    </row>
    <row r="71" spans="1:40" hidden="1" x14ac:dyDescent="0.2">
      <c r="A71" t="s">
        <v>55</v>
      </c>
      <c r="B71" t="s">
        <v>56</v>
      </c>
      <c r="C71" t="s">
        <v>57</v>
      </c>
      <c r="D71" t="s">
        <v>485</v>
      </c>
      <c r="E71" t="s">
        <v>3271</v>
      </c>
      <c r="F71" t="s">
        <v>3217</v>
      </c>
      <c r="G71" t="s">
        <v>3313</v>
      </c>
      <c r="L71" t="s">
        <v>3220</v>
      </c>
      <c r="N71" t="s">
        <v>3310</v>
      </c>
      <c r="V71" t="b">
        <v>0</v>
      </c>
      <c r="W71" t="b">
        <v>0</v>
      </c>
      <c r="Z71" t="b">
        <v>0</v>
      </c>
      <c r="AE71" t="s">
        <v>3289</v>
      </c>
      <c r="AF71" t="s">
        <v>3290</v>
      </c>
      <c r="AG71" t="s">
        <v>3258</v>
      </c>
      <c r="AH71" t="s">
        <v>3311</v>
      </c>
      <c r="AI71" t="s">
        <v>3231</v>
      </c>
      <c r="AN71" t="s">
        <v>3314</v>
      </c>
    </row>
    <row r="72" spans="1:40" hidden="1" x14ac:dyDescent="0.2">
      <c r="A72" t="s">
        <v>55</v>
      </c>
      <c r="B72" t="s">
        <v>56</v>
      </c>
      <c r="C72" t="s">
        <v>57</v>
      </c>
      <c r="D72" t="s">
        <v>485</v>
      </c>
      <c r="E72" t="s">
        <v>3271</v>
      </c>
      <c r="F72" t="s">
        <v>3217</v>
      </c>
      <c r="G72" t="s">
        <v>3315</v>
      </c>
      <c r="L72" t="s">
        <v>3220</v>
      </c>
      <c r="N72" t="s">
        <v>3310</v>
      </c>
      <c r="V72" t="b">
        <v>0</v>
      </c>
      <c r="W72" t="b">
        <v>0</v>
      </c>
      <c r="Z72" t="b">
        <v>0</v>
      </c>
      <c r="AE72" t="s">
        <v>3225</v>
      </c>
      <c r="AF72" t="s">
        <v>3185</v>
      </c>
      <c r="AG72" t="s">
        <v>3186</v>
      </c>
      <c r="AH72" t="s">
        <v>3311</v>
      </c>
      <c r="AI72" t="s">
        <v>3218</v>
      </c>
      <c r="AN72" t="s">
        <v>3314</v>
      </c>
    </row>
    <row r="73" spans="1:40" hidden="1" x14ac:dyDescent="0.2">
      <c r="A73" t="s">
        <v>55</v>
      </c>
      <c r="B73" t="s">
        <v>56</v>
      </c>
      <c r="C73" t="s">
        <v>57</v>
      </c>
      <c r="D73" t="s">
        <v>485</v>
      </c>
      <c r="E73" t="s">
        <v>3271</v>
      </c>
      <c r="F73" t="s">
        <v>3217</v>
      </c>
      <c r="G73" t="s">
        <v>3299</v>
      </c>
      <c r="L73" t="s">
        <v>3264</v>
      </c>
      <c r="N73" t="s">
        <v>429</v>
      </c>
      <c r="Q73" t="s">
        <v>3300</v>
      </c>
      <c r="V73" t="b">
        <v>1</v>
      </c>
      <c r="W73" t="b">
        <v>0</v>
      </c>
      <c r="Z73" t="b">
        <v>0</v>
      </c>
      <c r="AB73" t="s">
        <v>3316</v>
      </c>
      <c r="AC73" t="s">
        <v>3301</v>
      </c>
      <c r="AE73" t="s">
        <v>3317</v>
      </c>
      <c r="AF73" t="s">
        <v>3318</v>
      </c>
      <c r="AG73" t="s">
        <v>3319</v>
      </c>
      <c r="AH73" t="s">
        <v>3320</v>
      </c>
      <c r="AI73" t="s">
        <v>3268</v>
      </c>
      <c r="AN73" t="s">
        <v>3321</v>
      </c>
    </row>
    <row r="74" spans="1:40" hidden="1" x14ac:dyDescent="0.2">
      <c r="A74" t="s">
        <v>55</v>
      </c>
      <c r="B74" t="s">
        <v>56</v>
      </c>
      <c r="C74" t="s">
        <v>57</v>
      </c>
      <c r="D74" t="s">
        <v>485</v>
      </c>
      <c r="E74" t="s">
        <v>3271</v>
      </c>
      <c r="F74" t="s">
        <v>3217</v>
      </c>
      <c r="G74" t="s">
        <v>3313</v>
      </c>
      <c r="L74" t="s">
        <v>3220</v>
      </c>
      <c r="N74" t="s">
        <v>429</v>
      </c>
      <c r="V74" t="b">
        <v>0</v>
      </c>
      <c r="W74" t="b">
        <v>0</v>
      </c>
      <c r="Z74" t="b">
        <v>0</v>
      </c>
      <c r="AE74" t="s">
        <v>3317</v>
      </c>
      <c r="AF74" t="s">
        <v>3318</v>
      </c>
      <c r="AG74" t="s">
        <v>3319</v>
      </c>
      <c r="AH74" t="s">
        <v>3320</v>
      </c>
      <c r="AI74" t="s">
        <v>3231</v>
      </c>
      <c r="AN74" t="s">
        <v>3322</v>
      </c>
    </row>
    <row r="75" spans="1:40" hidden="1" x14ac:dyDescent="0.2">
      <c r="A75" t="s">
        <v>55</v>
      </c>
      <c r="B75" t="s">
        <v>56</v>
      </c>
      <c r="C75" t="s">
        <v>57</v>
      </c>
      <c r="D75" t="s">
        <v>485</v>
      </c>
      <c r="E75" t="s">
        <v>3271</v>
      </c>
      <c r="F75" t="s">
        <v>3217</v>
      </c>
      <c r="G75" t="s">
        <v>3315</v>
      </c>
      <c r="L75" t="s">
        <v>3220</v>
      </c>
      <c r="N75" t="s">
        <v>429</v>
      </c>
      <c r="V75" t="b">
        <v>0</v>
      </c>
      <c r="W75" t="b">
        <v>0</v>
      </c>
      <c r="Z75" t="b">
        <v>0</v>
      </c>
      <c r="AE75" t="s">
        <v>3225</v>
      </c>
      <c r="AF75" t="s">
        <v>3185</v>
      </c>
      <c r="AG75" t="s">
        <v>3186</v>
      </c>
      <c r="AH75" t="s">
        <v>3320</v>
      </c>
      <c r="AI75" t="s">
        <v>3218</v>
      </c>
      <c r="AN75" t="s">
        <v>3322</v>
      </c>
    </row>
    <row r="76" spans="1:40" x14ac:dyDescent="0.2">
      <c r="A76" t="s">
        <v>70</v>
      </c>
      <c r="B76" t="s">
        <v>71</v>
      </c>
      <c r="C76" t="s">
        <v>72</v>
      </c>
      <c r="D76" t="s">
        <v>490</v>
      </c>
      <c r="E76" t="s">
        <v>1409</v>
      </c>
      <c r="F76" t="s">
        <v>3217</v>
      </c>
      <c r="G76" t="s">
        <v>3231</v>
      </c>
      <c r="H76" t="s">
        <v>3323</v>
      </c>
      <c r="L76" t="s">
        <v>3220</v>
      </c>
      <c r="N76" t="s">
        <v>430</v>
      </c>
      <c r="T76" t="s">
        <v>3324</v>
      </c>
      <c r="U76" t="s">
        <v>3325</v>
      </c>
      <c r="V76" t="b">
        <v>0</v>
      </c>
      <c r="W76" t="b">
        <v>1</v>
      </c>
      <c r="AB76" t="s">
        <v>3223</v>
      </c>
      <c r="AC76" t="s">
        <v>3326</v>
      </c>
      <c r="AE76" t="s">
        <v>3327</v>
      </c>
      <c r="AF76" t="s">
        <v>3328</v>
      </c>
      <c r="AG76" t="s">
        <v>3258</v>
      </c>
      <c r="AH76" t="s">
        <v>3329</v>
      </c>
      <c r="AI76" t="s">
        <v>3231</v>
      </c>
      <c r="AN76" t="s">
        <v>3330</v>
      </c>
    </row>
    <row r="77" spans="1:40" x14ac:dyDescent="0.2">
      <c r="A77" t="s">
        <v>70</v>
      </c>
      <c r="B77" t="s">
        <v>71</v>
      </c>
      <c r="C77" t="s">
        <v>72</v>
      </c>
      <c r="D77" t="s">
        <v>490</v>
      </c>
      <c r="E77" t="s">
        <v>1409</v>
      </c>
      <c r="F77" t="s">
        <v>3217</v>
      </c>
      <c r="G77" t="s">
        <v>3231</v>
      </c>
      <c r="H77" t="s">
        <v>3331</v>
      </c>
      <c r="L77" t="s">
        <v>3220</v>
      </c>
      <c r="N77" t="s">
        <v>430</v>
      </c>
      <c r="T77" t="s">
        <v>3324</v>
      </c>
      <c r="U77" t="s">
        <v>3325</v>
      </c>
      <c r="V77" t="b">
        <v>0</v>
      </c>
      <c r="W77" t="b">
        <v>1</v>
      </c>
      <c r="AB77" t="s">
        <v>3223</v>
      </c>
      <c r="AC77" t="s">
        <v>3332</v>
      </c>
      <c r="AE77" t="s">
        <v>3327</v>
      </c>
      <c r="AF77" t="s">
        <v>3328</v>
      </c>
      <c r="AG77" t="s">
        <v>3258</v>
      </c>
      <c r="AH77" t="s">
        <v>3329</v>
      </c>
      <c r="AI77" t="s">
        <v>3231</v>
      </c>
      <c r="AN77" t="s">
        <v>3330</v>
      </c>
    </row>
    <row r="78" spans="1:40" x14ac:dyDescent="0.2">
      <c r="A78" t="s">
        <v>70</v>
      </c>
      <c r="B78" t="s">
        <v>71</v>
      </c>
      <c r="C78" t="s">
        <v>72</v>
      </c>
      <c r="D78" t="s">
        <v>490</v>
      </c>
      <c r="E78" t="s">
        <v>1409</v>
      </c>
      <c r="F78" t="s">
        <v>3217</v>
      </c>
      <c r="G78" t="s">
        <v>3218</v>
      </c>
      <c r="H78" t="s">
        <v>3241</v>
      </c>
      <c r="L78" t="s">
        <v>3220</v>
      </c>
      <c r="N78" t="s">
        <v>3333</v>
      </c>
      <c r="T78" t="s">
        <v>3334</v>
      </c>
      <c r="U78" t="s">
        <v>3335</v>
      </c>
      <c r="V78" t="b">
        <v>0</v>
      </c>
      <c r="W78" t="b">
        <v>1</v>
      </c>
      <c r="AB78" t="s">
        <v>3223</v>
      </c>
      <c r="AC78" t="s">
        <v>3288</v>
      </c>
      <c r="AE78" t="s">
        <v>3225</v>
      </c>
      <c r="AF78" t="s">
        <v>3185</v>
      </c>
      <c r="AG78" t="s">
        <v>3186</v>
      </c>
      <c r="AH78" t="s">
        <v>3336</v>
      </c>
      <c r="AI78" t="s">
        <v>3231</v>
      </c>
      <c r="AN78" t="s">
        <v>3337</v>
      </c>
    </row>
    <row r="79" spans="1:40" x14ac:dyDescent="0.2">
      <c r="A79" t="s">
        <v>70</v>
      </c>
      <c r="B79" t="s">
        <v>71</v>
      </c>
      <c r="C79" t="s">
        <v>72</v>
      </c>
      <c r="D79" t="s">
        <v>490</v>
      </c>
      <c r="E79" t="s">
        <v>1409</v>
      </c>
      <c r="F79" t="s">
        <v>3217</v>
      </c>
      <c r="G79" t="s">
        <v>3231</v>
      </c>
      <c r="H79" t="s">
        <v>3323</v>
      </c>
      <c r="L79" t="s">
        <v>3220</v>
      </c>
      <c r="N79" t="s">
        <v>3333</v>
      </c>
      <c r="T79" t="s">
        <v>3334</v>
      </c>
      <c r="U79" t="s">
        <v>3335</v>
      </c>
      <c r="V79" t="b">
        <v>0</v>
      </c>
      <c r="W79" t="b">
        <v>1</v>
      </c>
      <c r="AB79" t="s">
        <v>3223</v>
      </c>
      <c r="AC79" t="s">
        <v>3326</v>
      </c>
      <c r="AE79" t="s">
        <v>3327</v>
      </c>
      <c r="AF79" t="s">
        <v>3328</v>
      </c>
      <c r="AG79" t="s">
        <v>3258</v>
      </c>
      <c r="AH79" t="s">
        <v>3336</v>
      </c>
      <c r="AI79" t="s">
        <v>3231</v>
      </c>
      <c r="AN79" t="s">
        <v>3337</v>
      </c>
    </row>
    <row r="80" spans="1:40" x14ac:dyDescent="0.2">
      <c r="A80" t="s">
        <v>70</v>
      </c>
      <c r="B80" t="s">
        <v>71</v>
      </c>
      <c r="C80" t="s">
        <v>72</v>
      </c>
      <c r="D80" t="s">
        <v>490</v>
      </c>
      <c r="E80" t="s">
        <v>1409</v>
      </c>
      <c r="F80" t="s">
        <v>3217</v>
      </c>
      <c r="G80" t="s">
        <v>3218</v>
      </c>
      <c r="H80" t="s">
        <v>3338</v>
      </c>
      <c r="L80" t="s">
        <v>3220</v>
      </c>
      <c r="N80" t="s">
        <v>3333</v>
      </c>
      <c r="T80" t="s">
        <v>3334</v>
      </c>
      <c r="U80" t="s">
        <v>3335</v>
      </c>
      <c r="V80" t="b">
        <v>0</v>
      </c>
      <c r="W80" t="b">
        <v>1</v>
      </c>
      <c r="AB80" t="s">
        <v>3223</v>
      </c>
      <c r="AC80" t="s">
        <v>3239</v>
      </c>
      <c r="AE80" t="s">
        <v>3225</v>
      </c>
      <c r="AF80" t="s">
        <v>3185</v>
      </c>
      <c r="AG80" t="s">
        <v>3186</v>
      </c>
      <c r="AH80" t="s">
        <v>3336</v>
      </c>
      <c r="AI80" t="s">
        <v>3231</v>
      </c>
      <c r="AN80" t="s">
        <v>3337</v>
      </c>
    </row>
    <row r="81" spans="1:40" x14ac:dyDescent="0.2">
      <c r="A81" t="s">
        <v>70</v>
      </c>
      <c r="B81" t="s">
        <v>71</v>
      </c>
      <c r="C81" t="s">
        <v>72</v>
      </c>
      <c r="D81" t="s">
        <v>490</v>
      </c>
      <c r="E81" t="s">
        <v>1409</v>
      </c>
      <c r="F81" t="s">
        <v>3217</v>
      </c>
      <c r="G81" t="s">
        <v>3231</v>
      </c>
      <c r="H81" t="s">
        <v>3331</v>
      </c>
      <c r="L81" t="s">
        <v>3220</v>
      </c>
      <c r="N81" t="s">
        <v>3333</v>
      </c>
      <c r="T81" t="s">
        <v>3334</v>
      </c>
      <c r="U81" t="s">
        <v>3335</v>
      </c>
      <c r="V81" t="b">
        <v>0</v>
      </c>
      <c r="W81" t="b">
        <v>1</v>
      </c>
      <c r="AB81" t="s">
        <v>3223</v>
      </c>
      <c r="AC81" t="s">
        <v>3332</v>
      </c>
      <c r="AE81" t="s">
        <v>3327</v>
      </c>
      <c r="AF81" t="s">
        <v>3328</v>
      </c>
      <c r="AG81" t="s">
        <v>3258</v>
      </c>
      <c r="AH81" t="s">
        <v>3336</v>
      </c>
      <c r="AI81" t="s">
        <v>3231</v>
      </c>
      <c r="AN81" t="s">
        <v>3337</v>
      </c>
    </row>
    <row r="82" spans="1:40" x14ac:dyDescent="0.2">
      <c r="A82" t="s">
        <v>70</v>
      </c>
      <c r="B82" t="s">
        <v>71</v>
      </c>
      <c r="C82" t="s">
        <v>72</v>
      </c>
      <c r="D82" t="s">
        <v>490</v>
      </c>
      <c r="E82" t="s">
        <v>1409</v>
      </c>
      <c r="F82" t="s">
        <v>3217</v>
      </c>
      <c r="G82" t="s">
        <v>3231</v>
      </c>
      <c r="H82" t="s">
        <v>3339</v>
      </c>
      <c r="L82" t="s">
        <v>3220</v>
      </c>
      <c r="N82" t="s">
        <v>3333</v>
      </c>
      <c r="T82" t="s">
        <v>3334</v>
      </c>
      <c r="U82" t="s">
        <v>3335</v>
      </c>
      <c r="V82" t="b">
        <v>0</v>
      </c>
      <c r="W82" t="b">
        <v>1</v>
      </c>
      <c r="AB82" t="s">
        <v>3223</v>
      </c>
      <c r="AC82" t="s">
        <v>3340</v>
      </c>
      <c r="AE82" t="s">
        <v>3327</v>
      </c>
      <c r="AF82" t="s">
        <v>3328</v>
      </c>
      <c r="AG82" t="s">
        <v>3258</v>
      </c>
      <c r="AH82" t="s">
        <v>3336</v>
      </c>
      <c r="AI82" t="s">
        <v>3231</v>
      </c>
      <c r="AN82" t="s">
        <v>3337</v>
      </c>
    </row>
    <row r="83" spans="1:40" x14ac:dyDescent="0.2">
      <c r="A83" t="s">
        <v>70</v>
      </c>
      <c r="B83" t="s">
        <v>71</v>
      </c>
      <c r="C83" t="s">
        <v>72</v>
      </c>
      <c r="D83" t="s">
        <v>490</v>
      </c>
      <c r="E83" t="s">
        <v>1409</v>
      </c>
      <c r="F83" t="s">
        <v>3217</v>
      </c>
      <c r="G83" t="s">
        <v>3218</v>
      </c>
      <c r="H83" t="s">
        <v>3341</v>
      </c>
      <c r="L83" t="s">
        <v>3220</v>
      </c>
      <c r="N83" t="s">
        <v>3342</v>
      </c>
      <c r="P83">
        <v>0</v>
      </c>
      <c r="T83" t="s">
        <v>3343</v>
      </c>
      <c r="U83" t="s">
        <v>3344</v>
      </c>
      <c r="V83" t="b">
        <v>1</v>
      </c>
      <c r="W83" t="b">
        <v>0</v>
      </c>
      <c r="AB83" t="s">
        <v>3316</v>
      </c>
      <c r="AC83" t="s">
        <v>3288</v>
      </c>
      <c r="AE83" t="s">
        <v>3345</v>
      </c>
      <c r="AF83" t="s">
        <v>3346</v>
      </c>
      <c r="AG83" t="s">
        <v>3186</v>
      </c>
      <c r="AH83" t="s">
        <v>3347</v>
      </c>
      <c r="AI83" t="s">
        <v>3218</v>
      </c>
      <c r="AN83" t="s">
        <v>3348</v>
      </c>
    </row>
    <row r="84" spans="1:40" x14ac:dyDescent="0.2">
      <c r="A84" t="s">
        <v>70</v>
      </c>
      <c r="B84" t="s">
        <v>71</v>
      </c>
      <c r="C84" t="s">
        <v>72</v>
      </c>
      <c r="D84" t="s">
        <v>490</v>
      </c>
      <c r="E84" t="s">
        <v>1409</v>
      </c>
      <c r="F84" t="s">
        <v>3217</v>
      </c>
      <c r="G84" t="s">
        <v>3231</v>
      </c>
      <c r="H84" t="s">
        <v>3349</v>
      </c>
      <c r="L84" t="s">
        <v>3220</v>
      </c>
      <c r="N84" t="s">
        <v>3342</v>
      </c>
      <c r="T84" t="s">
        <v>3343</v>
      </c>
      <c r="U84" t="s">
        <v>3344</v>
      </c>
      <c r="V84" t="b">
        <v>1</v>
      </c>
      <c r="W84" t="b">
        <v>0</v>
      </c>
      <c r="AB84" t="s">
        <v>3316</v>
      </c>
      <c r="AC84" t="s">
        <v>3350</v>
      </c>
      <c r="AE84" t="s">
        <v>3317</v>
      </c>
      <c r="AF84" t="s">
        <v>3318</v>
      </c>
      <c r="AG84" t="s">
        <v>3319</v>
      </c>
      <c r="AH84" t="s">
        <v>3347</v>
      </c>
      <c r="AI84" t="s">
        <v>3218</v>
      </c>
      <c r="AN84" t="s">
        <v>3348</v>
      </c>
    </row>
    <row r="85" spans="1:40" x14ac:dyDescent="0.2">
      <c r="A85" t="s">
        <v>70</v>
      </c>
      <c r="B85" t="s">
        <v>71</v>
      </c>
      <c r="C85" t="s">
        <v>72</v>
      </c>
      <c r="D85" t="s">
        <v>490</v>
      </c>
      <c r="E85" t="s">
        <v>1409</v>
      </c>
      <c r="F85" t="s">
        <v>3217</v>
      </c>
      <c r="G85" t="s">
        <v>3239</v>
      </c>
      <c r="L85" t="s">
        <v>3220</v>
      </c>
      <c r="N85" t="s">
        <v>3342</v>
      </c>
      <c r="T85" t="s">
        <v>3343</v>
      </c>
      <c r="U85" t="s">
        <v>3344</v>
      </c>
      <c r="AE85" t="s">
        <v>3345</v>
      </c>
      <c r="AF85" t="s">
        <v>3346</v>
      </c>
      <c r="AG85" t="s">
        <v>3186</v>
      </c>
      <c r="AH85" t="s">
        <v>3347</v>
      </c>
      <c r="AI85" t="s">
        <v>3218</v>
      </c>
      <c r="AN85" t="s">
        <v>3351</v>
      </c>
    </row>
    <row r="86" spans="1:40" x14ac:dyDescent="0.2">
      <c r="A86" t="s">
        <v>70</v>
      </c>
      <c r="B86" t="s">
        <v>71</v>
      </c>
      <c r="C86" t="s">
        <v>72</v>
      </c>
      <c r="D86" t="s">
        <v>490</v>
      </c>
      <c r="E86" t="s">
        <v>1409</v>
      </c>
      <c r="F86" t="s">
        <v>3217</v>
      </c>
      <c r="G86" t="s">
        <v>3288</v>
      </c>
      <c r="L86" t="s">
        <v>3220</v>
      </c>
      <c r="N86" t="s">
        <v>3342</v>
      </c>
      <c r="T86" t="s">
        <v>3343</v>
      </c>
      <c r="U86" t="s">
        <v>3344</v>
      </c>
      <c r="AE86" t="s">
        <v>3345</v>
      </c>
      <c r="AF86" t="s">
        <v>3346</v>
      </c>
      <c r="AG86" t="s">
        <v>3186</v>
      </c>
      <c r="AH86" t="s">
        <v>3347</v>
      </c>
      <c r="AI86" t="s">
        <v>3218</v>
      </c>
      <c r="AN86" t="s">
        <v>3351</v>
      </c>
    </row>
    <row r="87" spans="1:40" x14ac:dyDescent="0.2">
      <c r="A87" t="s">
        <v>70</v>
      </c>
      <c r="B87" t="s">
        <v>71</v>
      </c>
      <c r="C87" t="s">
        <v>72</v>
      </c>
      <c r="D87" t="s">
        <v>490</v>
      </c>
      <c r="E87" t="s">
        <v>1409</v>
      </c>
      <c r="F87" t="s">
        <v>3217</v>
      </c>
      <c r="G87" t="s">
        <v>3332</v>
      </c>
      <c r="L87" t="s">
        <v>3220</v>
      </c>
      <c r="N87" t="s">
        <v>3342</v>
      </c>
      <c r="T87" t="s">
        <v>3343</v>
      </c>
      <c r="U87" t="s">
        <v>3344</v>
      </c>
      <c r="AE87" t="s">
        <v>3317</v>
      </c>
      <c r="AF87" t="s">
        <v>3318</v>
      </c>
      <c r="AG87" t="s">
        <v>3319</v>
      </c>
      <c r="AH87" t="s">
        <v>3347</v>
      </c>
      <c r="AI87" t="s">
        <v>3231</v>
      </c>
      <c r="AN87" t="s">
        <v>3351</v>
      </c>
    </row>
    <row r="88" spans="1:40" x14ac:dyDescent="0.2">
      <c r="A88" t="s">
        <v>70</v>
      </c>
      <c r="B88" t="s">
        <v>71</v>
      </c>
      <c r="C88" t="s">
        <v>72</v>
      </c>
      <c r="D88" t="s">
        <v>490</v>
      </c>
      <c r="E88" t="s">
        <v>1409</v>
      </c>
      <c r="F88" t="s">
        <v>3217</v>
      </c>
      <c r="G88" t="s">
        <v>3340</v>
      </c>
      <c r="L88" t="s">
        <v>3220</v>
      </c>
      <c r="N88" t="s">
        <v>3342</v>
      </c>
      <c r="T88" t="s">
        <v>3343</v>
      </c>
      <c r="U88" t="s">
        <v>3344</v>
      </c>
      <c r="AE88" t="s">
        <v>3317</v>
      </c>
      <c r="AF88" t="s">
        <v>3318</v>
      </c>
      <c r="AG88" t="s">
        <v>3319</v>
      </c>
      <c r="AH88" t="s">
        <v>3347</v>
      </c>
      <c r="AI88" t="s">
        <v>3231</v>
      </c>
      <c r="AN88" t="s">
        <v>3351</v>
      </c>
    </row>
    <row r="89" spans="1:40" x14ac:dyDescent="0.2">
      <c r="A89" t="s">
        <v>70</v>
      </c>
      <c r="B89" t="s">
        <v>71</v>
      </c>
      <c r="C89" t="s">
        <v>72</v>
      </c>
      <c r="D89" t="s">
        <v>490</v>
      </c>
      <c r="E89" t="s">
        <v>1409</v>
      </c>
      <c r="F89" t="s">
        <v>3217</v>
      </c>
      <c r="G89" t="s">
        <v>3231</v>
      </c>
      <c r="H89" t="s">
        <v>3352</v>
      </c>
      <c r="L89" t="s">
        <v>3220</v>
      </c>
      <c r="N89" t="s">
        <v>3342</v>
      </c>
      <c r="T89" t="s">
        <v>3343</v>
      </c>
      <c r="U89" t="s">
        <v>3344</v>
      </c>
      <c r="V89" t="b">
        <v>1</v>
      </c>
      <c r="W89" t="b">
        <v>0</v>
      </c>
      <c r="AB89" t="s">
        <v>3316</v>
      </c>
      <c r="AC89" t="s">
        <v>3326</v>
      </c>
      <c r="AE89" t="s">
        <v>3317</v>
      </c>
      <c r="AF89" t="s">
        <v>3318</v>
      </c>
      <c r="AG89" t="s">
        <v>3319</v>
      </c>
      <c r="AH89" t="s">
        <v>3347</v>
      </c>
      <c r="AI89" t="s">
        <v>3218</v>
      </c>
      <c r="AN89" t="s">
        <v>3348</v>
      </c>
    </row>
    <row r="90" spans="1:40" x14ac:dyDescent="0.2">
      <c r="A90" t="s">
        <v>70</v>
      </c>
      <c r="B90" t="s">
        <v>71</v>
      </c>
      <c r="C90" t="s">
        <v>72</v>
      </c>
      <c r="D90" t="s">
        <v>490</v>
      </c>
      <c r="E90" t="s">
        <v>1409</v>
      </c>
      <c r="F90" t="s">
        <v>3217</v>
      </c>
      <c r="G90" t="s">
        <v>3218</v>
      </c>
      <c r="H90" t="s">
        <v>3338</v>
      </c>
      <c r="L90" t="s">
        <v>3220</v>
      </c>
      <c r="N90" t="s">
        <v>3342</v>
      </c>
      <c r="T90" t="s">
        <v>3343</v>
      </c>
      <c r="U90" t="s">
        <v>3344</v>
      </c>
      <c r="V90" t="b">
        <v>1</v>
      </c>
      <c r="W90" t="b">
        <v>0</v>
      </c>
      <c r="AB90" t="s">
        <v>3316</v>
      </c>
      <c r="AC90" t="s">
        <v>3239</v>
      </c>
      <c r="AE90" t="s">
        <v>3345</v>
      </c>
      <c r="AF90" t="s">
        <v>3346</v>
      </c>
      <c r="AG90" t="s">
        <v>3186</v>
      </c>
      <c r="AH90" t="s">
        <v>3347</v>
      </c>
      <c r="AI90" t="s">
        <v>3218</v>
      </c>
      <c r="AN90" t="s">
        <v>3348</v>
      </c>
    </row>
    <row r="91" spans="1:40" x14ac:dyDescent="0.2">
      <c r="A91" t="s">
        <v>70</v>
      </c>
      <c r="B91" t="s">
        <v>71</v>
      </c>
      <c r="C91" t="s">
        <v>72</v>
      </c>
      <c r="D91" t="s">
        <v>490</v>
      </c>
      <c r="E91" t="s">
        <v>1409</v>
      </c>
      <c r="F91" t="s">
        <v>3217</v>
      </c>
      <c r="G91" t="s">
        <v>3350</v>
      </c>
      <c r="L91" t="s">
        <v>3220</v>
      </c>
      <c r="N91" t="s">
        <v>3342</v>
      </c>
      <c r="T91" t="s">
        <v>3343</v>
      </c>
      <c r="U91" t="s">
        <v>3344</v>
      </c>
      <c r="AE91" t="s">
        <v>3317</v>
      </c>
      <c r="AF91" t="s">
        <v>3318</v>
      </c>
      <c r="AG91" t="s">
        <v>3319</v>
      </c>
      <c r="AH91" t="s">
        <v>3347</v>
      </c>
      <c r="AI91" t="s">
        <v>3231</v>
      </c>
      <c r="AN91" t="s">
        <v>3351</v>
      </c>
    </row>
    <row r="92" spans="1:40" x14ac:dyDescent="0.2">
      <c r="A92" t="s">
        <v>70</v>
      </c>
      <c r="B92" t="s">
        <v>71</v>
      </c>
      <c r="C92" t="s">
        <v>72</v>
      </c>
      <c r="D92" t="s">
        <v>490</v>
      </c>
      <c r="E92" t="s">
        <v>1409</v>
      </c>
      <c r="F92" t="s">
        <v>3217</v>
      </c>
      <c r="G92" t="s">
        <v>3326</v>
      </c>
      <c r="L92" t="s">
        <v>3220</v>
      </c>
      <c r="N92" t="s">
        <v>3342</v>
      </c>
      <c r="T92" t="s">
        <v>3343</v>
      </c>
      <c r="U92" t="s">
        <v>3344</v>
      </c>
      <c r="AE92" t="s">
        <v>3317</v>
      </c>
      <c r="AF92" t="s">
        <v>3318</v>
      </c>
      <c r="AG92" t="s">
        <v>3319</v>
      </c>
      <c r="AH92" t="s">
        <v>3347</v>
      </c>
      <c r="AI92" t="s">
        <v>3231</v>
      </c>
      <c r="AN92" t="s">
        <v>3351</v>
      </c>
    </row>
    <row r="93" spans="1:40" x14ac:dyDescent="0.2">
      <c r="A93" t="s">
        <v>70</v>
      </c>
      <c r="B93" t="s">
        <v>71</v>
      </c>
      <c r="C93" t="s">
        <v>72</v>
      </c>
      <c r="D93" t="s">
        <v>490</v>
      </c>
      <c r="E93" t="s">
        <v>1409</v>
      </c>
      <c r="F93" t="s">
        <v>3217</v>
      </c>
      <c r="G93" t="s">
        <v>3231</v>
      </c>
      <c r="H93" t="s">
        <v>3353</v>
      </c>
      <c r="L93" t="s">
        <v>3220</v>
      </c>
      <c r="N93" t="s">
        <v>3342</v>
      </c>
      <c r="T93" t="s">
        <v>3343</v>
      </c>
      <c r="U93" t="s">
        <v>3344</v>
      </c>
      <c r="V93" t="b">
        <v>1</v>
      </c>
      <c r="W93" t="b">
        <v>0</v>
      </c>
      <c r="AB93" t="s">
        <v>3316</v>
      </c>
      <c r="AC93" t="s">
        <v>3332</v>
      </c>
      <c r="AE93" t="s">
        <v>3317</v>
      </c>
      <c r="AF93" t="s">
        <v>3318</v>
      </c>
      <c r="AG93" t="s">
        <v>3319</v>
      </c>
      <c r="AH93" t="s">
        <v>3347</v>
      </c>
      <c r="AI93" t="s">
        <v>3218</v>
      </c>
      <c r="AN93" t="s">
        <v>3348</v>
      </c>
    </row>
    <row r="94" spans="1:40" x14ac:dyDescent="0.2">
      <c r="A94" t="s">
        <v>70</v>
      </c>
      <c r="B94" t="s">
        <v>71</v>
      </c>
      <c r="C94" t="s">
        <v>72</v>
      </c>
      <c r="D94" t="s">
        <v>490</v>
      </c>
      <c r="E94" t="s">
        <v>1409</v>
      </c>
      <c r="F94" t="s">
        <v>3217</v>
      </c>
      <c r="G94" t="s">
        <v>3231</v>
      </c>
      <c r="H94" t="s">
        <v>3354</v>
      </c>
      <c r="L94" t="s">
        <v>3220</v>
      </c>
      <c r="N94" t="s">
        <v>3342</v>
      </c>
      <c r="T94" t="s">
        <v>3343</v>
      </c>
      <c r="U94" t="s">
        <v>3344</v>
      </c>
      <c r="V94" t="b">
        <v>1</v>
      </c>
      <c r="W94" t="b">
        <v>0</v>
      </c>
      <c r="AB94" t="s">
        <v>3316</v>
      </c>
      <c r="AC94" t="s">
        <v>3340</v>
      </c>
      <c r="AE94" t="s">
        <v>3317</v>
      </c>
      <c r="AF94" t="s">
        <v>3318</v>
      </c>
      <c r="AG94" t="s">
        <v>3319</v>
      </c>
      <c r="AH94" t="s">
        <v>3347</v>
      </c>
      <c r="AI94" t="s">
        <v>3218</v>
      </c>
      <c r="AN94" t="s">
        <v>3348</v>
      </c>
    </row>
    <row r="95" spans="1:40" x14ac:dyDescent="0.2">
      <c r="A95" t="s">
        <v>70</v>
      </c>
      <c r="B95" t="s">
        <v>71</v>
      </c>
      <c r="C95" t="s">
        <v>72</v>
      </c>
      <c r="D95" t="s">
        <v>490</v>
      </c>
      <c r="E95" t="s">
        <v>1409</v>
      </c>
      <c r="F95" t="s">
        <v>3217</v>
      </c>
      <c r="G95" t="s">
        <v>3355</v>
      </c>
      <c r="L95" t="s">
        <v>3220</v>
      </c>
      <c r="N95" t="s">
        <v>3356</v>
      </c>
      <c r="V95" t="b">
        <v>0</v>
      </c>
      <c r="W95" t="b">
        <v>0</v>
      </c>
      <c r="Z95" t="b">
        <v>0</v>
      </c>
      <c r="AE95" t="s">
        <v>3345</v>
      </c>
      <c r="AF95" t="s">
        <v>3346</v>
      </c>
      <c r="AG95" t="s">
        <v>3186</v>
      </c>
      <c r="AH95" t="s">
        <v>3357</v>
      </c>
      <c r="AI95" t="s">
        <v>3218</v>
      </c>
      <c r="AN95" t="s">
        <v>3358</v>
      </c>
    </row>
    <row r="96" spans="1:40" x14ac:dyDescent="0.2">
      <c r="A96" t="s">
        <v>70</v>
      </c>
      <c r="B96" t="s">
        <v>71</v>
      </c>
      <c r="C96" t="s">
        <v>72</v>
      </c>
      <c r="D96" t="s">
        <v>490</v>
      </c>
      <c r="E96" t="s">
        <v>1409</v>
      </c>
      <c r="F96" t="s">
        <v>3217</v>
      </c>
      <c r="G96" t="s">
        <v>3239</v>
      </c>
      <c r="L96" t="s">
        <v>3220</v>
      </c>
      <c r="N96" t="s">
        <v>3356</v>
      </c>
      <c r="V96" t="b">
        <v>0</v>
      </c>
      <c r="W96" t="b">
        <v>0</v>
      </c>
      <c r="Z96" t="b">
        <v>0</v>
      </c>
      <c r="AE96" t="s">
        <v>3345</v>
      </c>
      <c r="AF96" t="s">
        <v>3346</v>
      </c>
      <c r="AG96" t="s">
        <v>3186</v>
      </c>
      <c r="AH96" t="s">
        <v>3357</v>
      </c>
      <c r="AI96" t="s">
        <v>3218</v>
      </c>
      <c r="AN96" t="s">
        <v>3358</v>
      </c>
    </row>
    <row r="97" spans="1:40" x14ac:dyDescent="0.2">
      <c r="A97" t="s">
        <v>70</v>
      </c>
      <c r="B97" t="s">
        <v>71</v>
      </c>
      <c r="C97" t="s">
        <v>72</v>
      </c>
      <c r="D97" t="s">
        <v>490</v>
      </c>
      <c r="E97" t="s">
        <v>1409</v>
      </c>
      <c r="F97" t="s">
        <v>3217</v>
      </c>
      <c r="G97" t="s">
        <v>3288</v>
      </c>
      <c r="L97" t="s">
        <v>3220</v>
      </c>
      <c r="N97" t="s">
        <v>3356</v>
      </c>
      <c r="V97" t="b">
        <v>0</v>
      </c>
      <c r="W97" t="b">
        <v>0</v>
      </c>
      <c r="Z97" t="b">
        <v>0</v>
      </c>
      <c r="AE97" t="s">
        <v>3345</v>
      </c>
      <c r="AF97" t="s">
        <v>3346</v>
      </c>
      <c r="AG97" t="s">
        <v>3186</v>
      </c>
      <c r="AH97" t="s">
        <v>3357</v>
      </c>
      <c r="AI97" t="s">
        <v>3218</v>
      </c>
      <c r="AN97" t="s">
        <v>3358</v>
      </c>
    </row>
    <row r="98" spans="1:40" x14ac:dyDescent="0.2">
      <c r="A98" t="s">
        <v>70</v>
      </c>
      <c r="B98" t="s">
        <v>71</v>
      </c>
      <c r="C98" t="s">
        <v>72</v>
      </c>
      <c r="D98" t="s">
        <v>490</v>
      </c>
      <c r="E98" t="s">
        <v>1409</v>
      </c>
      <c r="F98" t="s">
        <v>3217</v>
      </c>
      <c r="G98" t="s">
        <v>3340</v>
      </c>
      <c r="L98" t="s">
        <v>3220</v>
      </c>
      <c r="N98" t="s">
        <v>3356</v>
      </c>
      <c r="V98" t="b">
        <v>0</v>
      </c>
      <c r="W98" t="b">
        <v>0</v>
      </c>
      <c r="Z98" t="b">
        <v>0</v>
      </c>
      <c r="AE98" t="s">
        <v>3317</v>
      </c>
      <c r="AF98" t="s">
        <v>3318</v>
      </c>
      <c r="AG98" t="s">
        <v>3319</v>
      </c>
      <c r="AH98" t="s">
        <v>3357</v>
      </c>
      <c r="AI98" t="s">
        <v>3231</v>
      </c>
      <c r="AN98" t="s">
        <v>3358</v>
      </c>
    </row>
    <row r="99" spans="1:40" x14ac:dyDescent="0.2">
      <c r="A99" t="s">
        <v>70</v>
      </c>
      <c r="B99" t="s">
        <v>71</v>
      </c>
      <c r="C99" t="s">
        <v>72</v>
      </c>
      <c r="D99" t="s">
        <v>490</v>
      </c>
      <c r="E99" t="s">
        <v>1409</v>
      </c>
      <c r="F99" t="s">
        <v>3217</v>
      </c>
      <c r="G99" t="s">
        <v>3326</v>
      </c>
      <c r="L99" t="s">
        <v>3220</v>
      </c>
      <c r="N99" t="s">
        <v>3356</v>
      </c>
      <c r="V99" t="b">
        <v>0</v>
      </c>
      <c r="W99" t="b">
        <v>0</v>
      </c>
      <c r="Z99" t="b">
        <v>0</v>
      </c>
      <c r="AE99" t="s">
        <v>3317</v>
      </c>
      <c r="AF99" t="s">
        <v>3318</v>
      </c>
      <c r="AG99" t="s">
        <v>3319</v>
      </c>
      <c r="AH99" t="s">
        <v>3357</v>
      </c>
      <c r="AI99" t="s">
        <v>3231</v>
      </c>
      <c r="AN99" t="s">
        <v>3359</v>
      </c>
    </row>
    <row r="100" spans="1:40" x14ac:dyDescent="0.2">
      <c r="A100" t="s">
        <v>70</v>
      </c>
      <c r="B100" t="s">
        <v>71</v>
      </c>
      <c r="C100" t="s">
        <v>72</v>
      </c>
      <c r="D100" t="s">
        <v>490</v>
      </c>
      <c r="E100" t="s">
        <v>1409</v>
      </c>
      <c r="F100" t="s">
        <v>3217</v>
      </c>
      <c r="G100" t="s">
        <v>3355</v>
      </c>
      <c r="L100" t="s">
        <v>3220</v>
      </c>
      <c r="N100" t="s">
        <v>3360</v>
      </c>
      <c r="V100" t="b">
        <v>0</v>
      </c>
      <c r="W100" t="b">
        <v>0</v>
      </c>
      <c r="Z100" t="b">
        <v>0</v>
      </c>
      <c r="AE100" t="s">
        <v>3345</v>
      </c>
      <c r="AF100" t="s">
        <v>3346</v>
      </c>
      <c r="AG100" t="s">
        <v>3186</v>
      </c>
      <c r="AH100" t="s">
        <v>3361</v>
      </c>
      <c r="AI100" t="s">
        <v>3218</v>
      </c>
      <c r="AN100" t="s">
        <v>3362</v>
      </c>
    </row>
    <row r="101" spans="1:40" x14ac:dyDescent="0.2">
      <c r="A101" t="s">
        <v>70</v>
      </c>
      <c r="B101" t="s">
        <v>71</v>
      </c>
      <c r="C101" t="s">
        <v>72</v>
      </c>
      <c r="D101" t="s">
        <v>490</v>
      </c>
      <c r="E101" t="s">
        <v>1409</v>
      </c>
      <c r="F101" t="s">
        <v>3217</v>
      </c>
      <c r="G101" t="s">
        <v>3239</v>
      </c>
      <c r="L101" t="s">
        <v>3220</v>
      </c>
      <c r="N101" t="s">
        <v>3360</v>
      </c>
      <c r="V101" t="b">
        <v>0</v>
      </c>
      <c r="W101" t="b">
        <v>0</v>
      </c>
      <c r="Z101" t="b">
        <v>0</v>
      </c>
      <c r="AE101" t="s">
        <v>3345</v>
      </c>
      <c r="AF101" t="s">
        <v>3346</v>
      </c>
      <c r="AG101" t="s">
        <v>3186</v>
      </c>
      <c r="AH101" t="s">
        <v>3361</v>
      </c>
      <c r="AI101" t="s">
        <v>3218</v>
      </c>
      <c r="AN101" t="s">
        <v>3362</v>
      </c>
    </row>
    <row r="102" spans="1:40" x14ac:dyDescent="0.2">
      <c r="A102" t="s">
        <v>70</v>
      </c>
      <c r="B102" t="s">
        <v>71</v>
      </c>
      <c r="C102" t="s">
        <v>72</v>
      </c>
      <c r="D102" t="s">
        <v>490</v>
      </c>
      <c r="E102" t="s">
        <v>1409</v>
      </c>
      <c r="F102" t="s">
        <v>3217</v>
      </c>
      <c r="G102" t="s">
        <v>3288</v>
      </c>
      <c r="L102" t="s">
        <v>3220</v>
      </c>
      <c r="N102" t="s">
        <v>3360</v>
      </c>
      <c r="V102" t="b">
        <v>0</v>
      </c>
      <c r="W102" t="b">
        <v>0</v>
      </c>
      <c r="Z102" t="b">
        <v>0</v>
      </c>
      <c r="AE102" t="s">
        <v>3345</v>
      </c>
      <c r="AF102" t="s">
        <v>3346</v>
      </c>
      <c r="AG102" t="s">
        <v>3186</v>
      </c>
      <c r="AH102" t="s">
        <v>3361</v>
      </c>
      <c r="AI102" t="s">
        <v>3218</v>
      </c>
      <c r="AN102" t="s">
        <v>3362</v>
      </c>
    </row>
    <row r="103" spans="1:40" x14ac:dyDescent="0.2">
      <c r="A103" t="s">
        <v>70</v>
      </c>
      <c r="B103" t="s">
        <v>71</v>
      </c>
      <c r="C103" t="s">
        <v>72</v>
      </c>
      <c r="D103" t="s">
        <v>490</v>
      </c>
      <c r="E103" t="s">
        <v>1409</v>
      </c>
      <c r="F103" t="s">
        <v>3217</v>
      </c>
      <c r="G103" t="s">
        <v>3340</v>
      </c>
      <c r="L103" t="s">
        <v>3220</v>
      </c>
      <c r="N103" t="s">
        <v>3360</v>
      </c>
      <c r="V103" t="b">
        <v>0</v>
      </c>
      <c r="W103" t="b">
        <v>0</v>
      </c>
      <c r="Z103" t="b">
        <v>0</v>
      </c>
      <c r="AE103" t="s">
        <v>3317</v>
      </c>
      <c r="AF103" t="s">
        <v>3318</v>
      </c>
      <c r="AG103" t="s">
        <v>3319</v>
      </c>
      <c r="AH103" t="s">
        <v>3361</v>
      </c>
      <c r="AI103" t="s">
        <v>3231</v>
      </c>
      <c r="AN103" t="s">
        <v>3362</v>
      </c>
    </row>
    <row r="104" spans="1:40" x14ac:dyDescent="0.2">
      <c r="A104" t="s">
        <v>70</v>
      </c>
      <c r="B104" t="s">
        <v>71</v>
      </c>
      <c r="C104" t="s">
        <v>72</v>
      </c>
      <c r="D104" t="s">
        <v>490</v>
      </c>
      <c r="E104" t="s">
        <v>1409</v>
      </c>
      <c r="F104" t="s">
        <v>3217</v>
      </c>
      <c r="G104" t="s">
        <v>3326</v>
      </c>
      <c r="L104" t="s">
        <v>3220</v>
      </c>
      <c r="N104" t="s">
        <v>3360</v>
      </c>
      <c r="V104" t="b">
        <v>0</v>
      </c>
      <c r="W104" t="b">
        <v>0</v>
      </c>
      <c r="Z104" t="b">
        <v>0</v>
      </c>
      <c r="AE104" t="s">
        <v>3317</v>
      </c>
      <c r="AF104" t="s">
        <v>3318</v>
      </c>
      <c r="AG104" t="s">
        <v>3319</v>
      </c>
      <c r="AH104" t="s">
        <v>3361</v>
      </c>
      <c r="AI104" t="s">
        <v>3231</v>
      </c>
      <c r="AN104" t="s">
        <v>3362</v>
      </c>
    </row>
    <row r="105" spans="1:40" x14ac:dyDescent="0.2">
      <c r="A105" t="s">
        <v>70</v>
      </c>
      <c r="B105" t="s">
        <v>71</v>
      </c>
      <c r="C105" t="s">
        <v>72</v>
      </c>
      <c r="D105" t="s">
        <v>490</v>
      </c>
      <c r="E105" t="s">
        <v>1409</v>
      </c>
      <c r="F105" t="s">
        <v>3217</v>
      </c>
      <c r="G105" t="s">
        <v>3355</v>
      </c>
      <c r="L105" t="s">
        <v>3220</v>
      </c>
      <c r="N105" t="s">
        <v>396</v>
      </c>
      <c r="V105" t="b">
        <v>0</v>
      </c>
      <c r="W105" t="b">
        <v>0</v>
      </c>
      <c r="Z105" t="b">
        <v>0</v>
      </c>
      <c r="AE105" t="s">
        <v>3345</v>
      </c>
      <c r="AF105" t="s">
        <v>3346</v>
      </c>
      <c r="AG105" t="s">
        <v>3186</v>
      </c>
      <c r="AH105" t="s">
        <v>3363</v>
      </c>
      <c r="AI105" t="s">
        <v>3218</v>
      </c>
      <c r="AN105" t="s">
        <v>3364</v>
      </c>
    </row>
    <row r="106" spans="1:40" x14ac:dyDescent="0.2">
      <c r="A106" t="s">
        <v>70</v>
      </c>
      <c r="B106" t="s">
        <v>71</v>
      </c>
      <c r="C106" t="s">
        <v>72</v>
      </c>
      <c r="D106" t="s">
        <v>490</v>
      </c>
      <c r="E106" t="s">
        <v>1409</v>
      </c>
      <c r="F106" t="s">
        <v>3217</v>
      </c>
      <c r="G106" t="s">
        <v>3239</v>
      </c>
      <c r="L106" t="s">
        <v>3220</v>
      </c>
      <c r="N106" t="s">
        <v>396</v>
      </c>
      <c r="V106" t="b">
        <v>0</v>
      </c>
      <c r="W106" t="b">
        <v>0</v>
      </c>
      <c r="Z106" t="b">
        <v>0</v>
      </c>
      <c r="AE106" t="s">
        <v>3345</v>
      </c>
      <c r="AF106" t="s">
        <v>3346</v>
      </c>
      <c r="AG106" t="s">
        <v>3186</v>
      </c>
      <c r="AH106" t="s">
        <v>3363</v>
      </c>
      <c r="AI106" t="s">
        <v>3218</v>
      </c>
      <c r="AN106" t="s">
        <v>3364</v>
      </c>
    </row>
    <row r="107" spans="1:40" x14ac:dyDescent="0.2">
      <c r="A107" t="s">
        <v>70</v>
      </c>
      <c r="B107" t="s">
        <v>71</v>
      </c>
      <c r="C107" t="s">
        <v>72</v>
      </c>
      <c r="D107" t="s">
        <v>490</v>
      </c>
      <c r="E107" t="s">
        <v>1409</v>
      </c>
      <c r="F107" t="s">
        <v>3217</v>
      </c>
      <c r="G107" t="s">
        <v>3288</v>
      </c>
      <c r="L107" t="s">
        <v>3220</v>
      </c>
      <c r="N107" t="s">
        <v>396</v>
      </c>
      <c r="V107" t="b">
        <v>0</v>
      </c>
      <c r="W107" t="b">
        <v>0</v>
      </c>
      <c r="Z107" t="b">
        <v>0</v>
      </c>
      <c r="AE107" t="s">
        <v>3345</v>
      </c>
      <c r="AF107" t="s">
        <v>3346</v>
      </c>
      <c r="AG107" t="s">
        <v>3186</v>
      </c>
      <c r="AH107" t="s">
        <v>3363</v>
      </c>
      <c r="AI107" t="s">
        <v>3218</v>
      </c>
      <c r="AN107" t="s">
        <v>3364</v>
      </c>
    </row>
    <row r="108" spans="1:40" x14ac:dyDescent="0.2">
      <c r="A108" t="s">
        <v>70</v>
      </c>
      <c r="B108" t="s">
        <v>71</v>
      </c>
      <c r="C108" t="s">
        <v>72</v>
      </c>
      <c r="D108" t="s">
        <v>490</v>
      </c>
      <c r="E108" t="s">
        <v>1409</v>
      </c>
      <c r="F108" t="s">
        <v>3217</v>
      </c>
      <c r="G108" t="s">
        <v>3340</v>
      </c>
      <c r="L108" t="s">
        <v>3220</v>
      </c>
      <c r="N108" t="s">
        <v>396</v>
      </c>
      <c r="V108" t="b">
        <v>0</v>
      </c>
      <c r="W108" t="b">
        <v>0</v>
      </c>
      <c r="Z108" t="b">
        <v>0</v>
      </c>
      <c r="AE108" t="s">
        <v>3317</v>
      </c>
      <c r="AF108" t="s">
        <v>3318</v>
      </c>
      <c r="AG108" t="s">
        <v>3319</v>
      </c>
      <c r="AH108" t="s">
        <v>3363</v>
      </c>
      <c r="AI108" t="s">
        <v>3231</v>
      </c>
      <c r="AN108" t="s">
        <v>3364</v>
      </c>
    </row>
    <row r="109" spans="1:40" x14ac:dyDescent="0.2">
      <c r="A109" t="s">
        <v>70</v>
      </c>
      <c r="B109" t="s">
        <v>71</v>
      </c>
      <c r="C109" t="s">
        <v>72</v>
      </c>
      <c r="D109" t="s">
        <v>490</v>
      </c>
      <c r="E109" t="s">
        <v>1409</v>
      </c>
      <c r="F109" t="s">
        <v>3217</v>
      </c>
      <c r="G109" t="s">
        <v>3326</v>
      </c>
      <c r="L109" t="s">
        <v>3220</v>
      </c>
      <c r="N109" t="s">
        <v>396</v>
      </c>
      <c r="V109" t="b">
        <v>0</v>
      </c>
      <c r="W109" t="b">
        <v>0</v>
      </c>
      <c r="Z109" t="b">
        <v>0</v>
      </c>
      <c r="AE109" t="s">
        <v>3317</v>
      </c>
      <c r="AF109" t="s">
        <v>3318</v>
      </c>
      <c r="AG109" t="s">
        <v>3319</v>
      </c>
      <c r="AH109" t="s">
        <v>3363</v>
      </c>
      <c r="AI109" t="s">
        <v>3231</v>
      </c>
      <c r="AN109" t="s">
        <v>3364</v>
      </c>
    </row>
    <row r="110" spans="1:40" x14ac:dyDescent="0.2">
      <c r="A110" t="s">
        <v>70</v>
      </c>
      <c r="B110" t="s">
        <v>71</v>
      </c>
      <c r="C110" t="s">
        <v>72</v>
      </c>
      <c r="D110" t="s">
        <v>490</v>
      </c>
      <c r="E110" t="s">
        <v>1409</v>
      </c>
      <c r="F110" t="s">
        <v>3217</v>
      </c>
      <c r="G110" t="s">
        <v>3355</v>
      </c>
      <c r="L110" t="s">
        <v>3220</v>
      </c>
      <c r="N110" t="s">
        <v>3365</v>
      </c>
      <c r="V110" t="b">
        <v>0</v>
      </c>
      <c r="W110" t="b">
        <v>0</v>
      </c>
      <c r="Z110" t="b">
        <v>0</v>
      </c>
      <c r="AE110" t="s">
        <v>3345</v>
      </c>
      <c r="AF110" t="s">
        <v>3346</v>
      </c>
      <c r="AG110" t="s">
        <v>3186</v>
      </c>
      <c r="AH110" t="s">
        <v>3366</v>
      </c>
      <c r="AI110" t="s">
        <v>3218</v>
      </c>
      <c r="AN110" t="s">
        <v>3367</v>
      </c>
    </row>
    <row r="111" spans="1:40" x14ac:dyDescent="0.2">
      <c r="A111" t="s">
        <v>70</v>
      </c>
      <c r="B111" t="s">
        <v>71</v>
      </c>
      <c r="C111" t="s">
        <v>72</v>
      </c>
      <c r="D111" t="s">
        <v>490</v>
      </c>
      <c r="E111" t="s">
        <v>1409</v>
      </c>
      <c r="F111" t="s">
        <v>3217</v>
      </c>
      <c r="G111" t="s">
        <v>3239</v>
      </c>
      <c r="L111" t="s">
        <v>3220</v>
      </c>
      <c r="N111" t="s">
        <v>3365</v>
      </c>
      <c r="V111" t="b">
        <v>0</v>
      </c>
      <c r="W111" t="b">
        <v>0</v>
      </c>
      <c r="Z111" t="b">
        <v>0</v>
      </c>
      <c r="AE111" t="s">
        <v>3345</v>
      </c>
      <c r="AF111" t="s">
        <v>3346</v>
      </c>
      <c r="AG111" t="s">
        <v>3186</v>
      </c>
      <c r="AH111" t="s">
        <v>3366</v>
      </c>
      <c r="AI111" t="s">
        <v>3218</v>
      </c>
      <c r="AN111" t="s">
        <v>3367</v>
      </c>
    </row>
    <row r="112" spans="1:40" x14ac:dyDescent="0.2">
      <c r="A112" t="s">
        <v>70</v>
      </c>
      <c r="B112" t="s">
        <v>71</v>
      </c>
      <c r="C112" t="s">
        <v>72</v>
      </c>
      <c r="D112" t="s">
        <v>490</v>
      </c>
      <c r="E112" t="s">
        <v>1409</v>
      </c>
      <c r="F112" t="s">
        <v>3217</v>
      </c>
      <c r="G112" t="s">
        <v>3288</v>
      </c>
      <c r="L112" t="s">
        <v>3220</v>
      </c>
      <c r="N112" t="s">
        <v>3365</v>
      </c>
      <c r="V112" t="b">
        <v>0</v>
      </c>
      <c r="W112" t="b">
        <v>0</v>
      </c>
      <c r="Z112" t="b">
        <v>0</v>
      </c>
      <c r="AE112" t="s">
        <v>3345</v>
      </c>
      <c r="AF112" t="s">
        <v>3346</v>
      </c>
      <c r="AG112" t="s">
        <v>3186</v>
      </c>
      <c r="AH112" t="s">
        <v>3366</v>
      </c>
      <c r="AI112" t="s">
        <v>3218</v>
      </c>
      <c r="AN112" t="s">
        <v>3367</v>
      </c>
    </row>
    <row r="113" spans="1:40" x14ac:dyDescent="0.2">
      <c r="A113" t="s">
        <v>70</v>
      </c>
      <c r="B113" t="s">
        <v>71</v>
      </c>
      <c r="C113" t="s">
        <v>72</v>
      </c>
      <c r="D113" t="s">
        <v>490</v>
      </c>
      <c r="E113" t="s">
        <v>1409</v>
      </c>
      <c r="F113" t="s">
        <v>3217</v>
      </c>
      <c r="G113" t="s">
        <v>3340</v>
      </c>
      <c r="L113" t="s">
        <v>3220</v>
      </c>
      <c r="N113" t="s">
        <v>3365</v>
      </c>
      <c r="V113" t="b">
        <v>0</v>
      </c>
      <c r="W113" t="b">
        <v>0</v>
      </c>
      <c r="Z113" t="b">
        <v>0</v>
      </c>
      <c r="AE113" t="s">
        <v>3317</v>
      </c>
      <c r="AF113" t="s">
        <v>3318</v>
      </c>
      <c r="AG113" t="s">
        <v>3319</v>
      </c>
      <c r="AH113" t="s">
        <v>3366</v>
      </c>
      <c r="AI113" t="s">
        <v>3231</v>
      </c>
      <c r="AN113" t="s">
        <v>3367</v>
      </c>
    </row>
    <row r="114" spans="1:40" x14ac:dyDescent="0.2">
      <c r="A114" t="s">
        <v>70</v>
      </c>
      <c r="B114" t="s">
        <v>71</v>
      </c>
      <c r="C114" t="s">
        <v>72</v>
      </c>
      <c r="D114" t="s">
        <v>490</v>
      </c>
      <c r="E114" t="s">
        <v>1409</v>
      </c>
      <c r="F114" t="s">
        <v>3217</v>
      </c>
      <c r="G114" t="s">
        <v>3326</v>
      </c>
      <c r="L114" t="s">
        <v>3220</v>
      </c>
      <c r="N114" t="s">
        <v>3365</v>
      </c>
      <c r="V114" t="b">
        <v>0</v>
      </c>
      <c r="W114" t="b">
        <v>0</v>
      </c>
      <c r="Z114" t="b">
        <v>0</v>
      </c>
      <c r="AE114" t="s">
        <v>3317</v>
      </c>
      <c r="AF114" t="s">
        <v>3318</v>
      </c>
      <c r="AG114" t="s">
        <v>3319</v>
      </c>
      <c r="AH114" t="s">
        <v>3366</v>
      </c>
      <c r="AI114" t="s">
        <v>3231</v>
      </c>
      <c r="AN114" t="s">
        <v>3367</v>
      </c>
    </row>
    <row r="115" spans="1:40" x14ac:dyDescent="0.2">
      <c r="A115" t="s">
        <v>70</v>
      </c>
      <c r="B115" t="s">
        <v>71</v>
      </c>
      <c r="C115" t="s">
        <v>72</v>
      </c>
      <c r="D115" t="s">
        <v>490</v>
      </c>
      <c r="E115" t="s">
        <v>1409</v>
      </c>
      <c r="F115" t="s">
        <v>3217</v>
      </c>
      <c r="G115" t="s">
        <v>3218</v>
      </c>
      <c r="H115" t="s">
        <v>3241</v>
      </c>
      <c r="L115" t="s">
        <v>3264</v>
      </c>
      <c r="Q115" t="s">
        <v>3368</v>
      </c>
      <c r="T115" t="s">
        <v>3324</v>
      </c>
      <c r="U115" t="s">
        <v>3325</v>
      </c>
      <c r="V115" t="b">
        <v>0</v>
      </c>
      <c r="W115" t="b">
        <v>1</v>
      </c>
      <c r="AB115" t="s">
        <v>3223</v>
      </c>
      <c r="AC115" t="s">
        <v>3288</v>
      </c>
      <c r="AE115" t="s">
        <v>3225</v>
      </c>
      <c r="AF115" t="s">
        <v>3185</v>
      </c>
      <c r="AG115" t="s">
        <v>3186</v>
      </c>
      <c r="AH115" t="s">
        <v>3329</v>
      </c>
      <c r="AI115" t="s">
        <v>3266</v>
      </c>
      <c r="AN115" t="s">
        <v>3369</v>
      </c>
    </row>
    <row r="116" spans="1:40" x14ac:dyDescent="0.2">
      <c r="A116" t="s">
        <v>70</v>
      </c>
      <c r="B116" t="s">
        <v>71</v>
      </c>
      <c r="C116" t="s">
        <v>72</v>
      </c>
      <c r="D116" t="s">
        <v>490</v>
      </c>
      <c r="E116" t="s">
        <v>1409</v>
      </c>
      <c r="F116" t="s">
        <v>3217</v>
      </c>
      <c r="G116" t="s">
        <v>3218</v>
      </c>
      <c r="H116" t="s">
        <v>3338</v>
      </c>
      <c r="L116" t="s">
        <v>3264</v>
      </c>
      <c r="Q116" t="s">
        <v>3368</v>
      </c>
      <c r="T116" t="s">
        <v>3324</v>
      </c>
      <c r="U116" t="s">
        <v>3325</v>
      </c>
      <c r="V116" t="b">
        <v>0</v>
      </c>
      <c r="W116" t="b">
        <v>1</v>
      </c>
      <c r="AB116" t="s">
        <v>3223</v>
      </c>
      <c r="AC116" t="s">
        <v>3239</v>
      </c>
      <c r="AE116" t="s">
        <v>3225</v>
      </c>
      <c r="AF116" t="s">
        <v>3185</v>
      </c>
      <c r="AG116" t="s">
        <v>3186</v>
      </c>
      <c r="AH116" t="s">
        <v>3329</v>
      </c>
      <c r="AI116" t="s">
        <v>3266</v>
      </c>
      <c r="AN116" t="s">
        <v>3370</v>
      </c>
    </row>
    <row r="117" spans="1:40" x14ac:dyDescent="0.2">
      <c r="A117" t="s">
        <v>70</v>
      </c>
      <c r="B117" t="s">
        <v>71</v>
      </c>
      <c r="C117" t="s">
        <v>72</v>
      </c>
      <c r="D117" t="s">
        <v>490</v>
      </c>
      <c r="E117" t="s">
        <v>1409</v>
      </c>
      <c r="F117" t="s">
        <v>3217</v>
      </c>
      <c r="G117" t="s">
        <v>3231</v>
      </c>
      <c r="H117" t="s">
        <v>3323</v>
      </c>
      <c r="L117" t="s">
        <v>3264</v>
      </c>
      <c r="Q117" t="s">
        <v>3368</v>
      </c>
      <c r="T117" t="s">
        <v>3324</v>
      </c>
      <c r="U117" t="s">
        <v>3325</v>
      </c>
      <c r="V117" t="b">
        <v>0</v>
      </c>
      <c r="W117" t="b">
        <v>1</v>
      </c>
      <c r="AB117" t="s">
        <v>3223</v>
      </c>
      <c r="AC117" t="s">
        <v>3326</v>
      </c>
      <c r="AE117" t="s">
        <v>3327</v>
      </c>
      <c r="AF117" t="s">
        <v>3328</v>
      </c>
      <c r="AG117" t="s">
        <v>3258</v>
      </c>
      <c r="AH117" t="s">
        <v>3329</v>
      </c>
      <c r="AI117" t="s">
        <v>3268</v>
      </c>
      <c r="AN117" t="s">
        <v>3370</v>
      </c>
    </row>
    <row r="118" spans="1:40" x14ac:dyDescent="0.2">
      <c r="A118" t="s">
        <v>70</v>
      </c>
      <c r="B118" t="s">
        <v>71</v>
      </c>
      <c r="C118" t="s">
        <v>72</v>
      </c>
      <c r="D118" t="s">
        <v>490</v>
      </c>
      <c r="E118" t="s">
        <v>1409</v>
      </c>
      <c r="F118" t="s">
        <v>3217</v>
      </c>
      <c r="G118" t="s">
        <v>3231</v>
      </c>
      <c r="H118" t="s">
        <v>3339</v>
      </c>
      <c r="L118" t="s">
        <v>3264</v>
      </c>
      <c r="Q118" t="s">
        <v>3368</v>
      </c>
      <c r="T118" t="s">
        <v>3324</v>
      </c>
      <c r="U118" t="s">
        <v>3325</v>
      </c>
      <c r="V118" t="b">
        <v>0</v>
      </c>
      <c r="W118" t="b">
        <v>1</v>
      </c>
      <c r="AB118" t="s">
        <v>3223</v>
      </c>
      <c r="AC118" t="s">
        <v>3340</v>
      </c>
      <c r="AE118" t="s">
        <v>3327</v>
      </c>
      <c r="AF118" t="s">
        <v>3328</v>
      </c>
      <c r="AG118" t="s">
        <v>3258</v>
      </c>
      <c r="AH118" t="s">
        <v>3329</v>
      </c>
      <c r="AI118" t="s">
        <v>3268</v>
      </c>
      <c r="AN118" t="s">
        <v>3369</v>
      </c>
    </row>
    <row r="119" spans="1:40" x14ac:dyDescent="0.2">
      <c r="A119" t="s">
        <v>70</v>
      </c>
      <c r="B119" t="s">
        <v>71</v>
      </c>
      <c r="C119" t="s">
        <v>72</v>
      </c>
      <c r="D119" t="s">
        <v>490</v>
      </c>
      <c r="E119" t="s">
        <v>1409</v>
      </c>
      <c r="F119" t="s">
        <v>3217</v>
      </c>
      <c r="G119" t="s">
        <v>3231</v>
      </c>
      <c r="H119" t="s">
        <v>3331</v>
      </c>
      <c r="L119" t="s">
        <v>3264</v>
      </c>
      <c r="Q119" t="s">
        <v>3368</v>
      </c>
      <c r="T119" t="s">
        <v>3324</v>
      </c>
      <c r="U119" t="s">
        <v>3325</v>
      </c>
      <c r="V119" t="b">
        <v>0</v>
      </c>
      <c r="W119" t="b">
        <v>1</v>
      </c>
      <c r="AB119" t="s">
        <v>3223</v>
      </c>
      <c r="AC119" t="s">
        <v>3332</v>
      </c>
      <c r="AE119" t="s">
        <v>3327</v>
      </c>
      <c r="AF119" t="s">
        <v>3328</v>
      </c>
      <c r="AG119" t="s">
        <v>3258</v>
      </c>
      <c r="AH119" t="s">
        <v>3329</v>
      </c>
      <c r="AI119" t="s">
        <v>3268</v>
      </c>
      <c r="AN119" t="s">
        <v>3371</v>
      </c>
    </row>
    <row r="120" spans="1:40" hidden="1" x14ac:dyDescent="0.2">
      <c r="A120" t="s">
        <v>85</v>
      </c>
      <c r="B120" t="s">
        <v>86</v>
      </c>
      <c r="C120" t="s">
        <v>87</v>
      </c>
      <c r="D120" t="s">
        <v>494</v>
      </c>
      <c r="E120" t="s">
        <v>1643</v>
      </c>
      <c r="F120" t="s">
        <v>3217</v>
      </c>
      <c r="G120" t="s">
        <v>3340</v>
      </c>
      <c r="L120" t="s">
        <v>3220</v>
      </c>
      <c r="N120" t="s">
        <v>3372</v>
      </c>
      <c r="T120" t="s">
        <v>3373</v>
      </c>
      <c r="U120" t="s">
        <v>3374</v>
      </c>
      <c r="AE120" t="s">
        <v>3302</v>
      </c>
      <c r="AH120" t="s">
        <v>3375</v>
      </c>
      <c r="AI120" t="s">
        <v>3231</v>
      </c>
      <c r="AN120" t="s">
        <v>3376</v>
      </c>
    </row>
    <row r="121" spans="1:40" hidden="1" x14ac:dyDescent="0.2">
      <c r="A121" t="s">
        <v>85</v>
      </c>
      <c r="B121" t="s">
        <v>86</v>
      </c>
      <c r="C121" t="s">
        <v>87</v>
      </c>
      <c r="D121" t="s">
        <v>494</v>
      </c>
      <c r="E121" t="s">
        <v>1643</v>
      </c>
      <c r="F121" t="s">
        <v>3217</v>
      </c>
      <c r="G121" t="s">
        <v>3377</v>
      </c>
      <c r="L121" t="s">
        <v>3220</v>
      </c>
      <c r="N121" t="s">
        <v>3372</v>
      </c>
      <c r="T121" t="s">
        <v>3373</v>
      </c>
      <c r="U121" t="s">
        <v>3374</v>
      </c>
      <c r="AE121" t="s">
        <v>3302</v>
      </c>
      <c r="AH121" t="s">
        <v>3375</v>
      </c>
      <c r="AI121" t="s">
        <v>3231</v>
      </c>
      <c r="AN121" t="s">
        <v>3376</v>
      </c>
    </row>
    <row r="122" spans="1:40" hidden="1" x14ac:dyDescent="0.2">
      <c r="A122" t="s">
        <v>85</v>
      </c>
      <c r="B122" t="s">
        <v>86</v>
      </c>
      <c r="C122" t="s">
        <v>87</v>
      </c>
      <c r="D122" t="s">
        <v>494</v>
      </c>
      <c r="E122" t="s">
        <v>1643</v>
      </c>
      <c r="F122" t="s">
        <v>3217</v>
      </c>
      <c r="G122" t="s">
        <v>3263</v>
      </c>
      <c r="L122" t="s">
        <v>3220</v>
      </c>
      <c r="N122" t="s">
        <v>3372</v>
      </c>
      <c r="T122" t="s">
        <v>3373</v>
      </c>
      <c r="U122" t="s">
        <v>3374</v>
      </c>
      <c r="AE122" t="s">
        <v>3302</v>
      </c>
      <c r="AH122" t="s">
        <v>3375</v>
      </c>
      <c r="AI122" t="s">
        <v>3231</v>
      </c>
      <c r="AN122" t="s">
        <v>3376</v>
      </c>
    </row>
    <row r="123" spans="1:40" hidden="1" x14ac:dyDescent="0.2">
      <c r="A123" t="s">
        <v>116</v>
      </c>
      <c r="B123" t="s">
        <v>117</v>
      </c>
      <c r="C123" t="s">
        <v>118</v>
      </c>
      <c r="D123" t="s">
        <v>505</v>
      </c>
      <c r="E123" t="s">
        <v>3148</v>
      </c>
      <c r="F123" t="s">
        <v>3378</v>
      </c>
      <c r="G123" t="s">
        <v>3231</v>
      </c>
      <c r="H123" t="s">
        <v>3379</v>
      </c>
      <c r="I123">
        <v>0</v>
      </c>
      <c r="N123" t="s">
        <v>3380</v>
      </c>
      <c r="T123" t="s">
        <v>3381</v>
      </c>
      <c r="U123" t="s">
        <v>3382</v>
      </c>
      <c r="AB123" t="s">
        <v>3383</v>
      </c>
      <c r="AC123" t="s">
        <v>3299</v>
      </c>
      <c r="AE123" t="s">
        <v>3384</v>
      </c>
      <c r="AH123" t="s">
        <v>3385</v>
      </c>
      <c r="AK123" t="s">
        <v>3386</v>
      </c>
      <c r="AN123" t="s">
        <v>3387</v>
      </c>
    </row>
    <row r="124" spans="1:40" hidden="1" x14ac:dyDescent="0.2">
      <c r="A124" t="s">
        <v>116</v>
      </c>
      <c r="B124" t="s">
        <v>117</v>
      </c>
      <c r="C124" t="s">
        <v>118</v>
      </c>
      <c r="D124" t="s">
        <v>505</v>
      </c>
      <c r="E124" t="s">
        <v>3148</v>
      </c>
      <c r="F124" t="s">
        <v>3178</v>
      </c>
      <c r="L124" t="s">
        <v>3181</v>
      </c>
      <c r="N124" t="s">
        <v>364</v>
      </c>
      <c r="T124" t="s">
        <v>3388</v>
      </c>
      <c r="U124" t="s">
        <v>3389</v>
      </c>
      <c r="AH124" t="s">
        <v>3390</v>
      </c>
      <c r="AI124" t="s">
        <v>3188</v>
      </c>
      <c r="AK124" t="s">
        <v>3391</v>
      </c>
      <c r="AN124" t="s">
        <v>3392</v>
      </c>
    </row>
    <row r="125" spans="1:40" hidden="1" x14ac:dyDescent="0.2">
      <c r="A125" t="s">
        <v>116</v>
      </c>
      <c r="B125" t="s">
        <v>117</v>
      </c>
      <c r="C125" t="s">
        <v>118</v>
      </c>
      <c r="D125" t="s">
        <v>505</v>
      </c>
      <c r="E125" t="s">
        <v>3148</v>
      </c>
      <c r="F125" t="s">
        <v>3378</v>
      </c>
      <c r="G125" t="s">
        <v>3218</v>
      </c>
      <c r="H125" t="s">
        <v>3393</v>
      </c>
      <c r="I125">
        <v>2500000000</v>
      </c>
      <c r="N125" t="s">
        <v>3394</v>
      </c>
      <c r="T125" t="s">
        <v>3381</v>
      </c>
      <c r="U125" t="s">
        <v>3382</v>
      </c>
      <c r="AC125" t="s">
        <v>3395</v>
      </c>
      <c r="AE125" t="s">
        <v>3396</v>
      </c>
      <c r="AF125" t="s">
        <v>3185</v>
      </c>
      <c r="AG125" t="s">
        <v>3186</v>
      </c>
      <c r="AH125" t="s">
        <v>3385</v>
      </c>
      <c r="AI125" t="s">
        <v>3266</v>
      </c>
      <c r="AK125" t="s">
        <v>3386</v>
      </c>
      <c r="AN125" t="s">
        <v>3397</v>
      </c>
    </row>
    <row r="126" spans="1:40" hidden="1" x14ac:dyDescent="0.2">
      <c r="A126" t="s">
        <v>116</v>
      </c>
      <c r="B126" t="s">
        <v>117</v>
      </c>
      <c r="C126" t="s">
        <v>118</v>
      </c>
      <c r="D126" t="s">
        <v>505</v>
      </c>
      <c r="E126" t="s">
        <v>3148</v>
      </c>
      <c r="F126" t="s">
        <v>3217</v>
      </c>
      <c r="G126" t="s">
        <v>3377</v>
      </c>
      <c r="L126" t="s">
        <v>3264</v>
      </c>
      <c r="N126" t="s">
        <v>3398</v>
      </c>
      <c r="Q126" t="s">
        <v>3399</v>
      </c>
      <c r="T126" t="s">
        <v>3400</v>
      </c>
      <c r="U126" t="s">
        <v>3401</v>
      </c>
      <c r="V126" t="b">
        <v>0</v>
      </c>
      <c r="W126" t="b">
        <v>1</v>
      </c>
      <c r="AB126" t="s">
        <v>3223</v>
      </c>
      <c r="AC126" t="s">
        <v>3301</v>
      </c>
      <c r="AE126" t="s">
        <v>3327</v>
      </c>
      <c r="AF126" t="s">
        <v>3328</v>
      </c>
      <c r="AG126" t="s">
        <v>3258</v>
      </c>
      <c r="AH126" t="s">
        <v>3402</v>
      </c>
      <c r="AI126" t="s">
        <v>3268</v>
      </c>
      <c r="AN126" t="s">
        <v>3403</v>
      </c>
    </row>
    <row r="127" spans="1:40" hidden="1" x14ac:dyDescent="0.2">
      <c r="A127" t="s">
        <v>116</v>
      </c>
      <c r="B127" t="s">
        <v>117</v>
      </c>
      <c r="C127" t="s">
        <v>118</v>
      </c>
      <c r="D127" t="s">
        <v>505</v>
      </c>
      <c r="E127" t="s">
        <v>3148</v>
      </c>
      <c r="F127" t="s">
        <v>3217</v>
      </c>
      <c r="G127" t="s">
        <v>3332</v>
      </c>
      <c r="L127" t="s">
        <v>3220</v>
      </c>
      <c r="N127" t="s">
        <v>3398</v>
      </c>
      <c r="T127" t="s">
        <v>3400</v>
      </c>
      <c r="U127" t="s">
        <v>3401</v>
      </c>
      <c r="AE127" t="s">
        <v>3327</v>
      </c>
      <c r="AF127" t="s">
        <v>3328</v>
      </c>
      <c r="AG127" t="s">
        <v>3258</v>
      </c>
      <c r="AH127" t="s">
        <v>3402</v>
      </c>
      <c r="AI127" t="s">
        <v>3231</v>
      </c>
      <c r="AN127" t="s">
        <v>3404</v>
      </c>
    </row>
    <row r="128" spans="1:40" hidden="1" x14ac:dyDescent="0.2">
      <c r="A128" t="s">
        <v>116</v>
      </c>
      <c r="B128" t="s">
        <v>117</v>
      </c>
      <c r="C128" t="s">
        <v>118</v>
      </c>
      <c r="D128" t="s">
        <v>505</v>
      </c>
      <c r="E128" t="s">
        <v>3148</v>
      </c>
      <c r="F128" t="s">
        <v>3217</v>
      </c>
      <c r="G128" t="s">
        <v>3293</v>
      </c>
      <c r="L128" t="s">
        <v>3220</v>
      </c>
      <c r="N128" t="s">
        <v>3398</v>
      </c>
      <c r="T128" t="s">
        <v>3400</v>
      </c>
      <c r="U128" t="s">
        <v>3401</v>
      </c>
      <c r="AE128" t="s">
        <v>3327</v>
      </c>
      <c r="AF128" t="s">
        <v>3328</v>
      </c>
      <c r="AG128" t="s">
        <v>3258</v>
      </c>
      <c r="AH128" t="s">
        <v>3402</v>
      </c>
      <c r="AI128" t="s">
        <v>3231</v>
      </c>
      <c r="AN128" t="s">
        <v>3404</v>
      </c>
    </row>
    <row r="129" spans="1:40" hidden="1" x14ac:dyDescent="0.2">
      <c r="A129" t="s">
        <v>116</v>
      </c>
      <c r="B129" t="s">
        <v>117</v>
      </c>
      <c r="C129" t="s">
        <v>118</v>
      </c>
      <c r="D129" t="s">
        <v>505</v>
      </c>
      <c r="E129" t="s">
        <v>3148</v>
      </c>
      <c r="F129" t="s">
        <v>3217</v>
      </c>
      <c r="G129" t="s">
        <v>3231</v>
      </c>
      <c r="H129" t="s">
        <v>3405</v>
      </c>
      <c r="L129" t="s">
        <v>3220</v>
      </c>
      <c r="N129" t="s">
        <v>3398</v>
      </c>
      <c r="T129" t="s">
        <v>3400</v>
      </c>
      <c r="U129" t="s">
        <v>3401</v>
      </c>
      <c r="V129" t="b">
        <v>0</v>
      </c>
      <c r="W129" t="b">
        <v>1</v>
      </c>
      <c r="AB129" t="s">
        <v>3223</v>
      </c>
      <c r="AC129" t="s">
        <v>3406</v>
      </c>
      <c r="AE129" t="s">
        <v>3327</v>
      </c>
      <c r="AF129" t="s">
        <v>3328</v>
      </c>
      <c r="AG129" t="s">
        <v>3258</v>
      </c>
      <c r="AH129" t="s">
        <v>3402</v>
      </c>
      <c r="AI129" t="s">
        <v>3218</v>
      </c>
      <c r="AN129" t="s">
        <v>3407</v>
      </c>
    </row>
    <row r="130" spans="1:40" hidden="1" x14ac:dyDescent="0.2">
      <c r="A130" t="s">
        <v>116</v>
      </c>
      <c r="B130" t="s">
        <v>117</v>
      </c>
      <c r="C130" t="s">
        <v>118</v>
      </c>
      <c r="D130" t="s">
        <v>505</v>
      </c>
      <c r="E130" t="s">
        <v>3148</v>
      </c>
      <c r="F130" t="s">
        <v>3217</v>
      </c>
      <c r="G130" t="s">
        <v>3231</v>
      </c>
      <c r="H130" t="s">
        <v>3408</v>
      </c>
      <c r="L130" t="s">
        <v>3264</v>
      </c>
      <c r="N130" t="s">
        <v>3398</v>
      </c>
      <c r="Q130" t="s">
        <v>3399</v>
      </c>
      <c r="T130" t="s">
        <v>3400</v>
      </c>
      <c r="U130" t="s">
        <v>3401</v>
      </c>
      <c r="V130" t="b">
        <v>0</v>
      </c>
      <c r="W130" t="b">
        <v>1</v>
      </c>
      <c r="AB130" t="s">
        <v>3223</v>
      </c>
      <c r="AC130" t="s">
        <v>3293</v>
      </c>
      <c r="AE130" t="s">
        <v>3327</v>
      </c>
      <c r="AF130" t="s">
        <v>3328</v>
      </c>
      <c r="AG130" t="s">
        <v>3258</v>
      </c>
      <c r="AH130" t="s">
        <v>3402</v>
      </c>
      <c r="AI130" t="s">
        <v>3268</v>
      </c>
      <c r="AN130" t="s">
        <v>3409</v>
      </c>
    </row>
    <row r="131" spans="1:40" hidden="1" x14ac:dyDescent="0.2">
      <c r="A131" t="s">
        <v>116</v>
      </c>
      <c r="B131" t="s">
        <v>117</v>
      </c>
      <c r="C131" t="s">
        <v>118</v>
      </c>
      <c r="D131" t="s">
        <v>505</v>
      </c>
      <c r="E131" t="s">
        <v>3148</v>
      </c>
      <c r="F131" t="s">
        <v>3217</v>
      </c>
      <c r="G131" t="s">
        <v>3231</v>
      </c>
      <c r="H131" t="s">
        <v>3410</v>
      </c>
      <c r="L131" t="s">
        <v>3264</v>
      </c>
      <c r="N131" t="s">
        <v>3398</v>
      </c>
      <c r="Q131" t="s">
        <v>3399</v>
      </c>
      <c r="T131" t="s">
        <v>3400</v>
      </c>
      <c r="U131" t="s">
        <v>3401</v>
      </c>
      <c r="V131" t="b">
        <v>0</v>
      </c>
      <c r="W131" t="b">
        <v>1</v>
      </c>
      <c r="AB131" t="s">
        <v>3223</v>
      </c>
      <c r="AC131" t="s">
        <v>3377</v>
      </c>
      <c r="AE131" t="s">
        <v>3327</v>
      </c>
      <c r="AF131" t="s">
        <v>3328</v>
      </c>
      <c r="AG131" t="s">
        <v>3258</v>
      </c>
      <c r="AH131" t="s">
        <v>3402</v>
      </c>
      <c r="AI131" t="s">
        <v>3268</v>
      </c>
      <c r="AN131" t="s">
        <v>3411</v>
      </c>
    </row>
    <row r="132" spans="1:40" hidden="1" x14ac:dyDescent="0.2">
      <c r="A132" t="s">
        <v>116</v>
      </c>
      <c r="B132" t="s">
        <v>117</v>
      </c>
      <c r="C132" t="s">
        <v>118</v>
      </c>
      <c r="D132" t="s">
        <v>505</v>
      </c>
      <c r="E132" t="s">
        <v>3148</v>
      </c>
      <c r="F132" t="s">
        <v>3217</v>
      </c>
      <c r="G132" t="s">
        <v>3231</v>
      </c>
      <c r="H132" t="s">
        <v>3408</v>
      </c>
      <c r="L132" t="s">
        <v>3220</v>
      </c>
      <c r="N132" t="s">
        <v>3398</v>
      </c>
      <c r="T132" t="s">
        <v>3400</v>
      </c>
      <c r="U132" t="s">
        <v>3401</v>
      </c>
      <c r="V132" t="b">
        <v>0</v>
      </c>
      <c r="W132" t="b">
        <v>1</v>
      </c>
      <c r="AB132" t="s">
        <v>3223</v>
      </c>
      <c r="AC132" t="s">
        <v>3293</v>
      </c>
      <c r="AE132" t="s">
        <v>3327</v>
      </c>
      <c r="AF132" t="s">
        <v>3328</v>
      </c>
      <c r="AG132" t="s">
        <v>3258</v>
      </c>
      <c r="AH132" t="s">
        <v>3402</v>
      </c>
      <c r="AI132" t="s">
        <v>3218</v>
      </c>
      <c r="AN132" t="s">
        <v>3407</v>
      </c>
    </row>
    <row r="133" spans="1:40" hidden="1" x14ac:dyDescent="0.2">
      <c r="A133" t="s">
        <v>116</v>
      </c>
      <c r="B133" t="s">
        <v>117</v>
      </c>
      <c r="C133" t="s">
        <v>118</v>
      </c>
      <c r="D133" t="s">
        <v>505</v>
      </c>
      <c r="E133" t="s">
        <v>3148</v>
      </c>
      <c r="F133" t="s">
        <v>3217</v>
      </c>
      <c r="G133" t="s">
        <v>3406</v>
      </c>
      <c r="L133" t="s">
        <v>3264</v>
      </c>
      <c r="N133" t="s">
        <v>3398</v>
      </c>
      <c r="Q133" t="s">
        <v>3399</v>
      </c>
      <c r="T133" t="s">
        <v>3400</v>
      </c>
      <c r="U133" t="s">
        <v>3401</v>
      </c>
      <c r="V133" t="b">
        <v>0</v>
      </c>
      <c r="W133" t="b">
        <v>1</v>
      </c>
      <c r="AB133" t="s">
        <v>3223</v>
      </c>
      <c r="AC133" t="s">
        <v>3301</v>
      </c>
      <c r="AE133" t="s">
        <v>3327</v>
      </c>
      <c r="AF133" t="s">
        <v>3328</v>
      </c>
      <c r="AG133" t="s">
        <v>3258</v>
      </c>
      <c r="AH133" t="s">
        <v>3402</v>
      </c>
      <c r="AI133" t="s">
        <v>3268</v>
      </c>
      <c r="AN133" t="s">
        <v>3403</v>
      </c>
    </row>
    <row r="134" spans="1:40" hidden="1" x14ac:dyDescent="0.2">
      <c r="A134" t="s">
        <v>116</v>
      </c>
      <c r="B134" t="s">
        <v>117</v>
      </c>
      <c r="C134" t="s">
        <v>118</v>
      </c>
      <c r="D134" t="s">
        <v>505</v>
      </c>
      <c r="E134" t="s">
        <v>3148</v>
      </c>
      <c r="F134" t="s">
        <v>3217</v>
      </c>
      <c r="G134" t="s">
        <v>3231</v>
      </c>
      <c r="H134" t="s">
        <v>3243</v>
      </c>
      <c r="L134" t="s">
        <v>3220</v>
      </c>
      <c r="N134" t="s">
        <v>3398</v>
      </c>
      <c r="T134" t="s">
        <v>3400</v>
      </c>
      <c r="U134" t="s">
        <v>3401</v>
      </c>
      <c r="V134" t="b">
        <v>0</v>
      </c>
      <c r="W134" t="b">
        <v>1</v>
      </c>
      <c r="AB134" t="s">
        <v>3223</v>
      </c>
      <c r="AC134" t="s">
        <v>3299</v>
      </c>
      <c r="AE134" t="s">
        <v>3327</v>
      </c>
      <c r="AF134" t="s">
        <v>3328</v>
      </c>
      <c r="AG134" t="s">
        <v>3258</v>
      </c>
      <c r="AH134" t="s">
        <v>3402</v>
      </c>
      <c r="AI134" t="s">
        <v>3218</v>
      </c>
      <c r="AN134" t="s">
        <v>3412</v>
      </c>
    </row>
    <row r="135" spans="1:40" hidden="1" x14ac:dyDescent="0.2">
      <c r="A135" t="s">
        <v>116</v>
      </c>
      <c r="B135" t="s">
        <v>117</v>
      </c>
      <c r="C135" t="s">
        <v>118</v>
      </c>
      <c r="D135" t="s">
        <v>505</v>
      </c>
      <c r="E135" t="s">
        <v>3148</v>
      </c>
      <c r="F135" t="s">
        <v>3217</v>
      </c>
      <c r="G135" t="s">
        <v>3231</v>
      </c>
      <c r="H135" t="s">
        <v>3413</v>
      </c>
      <c r="L135" t="s">
        <v>3264</v>
      </c>
      <c r="N135" t="s">
        <v>3398</v>
      </c>
      <c r="Q135" t="s">
        <v>3399</v>
      </c>
      <c r="T135" t="s">
        <v>3400</v>
      </c>
      <c r="U135" t="s">
        <v>3401</v>
      </c>
      <c r="V135" t="b">
        <v>0</v>
      </c>
      <c r="W135" t="b">
        <v>1</v>
      </c>
      <c r="AB135" t="s">
        <v>3223</v>
      </c>
      <c r="AC135" t="s">
        <v>3340</v>
      </c>
      <c r="AE135" t="s">
        <v>3327</v>
      </c>
      <c r="AF135" t="s">
        <v>3328</v>
      </c>
      <c r="AG135" t="s">
        <v>3258</v>
      </c>
      <c r="AH135" t="s">
        <v>3402</v>
      </c>
      <c r="AI135" t="s">
        <v>3268</v>
      </c>
      <c r="AN135" t="s">
        <v>3411</v>
      </c>
    </row>
    <row r="136" spans="1:40" hidden="1" x14ac:dyDescent="0.2">
      <c r="A136" t="s">
        <v>116</v>
      </c>
      <c r="B136" t="s">
        <v>117</v>
      </c>
      <c r="C136" t="s">
        <v>118</v>
      </c>
      <c r="D136" t="s">
        <v>505</v>
      </c>
      <c r="E136" t="s">
        <v>3148</v>
      </c>
      <c r="F136" t="s">
        <v>3217</v>
      </c>
      <c r="G136" t="s">
        <v>3340</v>
      </c>
      <c r="L136" t="s">
        <v>3220</v>
      </c>
      <c r="N136" t="s">
        <v>3398</v>
      </c>
      <c r="T136" t="s">
        <v>3400</v>
      </c>
      <c r="U136" t="s">
        <v>3401</v>
      </c>
      <c r="AE136" t="s">
        <v>3327</v>
      </c>
      <c r="AF136" t="s">
        <v>3328</v>
      </c>
      <c r="AG136" t="s">
        <v>3258</v>
      </c>
      <c r="AH136" t="s">
        <v>3402</v>
      </c>
      <c r="AI136" t="s">
        <v>3231</v>
      </c>
      <c r="AN136" t="s">
        <v>3404</v>
      </c>
    </row>
    <row r="137" spans="1:40" hidden="1" x14ac:dyDescent="0.2">
      <c r="A137" t="s">
        <v>116</v>
      </c>
      <c r="B137" t="s">
        <v>117</v>
      </c>
      <c r="C137" t="s">
        <v>118</v>
      </c>
      <c r="D137" t="s">
        <v>505</v>
      </c>
      <c r="E137" t="s">
        <v>3148</v>
      </c>
      <c r="F137" t="s">
        <v>3217</v>
      </c>
      <c r="G137" t="s">
        <v>3231</v>
      </c>
      <c r="H137" t="s">
        <v>3405</v>
      </c>
      <c r="L137" t="s">
        <v>3264</v>
      </c>
      <c r="N137" t="s">
        <v>3398</v>
      </c>
      <c r="Q137" t="s">
        <v>3399</v>
      </c>
      <c r="T137" t="s">
        <v>3400</v>
      </c>
      <c r="U137" t="s">
        <v>3401</v>
      </c>
      <c r="V137" t="b">
        <v>0</v>
      </c>
      <c r="W137" t="b">
        <v>1</v>
      </c>
      <c r="AB137" t="s">
        <v>3223</v>
      </c>
      <c r="AC137" t="s">
        <v>3406</v>
      </c>
      <c r="AE137" t="s">
        <v>3327</v>
      </c>
      <c r="AF137" t="s">
        <v>3328</v>
      </c>
      <c r="AG137" t="s">
        <v>3258</v>
      </c>
      <c r="AH137" t="s">
        <v>3402</v>
      </c>
      <c r="AI137" t="s">
        <v>3268</v>
      </c>
      <c r="AN137" t="s">
        <v>3414</v>
      </c>
    </row>
    <row r="138" spans="1:40" hidden="1" x14ac:dyDescent="0.2">
      <c r="A138" t="s">
        <v>116</v>
      </c>
      <c r="B138" t="s">
        <v>117</v>
      </c>
      <c r="C138" t="s">
        <v>118</v>
      </c>
      <c r="D138" t="s">
        <v>505</v>
      </c>
      <c r="E138" t="s">
        <v>3148</v>
      </c>
      <c r="F138" t="s">
        <v>3217</v>
      </c>
      <c r="G138" t="s">
        <v>3239</v>
      </c>
      <c r="L138" t="s">
        <v>3220</v>
      </c>
      <c r="N138" t="s">
        <v>3398</v>
      </c>
      <c r="T138" t="s">
        <v>3400</v>
      </c>
      <c r="U138" t="s">
        <v>3401</v>
      </c>
      <c r="AE138" t="s">
        <v>3225</v>
      </c>
      <c r="AF138" t="s">
        <v>3185</v>
      </c>
      <c r="AG138" t="s">
        <v>3186</v>
      </c>
      <c r="AH138" t="s">
        <v>3402</v>
      </c>
      <c r="AI138" t="s">
        <v>3218</v>
      </c>
      <c r="AN138" t="s">
        <v>3404</v>
      </c>
    </row>
    <row r="139" spans="1:40" hidden="1" x14ac:dyDescent="0.2">
      <c r="A139" t="s">
        <v>116</v>
      </c>
      <c r="B139" t="s">
        <v>117</v>
      </c>
      <c r="C139" t="s">
        <v>118</v>
      </c>
      <c r="D139" t="s">
        <v>505</v>
      </c>
      <c r="E139" t="s">
        <v>3148</v>
      </c>
      <c r="F139" t="s">
        <v>3217</v>
      </c>
      <c r="G139" t="s">
        <v>3218</v>
      </c>
      <c r="H139" t="s">
        <v>3415</v>
      </c>
      <c r="L139" t="s">
        <v>3220</v>
      </c>
      <c r="N139" t="s">
        <v>3398</v>
      </c>
      <c r="T139" t="s">
        <v>3400</v>
      </c>
      <c r="U139" t="s">
        <v>3401</v>
      </c>
      <c r="V139" t="b">
        <v>0</v>
      </c>
      <c r="W139" t="b">
        <v>1</v>
      </c>
      <c r="AB139" t="s">
        <v>3223</v>
      </c>
      <c r="AC139" t="s">
        <v>3239</v>
      </c>
      <c r="AE139" t="s">
        <v>3225</v>
      </c>
      <c r="AF139" t="s">
        <v>3185</v>
      </c>
      <c r="AG139" t="s">
        <v>3186</v>
      </c>
      <c r="AH139" t="s">
        <v>3402</v>
      </c>
      <c r="AI139" t="s">
        <v>3218</v>
      </c>
      <c r="AN139" t="s">
        <v>3407</v>
      </c>
    </row>
    <row r="140" spans="1:40" hidden="1" x14ac:dyDescent="0.2">
      <c r="A140" t="s">
        <v>116</v>
      </c>
      <c r="B140" t="s">
        <v>117</v>
      </c>
      <c r="C140" t="s">
        <v>118</v>
      </c>
      <c r="D140" t="s">
        <v>505</v>
      </c>
      <c r="E140" t="s">
        <v>3148</v>
      </c>
      <c r="F140" t="s">
        <v>3217</v>
      </c>
      <c r="G140" t="s">
        <v>3231</v>
      </c>
      <c r="H140" t="s">
        <v>3243</v>
      </c>
      <c r="L140" t="s">
        <v>3264</v>
      </c>
      <c r="N140" t="s">
        <v>3398</v>
      </c>
      <c r="Q140" t="s">
        <v>3399</v>
      </c>
      <c r="T140" t="s">
        <v>3400</v>
      </c>
      <c r="U140" t="s">
        <v>3401</v>
      </c>
      <c r="V140" t="b">
        <v>0</v>
      </c>
      <c r="W140" t="b">
        <v>1</v>
      </c>
      <c r="AB140" t="s">
        <v>3223</v>
      </c>
      <c r="AC140" t="s">
        <v>3299</v>
      </c>
      <c r="AE140" t="s">
        <v>3327</v>
      </c>
      <c r="AF140" t="s">
        <v>3328</v>
      </c>
      <c r="AG140" t="s">
        <v>3258</v>
      </c>
      <c r="AH140" t="s">
        <v>3402</v>
      </c>
      <c r="AI140" t="s">
        <v>3268</v>
      </c>
      <c r="AN140" t="s">
        <v>3414</v>
      </c>
    </row>
    <row r="141" spans="1:40" hidden="1" x14ac:dyDescent="0.2">
      <c r="A141" t="s">
        <v>116</v>
      </c>
      <c r="B141" t="s">
        <v>117</v>
      </c>
      <c r="C141" t="s">
        <v>118</v>
      </c>
      <c r="D141" t="s">
        <v>505</v>
      </c>
      <c r="E141" t="s">
        <v>3148</v>
      </c>
      <c r="F141" t="s">
        <v>3217</v>
      </c>
      <c r="G141" t="s">
        <v>3231</v>
      </c>
      <c r="H141" t="s">
        <v>3416</v>
      </c>
      <c r="L141" t="s">
        <v>3220</v>
      </c>
      <c r="N141" t="s">
        <v>3398</v>
      </c>
      <c r="T141" t="s">
        <v>3400</v>
      </c>
      <c r="U141" t="s">
        <v>3401</v>
      </c>
      <c r="V141" t="b">
        <v>0</v>
      </c>
      <c r="W141" t="b">
        <v>1</v>
      </c>
      <c r="AB141" t="s">
        <v>3223</v>
      </c>
      <c r="AC141" t="s">
        <v>3332</v>
      </c>
      <c r="AE141" t="s">
        <v>3327</v>
      </c>
      <c r="AF141" t="s">
        <v>3328</v>
      </c>
      <c r="AG141" t="s">
        <v>3258</v>
      </c>
      <c r="AH141" t="s">
        <v>3402</v>
      </c>
      <c r="AI141" t="s">
        <v>3218</v>
      </c>
      <c r="AN141" t="s">
        <v>3412</v>
      </c>
    </row>
    <row r="142" spans="1:40" hidden="1" x14ac:dyDescent="0.2">
      <c r="A142" t="s">
        <v>116</v>
      </c>
      <c r="B142" t="s">
        <v>117</v>
      </c>
      <c r="C142" t="s">
        <v>118</v>
      </c>
      <c r="D142" t="s">
        <v>505</v>
      </c>
      <c r="E142" t="s">
        <v>3148</v>
      </c>
      <c r="F142" t="s">
        <v>3217</v>
      </c>
      <c r="G142" t="s">
        <v>3231</v>
      </c>
      <c r="H142" t="s">
        <v>3410</v>
      </c>
      <c r="L142" t="s">
        <v>3220</v>
      </c>
      <c r="N142" t="s">
        <v>3398</v>
      </c>
      <c r="T142" t="s">
        <v>3400</v>
      </c>
      <c r="U142" t="s">
        <v>3401</v>
      </c>
      <c r="V142" t="b">
        <v>0</v>
      </c>
      <c r="W142" t="b">
        <v>1</v>
      </c>
      <c r="AB142" t="s">
        <v>3223</v>
      </c>
      <c r="AC142" t="s">
        <v>3377</v>
      </c>
      <c r="AE142" t="s">
        <v>3327</v>
      </c>
      <c r="AF142" t="s">
        <v>3328</v>
      </c>
      <c r="AG142" t="s">
        <v>3258</v>
      </c>
      <c r="AH142" t="s">
        <v>3402</v>
      </c>
      <c r="AI142" t="s">
        <v>3218</v>
      </c>
      <c r="AN142" t="s">
        <v>3407</v>
      </c>
    </row>
    <row r="143" spans="1:40" hidden="1" x14ac:dyDescent="0.2">
      <c r="A143" t="s">
        <v>116</v>
      </c>
      <c r="B143" t="s">
        <v>117</v>
      </c>
      <c r="C143" t="s">
        <v>118</v>
      </c>
      <c r="D143" t="s">
        <v>505</v>
      </c>
      <c r="E143" t="s">
        <v>3148</v>
      </c>
      <c r="F143" t="s">
        <v>3217</v>
      </c>
      <c r="G143" t="s">
        <v>3406</v>
      </c>
      <c r="L143" t="s">
        <v>3220</v>
      </c>
      <c r="N143" t="s">
        <v>3398</v>
      </c>
      <c r="T143" t="s">
        <v>3400</v>
      </c>
      <c r="U143" t="s">
        <v>3401</v>
      </c>
      <c r="AE143" t="s">
        <v>3327</v>
      </c>
      <c r="AF143" t="s">
        <v>3328</v>
      </c>
      <c r="AG143" t="s">
        <v>3258</v>
      </c>
      <c r="AH143" t="s">
        <v>3402</v>
      </c>
      <c r="AI143" t="s">
        <v>3231</v>
      </c>
      <c r="AN143" t="s">
        <v>3404</v>
      </c>
    </row>
    <row r="144" spans="1:40" hidden="1" x14ac:dyDescent="0.2">
      <c r="A144" t="s">
        <v>116</v>
      </c>
      <c r="B144" t="s">
        <v>117</v>
      </c>
      <c r="C144" t="s">
        <v>118</v>
      </c>
      <c r="D144" t="s">
        <v>505</v>
      </c>
      <c r="E144" t="s">
        <v>3148</v>
      </c>
      <c r="F144" t="s">
        <v>3217</v>
      </c>
      <c r="G144" t="s">
        <v>3377</v>
      </c>
      <c r="L144" t="s">
        <v>3220</v>
      </c>
      <c r="N144" t="s">
        <v>3398</v>
      </c>
      <c r="T144" t="s">
        <v>3400</v>
      </c>
      <c r="U144" t="s">
        <v>3401</v>
      </c>
      <c r="AE144" t="s">
        <v>3327</v>
      </c>
      <c r="AF144" t="s">
        <v>3328</v>
      </c>
      <c r="AG144" t="s">
        <v>3258</v>
      </c>
      <c r="AH144" t="s">
        <v>3402</v>
      </c>
      <c r="AI144" t="s">
        <v>3231</v>
      </c>
      <c r="AN144" t="s">
        <v>3404</v>
      </c>
    </row>
    <row r="145" spans="1:40" hidden="1" x14ac:dyDescent="0.2">
      <c r="A145" t="s">
        <v>116</v>
      </c>
      <c r="B145" t="s">
        <v>117</v>
      </c>
      <c r="C145" t="s">
        <v>118</v>
      </c>
      <c r="D145" t="s">
        <v>505</v>
      </c>
      <c r="E145" t="s">
        <v>3148</v>
      </c>
      <c r="F145" t="s">
        <v>3217</v>
      </c>
      <c r="G145" t="s">
        <v>3218</v>
      </c>
      <c r="H145" t="s">
        <v>3415</v>
      </c>
      <c r="L145" t="s">
        <v>3264</v>
      </c>
      <c r="N145" t="s">
        <v>3398</v>
      </c>
      <c r="Q145" t="s">
        <v>3399</v>
      </c>
      <c r="T145" t="s">
        <v>3400</v>
      </c>
      <c r="U145" t="s">
        <v>3401</v>
      </c>
      <c r="V145" t="b">
        <v>0</v>
      </c>
      <c r="W145" t="b">
        <v>1</v>
      </c>
      <c r="AB145" t="s">
        <v>3223</v>
      </c>
      <c r="AC145" t="s">
        <v>3239</v>
      </c>
      <c r="AE145" t="s">
        <v>3225</v>
      </c>
      <c r="AF145" t="s">
        <v>3185</v>
      </c>
      <c r="AG145" t="s">
        <v>3186</v>
      </c>
      <c r="AH145" t="s">
        <v>3402</v>
      </c>
      <c r="AI145" t="s">
        <v>3266</v>
      </c>
      <c r="AN145" t="s">
        <v>3409</v>
      </c>
    </row>
    <row r="146" spans="1:40" hidden="1" x14ac:dyDescent="0.2">
      <c r="A146" t="s">
        <v>116</v>
      </c>
      <c r="B146" t="s">
        <v>117</v>
      </c>
      <c r="C146" t="s">
        <v>118</v>
      </c>
      <c r="D146" t="s">
        <v>505</v>
      </c>
      <c r="E146" t="s">
        <v>3148</v>
      </c>
      <c r="F146" t="s">
        <v>3217</v>
      </c>
      <c r="G146" t="s">
        <v>3231</v>
      </c>
      <c r="H146" t="s">
        <v>3413</v>
      </c>
      <c r="L146" t="s">
        <v>3220</v>
      </c>
      <c r="N146" t="s">
        <v>3398</v>
      </c>
      <c r="T146" t="s">
        <v>3400</v>
      </c>
      <c r="U146" t="s">
        <v>3401</v>
      </c>
      <c r="V146" t="b">
        <v>0</v>
      </c>
      <c r="W146" t="b">
        <v>1</v>
      </c>
      <c r="AB146" t="s">
        <v>3223</v>
      </c>
      <c r="AC146" t="s">
        <v>3340</v>
      </c>
      <c r="AE146" t="s">
        <v>3327</v>
      </c>
      <c r="AF146" t="s">
        <v>3328</v>
      </c>
      <c r="AG146" t="s">
        <v>3258</v>
      </c>
      <c r="AH146" t="s">
        <v>3402</v>
      </c>
      <c r="AI146" t="s">
        <v>3218</v>
      </c>
      <c r="AN146" t="s">
        <v>3412</v>
      </c>
    </row>
    <row r="147" spans="1:40" hidden="1" x14ac:dyDescent="0.2">
      <c r="A147" t="s">
        <v>116</v>
      </c>
      <c r="B147" t="s">
        <v>117</v>
      </c>
      <c r="C147" t="s">
        <v>118</v>
      </c>
      <c r="D147" t="s">
        <v>505</v>
      </c>
      <c r="E147" t="s">
        <v>3148</v>
      </c>
      <c r="F147" t="s">
        <v>3217</v>
      </c>
      <c r="G147" t="s">
        <v>3299</v>
      </c>
      <c r="L147" t="s">
        <v>3264</v>
      </c>
      <c r="N147" t="s">
        <v>3398</v>
      </c>
      <c r="Q147" t="s">
        <v>3399</v>
      </c>
      <c r="T147" t="s">
        <v>3400</v>
      </c>
      <c r="U147" t="s">
        <v>3401</v>
      </c>
      <c r="V147" t="b">
        <v>0</v>
      </c>
      <c r="W147" t="b">
        <v>1</v>
      </c>
      <c r="AB147" t="s">
        <v>3223</v>
      </c>
      <c r="AC147" t="s">
        <v>3301</v>
      </c>
      <c r="AE147" t="s">
        <v>3327</v>
      </c>
      <c r="AF147" t="s">
        <v>3328</v>
      </c>
      <c r="AG147" t="s">
        <v>3258</v>
      </c>
      <c r="AH147" t="s">
        <v>3402</v>
      </c>
      <c r="AI147" t="s">
        <v>3268</v>
      </c>
      <c r="AN147" t="s">
        <v>3403</v>
      </c>
    </row>
    <row r="148" spans="1:40" hidden="1" x14ac:dyDescent="0.2">
      <c r="A148" t="s">
        <v>116</v>
      </c>
      <c r="B148" t="s">
        <v>117</v>
      </c>
      <c r="C148" t="s">
        <v>118</v>
      </c>
      <c r="D148" t="s">
        <v>505</v>
      </c>
      <c r="E148" t="s">
        <v>3148</v>
      </c>
      <c r="F148" t="s">
        <v>3217</v>
      </c>
      <c r="G148" t="s">
        <v>3231</v>
      </c>
      <c r="H148" t="s">
        <v>3416</v>
      </c>
      <c r="L148" t="s">
        <v>3264</v>
      </c>
      <c r="N148" t="s">
        <v>3398</v>
      </c>
      <c r="Q148" t="s">
        <v>3399</v>
      </c>
      <c r="T148" t="s">
        <v>3400</v>
      </c>
      <c r="U148" t="s">
        <v>3401</v>
      </c>
      <c r="V148" t="b">
        <v>0</v>
      </c>
      <c r="W148" t="b">
        <v>1</v>
      </c>
      <c r="AB148" t="s">
        <v>3223</v>
      </c>
      <c r="AC148" t="s">
        <v>3332</v>
      </c>
      <c r="AE148" t="s">
        <v>3327</v>
      </c>
      <c r="AF148" t="s">
        <v>3328</v>
      </c>
      <c r="AG148" t="s">
        <v>3258</v>
      </c>
      <c r="AH148" t="s">
        <v>3402</v>
      </c>
      <c r="AI148" t="s">
        <v>3268</v>
      </c>
      <c r="AN148" t="s">
        <v>3414</v>
      </c>
    </row>
    <row r="149" spans="1:40" hidden="1" x14ac:dyDescent="0.2">
      <c r="A149" t="s">
        <v>116</v>
      </c>
      <c r="B149" t="s">
        <v>117</v>
      </c>
      <c r="C149" t="s">
        <v>118</v>
      </c>
      <c r="D149" t="s">
        <v>505</v>
      </c>
      <c r="E149" t="s">
        <v>118</v>
      </c>
      <c r="F149" t="s">
        <v>3378</v>
      </c>
      <c r="G149" t="s">
        <v>3299</v>
      </c>
      <c r="H149" t="s">
        <v>3417</v>
      </c>
      <c r="I149">
        <v>4000000000</v>
      </c>
      <c r="N149" t="s">
        <v>3280</v>
      </c>
      <c r="T149" t="s">
        <v>3418</v>
      </c>
      <c r="U149" t="s">
        <v>3419</v>
      </c>
      <c r="V149" t="b">
        <v>0</v>
      </c>
      <c r="W149" t="b">
        <v>0</v>
      </c>
      <c r="AE149" t="s">
        <v>3420</v>
      </c>
      <c r="AF149" t="s">
        <v>3290</v>
      </c>
      <c r="AH149" t="s">
        <v>3421</v>
      </c>
      <c r="AI149" t="s">
        <v>3268</v>
      </c>
      <c r="AK149" t="s">
        <v>3386</v>
      </c>
      <c r="AN149" t="s">
        <v>3422</v>
      </c>
    </row>
    <row r="150" spans="1:40" hidden="1" x14ac:dyDescent="0.2">
      <c r="A150" t="s">
        <v>116</v>
      </c>
      <c r="B150" t="s">
        <v>117</v>
      </c>
      <c r="C150" t="s">
        <v>118</v>
      </c>
      <c r="D150" t="s">
        <v>505</v>
      </c>
      <c r="E150" t="s">
        <v>118</v>
      </c>
      <c r="F150" t="s">
        <v>3378</v>
      </c>
      <c r="G150" t="s">
        <v>3395</v>
      </c>
      <c r="H150" t="s">
        <v>3393</v>
      </c>
      <c r="I150">
        <v>2500000000</v>
      </c>
      <c r="N150" t="s">
        <v>3280</v>
      </c>
      <c r="T150" t="s">
        <v>3418</v>
      </c>
      <c r="U150" t="s">
        <v>3419</v>
      </c>
      <c r="AE150" t="s">
        <v>3396</v>
      </c>
      <c r="AF150" t="s">
        <v>3185</v>
      </c>
      <c r="AG150" t="s">
        <v>3186</v>
      </c>
      <c r="AH150" t="s">
        <v>3421</v>
      </c>
      <c r="AI150" t="s">
        <v>3266</v>
      </c>
      <c r="AK150" t="s">
        <v>3386</v>
      </c>
      <c r="AN150" t="s">
        <v>3422</v>
      </c>
    </row>
    <row r="151" spans="1:40" hidden="1" x14ac:dyDescent="0.2">
      <c r="A151" t="s">
        <v>116</v>
      </c>
      <c r="B151" t="s">
        <v>117</v>
      </c>
      <c r="C151" t="s">
        <v>118</v>
      </c>
      <c r="D151" t="s">
        <v>505</v>
      </c>
      <c r="E151" t="s">
        <v>118</v>
      </c>
      <c r="F151" t="s">
        <v>3378</v>
      </c>
      <c r="G151" t="s">
        <v>3218</v>
      </c>
      <c r="H151" t="s">
        <v>3393</v>
      </c>
      <c r="I151">
        <v>2500000000</v>
      </c>
      <c r="N151" t="s">
        <v>3280</v>
      </c>
      <c r="T151" t="s">
        <v>3418</v>
      </c>
      <c r="U151" t="s">
        <v>3419</v>
      </c>
      <c r="AC151" t="s">
        <v>3395</v>
      </c>
      <c r="AE151" t="s">
        <v>3396</v>
      </c>
      <c r="AF151" t="s">
        <v>3185</v>
      </c>
      <c r="AG151" t="s">
        <v>3186</v>
      </c>
      <c r="AH151" t="s">
        <v>3421</v>
      </c>
      <c r="AI151" t="s">
        <v>3266</v>
      </c>
      <c r="AK151" t="s">
        <v>3386</v>
      </c>
      <c r="AN151" t="s">
        <v>3423</v>
      </c>
    </row>
    <row r="152" spans="1:40" hidden="1" x14ac:dyDescent="0.2">
      <c r="A152" t="s">
        <v>116</v>
      </c>
      <c r="B152" t="s">
        <v>117</v>
      </c>
      <c r="C152" t="s">
        <v>118</v>
      </c>
      <c r="D152" t="s">
        <v>505</v>
      </c>
      <c r="E152" t="s">
        <v>118</v>
      </c>
      <c r="F152" t="s">
        <v>3378</v>
      </c>
      <c r="G152" t="s">
        <v>3231</v>
      </c>
      <c r="H152" t="s">
        <v>3417</v>
      </c>
      <c r="I152">
        <v>4000000000</v>
      </c>
      <c r="N152" t="s">
        <v>3280</v>
      </c>
      <c r="T152" t="s">
        <v>3418</v>
      </c>
      <c r="U152" t="s">
        <v>3419</v>
      </c>
      <c r="V152" t="b">
        <v>0</v>
      </c>
      <c r="W152" t="b">
        <v>0</v>
      </c>
      <c r="AC152" t="s">
        <v>3299</v>
      </c>
      <c r="AE152" t="s">
        <v>3420</v>
      </c>
      <c r="AF152" t="s">
        <v>3290</v>
      </c>
      <c r="AH152" t="s">
        <v>3421</v>
      </c>
      <c r="AI152" t="s">
        <v>3268</v>
      </c>
      <c r="AK152" t="s">
        <v>3386</v>
      </c>
      <c r="AN152" t="s">
        <v>3423</v>
      </c>
    </row>
    <row r="153" spans="1:40" hidden="1" x14ac:dyDescent="0.2">
      <c r="A153" t="s">
        <v>116</v>
      </c>
      <c r="B153" t="s">
        <v>117</v>
      </c>
      <c r="C153" t="s">
        <v>118</v>
      </c>
      <c r="D153" t="s">
        <v>505</v>
      </c>
      <c r="E153" t="s">
        <v>3148</v>
      </c>
      <c r="F153" t="s">
        <v>3178</v>
      </c>
      <c r="L153" t="s">
        <v>3181</v>
      </c>
      <c r="N153" t="s">
        <v>394</v>
      </c>
      <c r="T153" t="s">
        <v>3424</v>
      </c>
      <c r="U153" t="s">
        <v>3425</v>
      </c>
      <c r="V153" t="b">
        <v>0</v>
      </c>
      <c r="W153" t="b">
        <v>0</v>
      </c>
      <c r="AB153" t="s">
        <v>3307</v>
      </c>
      <c r="AH153" t="s">
        <v>3426</v>
      </c>
      <c r="AI153" t="s">
        <v>3198</v>
      </c>
      <c r="AK153" t="s">
        <v>3391</v>
      </c>
      <c r="AN153" t="s">
        <v>3427</v>
      </c>
    </row>
    <row r="154" spans="1:40" hidden="1" x14ac:dyDescent="0.2">
      <c r="A154" t="s">
        <v>116</v>
      </c>
      <c r="B154" t="s">
        <v>117</v>
      </c>
      <c r="C154" t="s">
        <v>118</v>
      </c>
      <c r="D154" t="s">
        <v>505</v>
      </c>
      <c r="E154" t="s">
        <v>3148</v>
      </c>
      <c r="F154" t="s">
        <v>3178</v>
      </c>
      <c r="G154" t="s">
        <v>3428</v>
      </c>
      <c r="H154" t="s">
        <v>3429</v>
      </c>
      <c r="I154">
        <v>1250000000</v>
      </c>
      <c r="L154" t="s">
        <v>3181</v>
      </c>
      <c r="N154" t="s">
        <v>394</v>
      </c>
      <c r="T154" t="s">
        <v>3424</v>
      </c>
      <c r="U154" t="s">
        <v>3425</v>
      </c>
      <c r="V154" t="b">
        <v>0</v>
      </c>
      <c r="W154" t="b">
        <v>0</v>
      </c>
      <c r="AB154" t="s">
        <v>3307</v>
      </c>
      <c r="AE154" t="s">
        <v>3430</v>
      </c>
      <c r="AF154" t="s">
        <v>3290</v>
      </c>
      <c r="AG154" t="s">
        <v>3258</v>
      </c>
      <c r="AH154" t="s">
        <v>3426</v>
      </c>
      <c r="AI154" t="s">
        <v>3192</v>
      </c>
      <c r="AK154" t="s">
        <v>3391</v>
      </c>
      <c r="AN154" t="s">
        <v>3427</v>
      </c>
    </row>
    <row r="155" spans="1:40" hidden="1" x14ac:dyDescent="0.2">
      <c r="A155" t="s">
        <v>116</v>
      </c>
      <c r="B155" t="s">
        <v>117</v>
      </c>
      <c r="C155" t="s">
        <v>118</v>
      </c>
      <c r="D155" t="s">
        <v>505</v>
      </c>
      <c r="E155" t="s">
        <v>118</v>
      </c>
      <c r="F155" t="s">
        <v>3378</v>
      </c>
      <c r="G155" t="s">
        <v>3299</v>
      </c>
      <c r="H155" t="s">
        <v>3417</v>
      </c>
      <c r="I155">
        <v>4000000000</v>
      </c>
      <c r="N155" t="s">
        <v>3431</v>
      </c>
      <c r="T155" t="s">
        <v>3432</v>
      </c>
      <c r="U155" t="s">
        <v>3433</v>
      </c>
      <c r="V155" t="b">
        <v>0</v>
      </c>
      <c r="W155" t="b">
        <v>0</v>
      </c>
      <c r="AE155" t="s">
        <v>3420</v>
      </c>
      <c r="AF155" t="s">
        <v>3290</v>
      </c>
      <c r="AH155" t="s">
        <v>3434</v>
      </c>
      <c r="AI155" t="s">
        <v>3268</v>
      </c>
      <c r="AK155" t="s">
        <v>3386</v>
      </c>
      <c r="AN155" t="s">
        <v>3435</v>
      </c>
    </row>
    <row r="156" spans="1:40" hidden="1" x14ac:dyDescent="0.2">
      <c r="A156" t="s">
        <v>116</v>
      </c>
      <c r="B156" t="s">
        <v>117</v>
      </c>
      <c r="C156" t="s">
        <v>118</v>
      </c>
      <c r="D156" t="s">
        <v>505</v>
      </c>
      <c r="E156" t="s">
        <v>118</v>
      </c>
      <c r="F156" t="s">
        <v>3378</v>
      </c>
      <c r="G156" t="s">
        <v>3436</v>
      </c>
      <c r="H156" t="s">
        <v>3393</v>
      </c>
      <c r="I156">
        <v>2500000000</v>
      </c>
      <c r="N156" t="s">
        <v>3431</v>
      </c>
      <c r="T156" t="s">
        <v>3432</v>
      </c>
      <c r="U156" t="s">
        <v>3433</v>
      </c>
      <c r="AE156" t="s">
        <v>3396</v>
      </c>
      <c r="AF156" t="s">
        <v>3185</v>
      </c>
      <c r="AG156" t="s">
        <v>3186</v>
      </c>
      <c r="AH156" t="s">
        <v>3434</v>
      </c>
      <c r="AI156" t="s">
        <v>3266</v>
      </c>
      <c r="AK156" t="s">
        <v>3386</v>
      </c>
      <c r="AN156" t="s">
        <v>3435</v>
      </c>
    </row>
    <row r="157" spans="1:40" hidden="1" x14ac:dyDescent="0.2">
      <c r="A157" t="s">
        <v>116</v>
      </c>
      <c r="B157" t="s">
        <v>117</v>
      </c>
      <c r="C157" t="s">
        <v>118</v>
      </c>
      <c r="D157" t="s">
        <v>505</v>
      </c>
      <c r="E157" t="s">
        <v>3148</v>
      </c>
      <c r="F157" t="s">
        <v>3217</v>
      </c>
      <c r="G157" t="s">
        <v>3377</v>
      </c>
      <c r="L157" t="s">
        <v>3264</v>
      </c>
      <c r="N157" t="s">
        <v>1635</v>
      </c>
      <c r="Q157" t="s">
        <v>3437</v>
      </c>
      <c r="T157" t="s">
        <v>3438</v>
      </c>
      <c r="U157" t="s">
        <v>3439</v>
      </c>
      <c r="V157" t="b">
        <v>0</v>
      </c>
      <c r="W157" t="b">
        <v>1</v>
      </c>
      <c r="AB157" t="s">
        <v>3223</v>
      </c>
      <c r="AC157" t="s">
        <v>3301</v>
      </c>
      <c r="AE157" t="s">
        <v>3327</v>
      </c>
      <c r="AF157" t="s">
        <v>3328</v>
      </c>
      <c r="AG157" t="s">
        <v>3258</v>
      </c>
      <c r="AH157" t="s">
        <v>3440</v>
      </c>
      <c r="AI157" t="s">
        <v>3268</v>
      </c>
      <c r="AN157" t="s">
        <v>3441</v>
      </c>
    </row>
    <row r="158" spans="1:40" hidden="1" x14ac:dyDescent="0.2">
      <c r="A158" t="s">
        <v>116</v>
      </c>
      <c r="B158" t="s">
        <v>117</v>
      </c>
      <c r="C158" t="s">
        <v>118</v>
      </c>
      <c r="D158" t="s">
        <v>505</v>
      </c>
      <c r="E158" t="s">
        <v>3148</v>
      </c>
      <c r="F158" t="s">
        <v>3217</v>
      </c>
      <c r="G158" t="s">
        <v>3332</v>
      </c>
      <c r="L158" t="s">
        <v>3220</v>
      </c>
      <c r="N158" t="s">
        <v>1635</v>
      </c>
      <c r="T158" t="s">
        <v>3438</v>
      </c>
      <c r="U158" t="s">
        <v>3439</v>
      </c>
      <c r="AE158" t="s">
        <v>3327</v>
      </c>
      <c r="AF158" t="s">
        <v>3328</v>
      </c>
      <c r="AG158" t="s">
        <v>3258</v>
      </c>
      <c r="AH158" t="s">
        <v>3440</v>
      </c>
      <c r="AI158" t="s">
        <v>3231</v>
      </c>
      <c r="AN158" t="s">
        <v>3442</v>
      </c>
    </row>
    <row r="159" spans="1:40" hidden="1" x14ac:dyDescent="0.2">
      <c r="A159" t="s">
        <v>116</v>
      </c>
      <c r="B159" t="s">
        <v>117</v>
      </c>
      <c r="C159" t="s">
        <v>118</v>
      </c>
      <c r="D159" t="s">
        <v>505</v>
      </c>
      <c r="E159" t="s">
        <v>3148</v>
      </c>
      <c r="F159" t="s">
        <v>3217</v>
      </c>
      <c r="G159" t="s">
        <v>3293</v>
      </c>
      <c r="L159" t="s">
        <v>3220</v>
      </c>
      <c r="N159" t="s">
        <v>1635</v>
      </c>
      <c r="T159" t="s">
        <v>3438</v>
      </c>
      <c r="U159" t="s">
        <v>3439</v>
      </c>
      <c r="AE159" t="s">
        <v>3327</v>
      </c>
      <c r="AF159" t="s">
        <v>3328</v>
      </c>
      <c r="AG159" t="s">
        <v>3258</v>
      </c>
      <c r="AH159" t="s">
        <v>3440</v>
      </c>
      <c r="AI159" t="s">
        <v>3231</v>
      </c>
      <c r="AN159" t="s">
        <v>3442</v>
      </c>
    </row>
    <row r="160" spans="1:40" hidden="1" x14ac:dyDescent="0.2">
      <c r="A160" t="s">
        <v>116</v>
      </c>
      <c r="B160" t="s">
        <v>117</v>
      </c>
      <c r="C160" t="s">
        <v>118</v>
      </c>
      <c r="D160" t="s">
        <v>505</v>
      </c>
      <c r="E160" t="s">
        <v>3148</v>
      </c>
      <c r="F160" t="s">
        <v>3217</v>
      </c>
      <c r="G160" t="s">
        <v>3406</v>
      </c>
      <c r="L160" t="s">
        <v>3264</v>
      </c>
      <c r="N160" t="s">
        <v>1635</v>
      </c>
      <c r="Q160" t="s">
        <v>3437</v>
      </c>
      <c r="T160" t="s">
        <v>3438</v>
      </c>
      <c r="U160" t="s">
        <v>3439</v>
      </c>
      <c r="V160" t="b">
        <v>0</v>
      </c>
      <c r="W160" t="b">
        <v>1</v>
      </c>
      <c r="AB160" t="s">
        <v>3223</v>
      </c>
      <c r="AC160" t="s">
        <v>3301</v>
      </c>
      <c r="AE160" t="s">
        <v>3327</v>
      </c>
      <c r="AF160" t="s">
        <v>3328</v>
      </c>
      <c r="AG160" t="s">
        <v>3258</v>
      </c>
      <c r="AH160" t="s">
        <v>3440</v>
      </c>
      <c r="AI160" t="s">
        <v>3268</v>
      </c>
      <c r="AN160" t="s">
        <v>3441</v>
      </c>
    </row>
    <row r="161" spans="1:40" hidden="1" x14ac:dyDescent="0.2">
      <c r="A161" t="s">
        <v>116</v>
      </c>
      <c r="B161" t="s">
        <v>117</v>
      </c>
      <c r="C161" t="s">
        <v>118</v>
      </c>
      <c r="D161" t="s">
        <v>505</v>
      </c>
      <c r="E161" t="s">
        <v>3148</v>
      </c>
      <c r="F161" t="s">
        <v>3217</v>
      </c>
      <c r="G161" t="s">
        <v>3340</v>
      </c>
      <c r="L161" t="s">
        <v>3220</v>
      </c>
      <c r="N161" t="s">
        <v>1635</v>
      </c>
      <c r="T161" t="s">
        <v>3438</v>
      </c>
      <c r="U161" t="s">
        <v>3439</v>
      </c>
      <c r="AE161" t="s">
        <v>3327</v>
      </c>
      <c r="AF161" t="s">
        <v>3328</v>
      </c>
      <c r="AG161" t="s">
        <v>3258</v>
      </c>
      <c r="AH161" t="s">
        <v>3440</v>
      </c>
      <c r="AI161" t="s">
        <v>3231</v>
      </c>
      <c r="AN161" t="s">
        <v>3442</v>
      </c>
    </row>
    <row r="162" spans="1:40" hidden="1" x14ac:dyDescent="0.2">
      <c r="A162" t="s">
        <v>116</v>
      </c>
      <c r="B162" t="s">
        <v>117</v>
      </c>
      <c r="C162" t="s">
        <v>118</v>
      </c>
      <c r="D162" t="s">
        <v>505</v>
      </c>
      <c r="E162" t="s">
        <v>3148</v>
      </c>
      <c r="F162" t="s">
        <v>3217</v>
      </c>
      <c r="G162" t="s">
        <v>3239</v>
      </c>
      <c r="L162" t="s">
        <v>3220</v>
      </c>
      <c r="N162" t="s">
        <v>1635</v>
      </c>
      <c r="T162" t="s">
        <v>3438</v>
      </c>
      <c r="U162" t="s">
        <v>3439</v>
      </c>
      <c r="AE162" t="s">
        <v>3225</v>
      </c>
      <c r="AF162" t="s">
        <v>3185</v>
      </c>
      <c r="AG162" t="s">
        <v>3186</v>
      </c>
      <c r="AH162" t="s">
        <v>3440</v>
      </c>
      <c r="AI162" t="s">
        <v>3218</v>
      </c>
      <c r="AN162" t="s">
        <v>3442</v>
      </c>
    </row>
    <row r="163" spans="1:40" hidden="1" x14ac:dyDescent="0.2">
      <c r="A163" t="s">
        <v>116</v>
      </c>
      <c r="B163" t="s">
        <v>117</v>
      </c>
      <c r="C163" t="s">
        <v>118</v>
      </c>
      <c r="D163" t="s">
        <v>505</v>
      </c>
      <c r="E163" t="s">
        <v>3148</v>
      </c>
      <c r="F163" t="s">
        <v>3217</v>
      </c>
      <c r="G163" t="s">
        <v>3406</v>
      </c>
      <c r="L163" t="s">
        <v>3220</v>
      </c>
      <c r="N163" t="s">
        <v>1635</v>
      </c>
      <c r="T163" t="s">
        <v>3438</v>
      </c>
      <c r="U163" t="s">
        <v>3439</v>
      </c>
      <c r="AE163" t="s">
        <v>3327</v>
      </c>
      <c r="AF163" t="s">
        <v>3328</v>
      </c>
      <c r="AG163" t="s">
        <v>3258</v>
      </c>
      <c r="AH163" t="s">
        <v>3440</v>
      </c>
      <c r="AI163" t="s">
        <v>3231</v>
      </c>
      <c r="AN163" t="s">
        <v>3442</v>
      </c>
    </row>
    <row r="164" spans="1:40" hidden="1" x14ac:dyDescent="0.2">
      <c r="A164" t="s">
        <v>116</v>
      </c>
      <c r="B164" t="s">
        <v>117</v>
      </c>
      <c r="C164" t="s">
        <v>118</v>
      </c>
      <c r="D164" t="s">
        <v>505</v>
      </c>
      <c r="E164" t="s">
        <v>3148</v>
      </c>
      <c r="F164" t="s">
        <v>3217</v>
      </c>
      <c r="G164" t="s">
        <v>3377</v>
      </c>
      <c r="L164" t="s">
        <v>3220</v>
      </c>
      <c r="N164" t="s">
        <v>1635</v>
      </c>
      <c r="T164" t="s">
        <v>3438</v>
      </c>
      <c r="U164" t="s">
        <v>3439</v>
      </c>
      <c r="AE164" t="s">
        <v>3327</v>
      </c>
      <c r="AF164" t="s">
        <v>3328</v>
      </c>
      <c r="AG164" t="s">
        <v>3258</v>
      </c>
      <c r="AH164" t="s">
        <v>3440</v>
      </c>
      <c r="AI164" t="s">
        <v>3231</v>
      </c>
      <c r="AN164" t="s">
        <v>3442</v>
      </c>
    </row>
    <row r="165" spans="1:40" hidden="1" x14ac:dyDescent="0.2">
      <c r="A165" t="s">
        <v>116</v>
      </c>
      <c r="B165" t="s">
        <v>117</v>
      </c>
      <c r="C165" t="s">
        <v>118</v>
      </c>
      <c r="D165" t="s">
        <v>505</v>
      </c>
      <c r="E165" t="s">
        <v>3148</v>
      </c>
      <c r="F165" t="s">
        <v>3217</v>
      </c>
      <c r="G165" t="s">
        <v>3299</v>
      </c>
      <c r="L165" t="s">
        <v>3264</v>
      </c>
      <c r="N165" t="s">
        <v>1635</v>
      </c>
      <c r="Q165" t="s">
        <v>3437</v>
      </c>
      <c r="T165" t="s">
        <v>3438</v>
      </c>
      <c r="U165" t="s">
        <v>3439</v>
      </c>
      <c r="V165" t="b">
        <v>0</v>
      </c>
      <c r="W165" t="b">
        <v>1</v>
      </c>
      <c r="AB165" t="s">
        <v>3223</v>
      </c>
      <c r="AC165" t="s">
        <v>3301</v>
      </c>
      <c r="AE165" t="s">
        <v>3327</v>
      </c>
      <c r="AF165" t="s">
        <v>3328</v>
      </c>
      <c r="AG165" t="s">
        <v>3258</v>
      </c>
      <c r="AH165" t="s">
        <v>3440</v>
      </c>
      <c r="AI165" t="s">
        <v>3268</v>
      </c>
      <c r="AN165" t="s">
        <v>3441</v>
      </c>
    </row>
    <row r="166" spans="1:40" hidden="1" x14ac:dyDescent="0.2">
      <c r="A166" t="s">
        <v>116</v>
      </c>
      <c r="B166" t="s">
        <v>117</v>
      </c>
      <c r="C166" t="s">
        <v>118</v>
      </c>
      <c r="D166" t="s">
        <v>505</v>
      </c>
      <c r="E166" t="s">
        <v>118</v>
      </c>
      <c r="F166" t="s">
        <v>3378</v>
      </c>
      <c r="G166" t="s">
        <v>3299</v>
      </c>
      <c r="H166" t="s">
        <v>3417</v>
      </c>
      <c r="I166">
        <v>4000000000</v>
      </c>
      <c r="N166" t="s">
        <v>420</v>
      </c>
      <c r="T166" t="s">
        <v>3443</v>
      </c>
      <c r="U166" t="s">
        <v>3444</v>
      </c>
      <c r="AE166" t="s">
        <v>3420</v>
      </c>
      <c r="AF166" t="s">
        <v>3290</v>
      </c>
      <c r="AH166" t="s">
        <v>3445</v>
      </c>
      <c r="AI166" t="s">
        <v>3268</v>
      </c>
      <c r="AK166" t="s">
        <v>3386</v>
      </c>
      <c r="AN166" t="s">
        <v>3446</v>
      </c>
    </row>
    <row r="167" spans="1:40" hidden="1" x14ac:dyDescent="0.2">
      <c r="A167" t="s">
        <v>116</v>
      </c>
      <c r="B167" t="s">
        <v>117</v>
      </c>
      <c r="C167" t="s">
        <v>118</v>
      </c>
      <c r="D167" t="s">
        <v>505</v>
      </c>
      <c r="E167" t="s">
        <v>118</v>
      </c>
      <c r="F167" t="s">
        <v>3378</v>
      </c>
      <c r="G167" t="s">
        <v>3436</v>
      </c>
      <c r="H167" t="s">
        <v>3393</v>
      </c>
      <c r="I167">
        <v>2500000000</v>
      </c>
      <c r="N167" t="s">
        <v>420</v>
      </c>
      <c r="T167" t="s">
        <v>3443</v>
      </c>
      <c r="U167" t="s">
        <v>3444</v>
      </c>
      <c r="AE167" t="s">
        <v>3396</v>
      </c>
      <c r="AF167" t="s">
        <v>3185</v>
      </c>
      <c r="AG167" t="s">
        <v>3186</v>
      </c>
      <c r="AH167" t="s">
        <v>3445</v>
      </c>
      <c r="AI167" t="s">
        <v>3266</v>
      </c>
      <c r="AK167" t="s">
        <v>3386</v>
      </c>
      <c r="AN167" t="s">
        <v>3446</v>
      </c>
    </row>
    <row r="168" spans="1:40" hidden="1" x14ac:dyDescent="0.2">
      <c r="A168" t="s">
        <v>116</v>
      </c>
      <c r="B168" t="s">
        <v>117</v>
      </c>
      <c r="C168" t="s">
        <v>118</v>
      </c>
      <c r="D168" t="s">
        <v>505</v>
      </c>
      <c r="E168" t="s">
        <v>3148</v>
      </c>
      <c r="F168" t="s">
        <v>3217</v>
      </c>
      <c r="G168" t="s">
        <v>3377</v>
      </c>
      <c r="L168" t="s">
        <v>3264</v>
      </c>
      <c r="N168" t="s">
        <v>3447</v>
      </c>
      <c r="Q168" t="s">
        <v>3437</v>
      </c>
      <c r="T168" t="s">
        <v>3448</v>
      </c>
      <c r="U168" t="s">
        <v>3449</v>
      </c>
      <c r="V168" t="b">
        <v>0</v>
      </c>
      <c r="W168" t="b">
        <v>1</v>
      </c>
      <c r="Z168" t="b">
        <v>0</v>
      </c>
      <c r="AB168" t="s">
        <v>3223</v>
      </c>
      <c r="AC168" t="s">
        <v>3301</v>
      </c>
      <c r="AE168" t="s">
        <v>3327</v>
      </c>
      <c r="AF168" t="s">
        <v>3328</v>
      </c>
      <c r="AG168" t="s">
        <v>3258</v>
      </c>
      <c r="AH168" t="s">
        <v>3450</v>
      </c>
      <c r="AI168" t="s">
        <v>3268</v>
      </c>
      <c r="AN168" t="s">
        <v>3451</v>
      </c>
    </row>
    <row r="169" spans="1:40" hidden="1" x14ac:dyDescent="0.2">
      <c r="A169" t="s">
        <v>116</v>
      </c>
      <c r="B169" t="s">
        <v>117</v>
      </c>
      <c r="C169" t="s">
        <v>118</v>
      </c>
      <c r="D169" t="s">
        <v>505</v>
      </c>
      <c r="E169" t="s">
        <v>3148</v>
      </c>
      <c r="F169" t="s">
        <v>3217</v>
      </c>
      <c r="G169" t="s">
        <v>3332</v>
      </c>
      <c r="L169" t="s">
        <v>3220</v>
      </c>
      <c r="N169" t="s">
        <v>3447</v>
      </c>
      <c r="T169" t="s">
        <v>3448</v>
      </c>
      <c r="U169" t="s">
        <v>3449</v>
      </c>
      <c r="V169" t="b">
        <v>0</v>
      </c>
      <c r="W169" t="b">
        <v>0</v>
      </c>
      <c r="Z169" t="b">
        <v>0</v>
      </c>
      <c r="AE169" t="s">
        <v>3327</v>
      </c>
      <c r="AF169" t="s">
        <v>3328</v>
      </c>
      <c r="AG169" t="s">
        <v>3258</v>
      </c>
      <c r="AH169" t="s">
        <v>3450</v>
      </c>
      <c r="AI169" t="s">
        <v>3231</v>
      </c>
      <c r="AN169" t="s">
        <v>3452</v>
      </c>
    </row>
    <row r="170" spans="1:40" hidden="1" x14ac:dyDescent="0.2">
      <c r="A170" t="s">
        <v>116</v>
      </c>
      <c r="B170" t="s">
        <v>117</v>
      </c>
      <c r="C170" t="s">
        <v>118</v>
      </c>
      <c r="D170" t="s">
        <v>505</v>
      </c>
      <c r="E170" t="s">
        <v>3148</v>
      </c>
      <c r="F170" t="s">
        <v>3217</v>
      </c>
      <c r="G170" t="s">
        <v>3293</v>
      </c>
      <c r="L170" t="s">
        <v>3220</v>
      </c>
      <c r="N170" t="s">
        <v>3447</v>
      </c>
      <c r="T170" t="s">
        <v>3448</v>
      </c>
      <c r="U170" t="s">
        <v>3449</v>
      </c>
      <c r="V170" t="b">
        <v>0</v>
      </c>
      <c r="W170" t="b">
        <v>0</v>
      </c>
      <c r="Z170" t="b">
        <v>0</v>
      </c>
      <c r="AE170" t="s">
        <v>3327</v>
      </c>
      <c r="AF170" t="s">
        <v>3328</v>
      </c>
      <c r="AG170" t="s">
        <v>3258</v>
      </c>
      <c r="AH170" t="s">
        <v>3450</v>
      </c>
      <c r="AI170" t="s">
        <v>3231</v>
      </c>
      <c r="AN170" t="s">
        <v>3452</v>
      </c>
    </row>
    <row r="171" spans="1:40" hidden="1" x14ac:dyDescent="0.2">
      <c r="A171" t="s">
        <v>116</v>
      </c>
      <c r="B171" t="s">
        <v>117</v>
      </c>
      <c r="C171" t="s">
        <v>118</v>
      </c>
      <c r="D171" t="s">
        <v>505</v>
      </c>
      <c r="E171" t="s">
        <v>3148</v>
      </c>
      <c r="F171" t="s">
        <v>3217</v>
      </c>
      <c r="G171" t="s">
        <v>3406</v>
      </c>
      <c r="L171" t="s">
        <v>3264</v>
      </c>
      <c r="N171" t="s">
        <v>3447</v>
      </c>
      <c r="Q171" t="s">
        <v>3437</v>
      </c>
      <c r="T171" t="s">
        <v>3448</v>
      </c>
      <c r="U171" t="s">
        <v>3449</v>
      </c>
      <c r="V171" t="b">
        <v>0</v>
      </c>
      <c r="W171" t="b">
        <v>1</v>
      </c>
      <c r="Z171" t="b">
        <v>0</v>
      </c>
      <c r="AB171" t="s">
        <v>3223</v>
      </c>
      <c r="AC171" t="s">
        <v>3301</v>
      </c>
      <c r="AE171" t="s">
        <v>3327</v>
      </c>
      <c r="AF171" t="s">
        <v>3328</v>
      </c>
      <c r="AG171" t="s">
        <v>3258</v>
      </c>
      <c r="AH171" t="s">
        <v>3450</v>
      </c>
      <c r="AI171" t="s">
        <v>3268</v>
      </c>
      <c r="AN171" t="s">
        <v>3451</v>
      </c>
    </row>
    <row r="172" spans="1:40" hidden="1" x14ac:dyDescent="0.2">
      <c r="A172" t="s">
        <v>116</v>
      </c>
      <c r="B172" t="s">
        <v>117</v>
      </c>
      <c r="C172" t="s">
        <v>118</v>
      </c>
      <c r="D172" t="s">
        <v>505</v>
      </c>
      <c r="E172" t="s">
        <v>3148</v>
      </c>
      <c r="F172" t="s">
        <v>3217</v>
      </c>
      <c r="G172" t="s">
        <v>3340</v>
      </c>
      <c r="L172" t="s">
        <v>3220</v>
      </c>
      <c r="N172" t="s">
        <v>3447</v>
      </c>
      <c r="T172" t="s">
        <v>3448</v>
      </c>
      <c r="U172" t="s">
        <v>3449</v>
      </c>
      <c r="V172" t="b">
        <v>0</v>
      </c>
      <c r="W172" t="b">
        <v>0</v>
      </c>
      <c r="Z172" t="b">
        <v>0</v>
      </c>
      <c r="AE172" t="s">
        <v>3327</v>
      </c>
      <c r="AF172" t="s">
        <v>3328</v>
      </c>
      <c r="AG172" t="s">
        <v>3258</v>
      </c>
      <c r="AH172" t="s">
        <v>3450</v>
      </c>
      <c r="AI172" t="s">
        <v>3231</v>
      </c>
      <c r="AN172" t="s">
        <v>3452</v>
      </c>
    </row>
    <row r="173" spans="1:40" hidden="1" x14ac:dyDescent="0.2">
      <c r="A173" t="s">
        <v>116</v>
      </c>
      <c r="B173" t="s">
        <v>117</v>
      </c>
      <c r="C173" t="s">
        <v>118</v>
      </c>
      <c r="D173" t="s">
        <v>505</v>
      </c>
      <c r="E173" t="s">
        <v>3148</v>
      </c>
      <c r="F173" t="s">
        <v>3217</v>
      </c>
      <c r="G173" t="s">
        <v>3239</v>
      </c>
      <c r="L173" t="s">
        <v>3220</v>
      </c>
      <c r="N173" t="s">
        <v>3447</v>
      </c>
      <c r="T173" t="s">
        <v>3448</v>
      </c>
      <c r="U173" t="s">
        <v>3449</v>
      </c>
      <c r="V173" t="b">
        <v>0</v>
      </c>
      <c r="W173" t="b">
        <v>0</v>
      </c>
      <c r="Z173" t="b">
        <v>0</v>
      </c>
      <c r="AE173" t="s">
        <v>3225</v>
      </c>
      <c r="AF173" t="s">
        <v>3185</v>
      </c>
      <c r="AG173" t="s">
        <v>3186</v>
      </c>
      <c r="AH173" t="s">
        <v>3450</v>
      </c>
      <c r="AI173" t="s">
        <v>3218</v>
      </c>
      <c r="AN173" t="s">
        <v>3452</v>
      </c>
    </row>
    <row r="174" spans="1:40" hidden="1" x14ac:dyDescent="0.2">
      <c r="A174" t="s">
        <v>116</v>
      </c>
      <c r="B174" t="s">
        <v>117</v>
      </c>
      <c r="C174" t="s">
        <v>118</v>
      </c>
      <c r="D174" t="s">
        <v>505</v>
      </c>
      <c r="E174" t="s">
        <v>3148</v>
      </c>
      <c r="F174" t="s">
        <v>3217</v>
      </c>
      <c r="G174" t="s">
        <v>3406</v>
      </c>
      <c r="L174" t="s">
        <v>3220</v>
      </c>
      <c r="N174" t="s">
        <v>3447</v>
      </c>
      <c r="T174" t="s">
        <v>3448</v>
      </c>
      <c r="U174" t="s">
        <v>3449</v>
      </c>
      <c r="V174" t="b">
        <v>0</v>
      </c>
      <c r="W174" t="b">
        <v>0</v>
      </c>
      <c r="Z174" t="b">
        <v>0</v>
      </c>
      <c r="AE174" t="s">
        <v>3327</v>
      </c>
      <c r="AF174" t="s">
        <v>3328</v>
      </c>
      <c r="AG174" t="s">
        <v>3258</v>
      </c>
      <c r="AH174" t="s">
        <v>3450</v>
      </c>
      <c r="AI174" t="s">
        <v>3231</v>
      </c>
      <c r="AN174" t="s">
        <v>3452</v>
      </c>
    </row>
    <row r="175" spans="1:40" hidden="1" x14ac:dyDescent="0.2">
      <c r="A175" t="s">
        <v>116</v>
      </c>
      <c r="B175" t="s">
        <v>117</v>
      </c>
      <c r="C175" t="s">
        <v>118</v>
      </c>
      <c r="D175" t="s">
        <v>505</v>
      </c>
      <c r="E175" t="s">
        <v>3148</v>
      </c>
      <c r="F175" t="s">
        <v>3217</v>
      </c>
      <c r="G175" t="s">
        <v>3377</v>
      </c>
      <c r="L175" t="s">
        <v>3220</v>
      </c>
      <c r="N175" t="s">
        <v>3447</v>
      </c>
      <c r="T175" t="s">
        <v>3448</v>
      </c>
      <c r="U175" t="s">
        <v>3449</v>
      </c>
      <c r="V175" t="b">
        <v>0</v>
      </c>
      <c r="W175" t="b">
        <v>0</v>
      </c>
      <c r="Z175" t="b">
        <v>0</v>
      </c>
      <c r="AE175" t="s">
        <v>3327</v>
      </c>
      <c r="AF175" t="s">
        <v>3328</v>
      </c>
      <c r="AG175" t="s">
        <v>3258</v>
      </c>
      <c r="AH175" t="s">
        <v>3450</v>
      </c>
      <c r="AI175" t="s">
        <v>3231</v>
      </c>
      <c r="AN175" t="s">
        <v>3452</v>
      </c>
    </row>
    <row r="176" spans="1:40" hidden="1" x14ac:dyDescent="0.2">
      <c r="A176" t="s">
        <v>116</v>
      </c>
      <c r="B176" t="s">
        <v>117</v>
      </c>
      <c r="C176" t="s">
        <v>118</v>
      </c>
      <c r="D176" t="s">
        <v>505</v>
      </c>
      <c r="E176" t="s">
        <v>3148</v>
      </c>
      <c r="F176" t="s">
        <v>3217</v>
      </c>
      <c r="G176" t="s">
        <v>3299</v>
      </c>
      <c r="L176" t="s">
        <v>3264</v>
      </c>
      <c r="N176" t="s">
        <v>3447</v>
      </c>
      <c r="Q176" t="s">
        <v>3437</v>
      </c>
      <c r="T176" t="s">
        <v>3448</v>
      </c>
      <c r="U176" t="s">
        <v>3449</v>
      </c>
      <c r="V176" t="b">
        <v>0</v>
      </c>
      <c r="W176" t="b">
        <v>1</v>
      </c>
      <c r="Z176" t="b">
        <v>0</v>
      </c>
      <c r="AB176" t="s">
        <v>3223</v>
      </c>
      <c r="AC176" t="s">
        <v>3301</v>
      </c>
      <c r="AE176" t="s">
        <v>3327</v>
      </c>
      <c r="AF176" t="s">
        <v>3328</v>
      </c>
      <c r="AG176" t="s">
        <v>3258</v>
      </c>
      <c r="AH176" t="s">
        <v>3450</v>
      </c>
      <c r="AI176" t="s">
        <v>3268</v>
      </c>
      <c r="AN176" t="s">
        <v>3451</v>
      </c>
    </row>
    <row r="177" spans="1:40" hidden="1" x14ac:dyDescent="0.2">
      <c r="A177" t="s">
        <v>116</v>
      </c>
      <c r="B177" t="s">
        <v>117</v>
      </c>
      <c r="C177" t="s">
        <v>118</v>
      </c>
      <c r="D177" t="s">
        <v>505</v>
      </c>
      <c r="E177" t="s">
        <v>3148</v>
      </c>
      <c r="F177" t="s">
        <v>3178</v>
      </c>
      <c r="L177" t="s">
        <v>3181</v>
      </c>
      <c r="N177" t="s">
        <v>352</v>
      </c>
      <c r="T177" t="s">
        <v>3453</v>
      </c>
      <c r="U177" t="s">
        <v>3454</v>
      </c>
      <c r="V177" t="b">
        <v>0</v>
      </c>
      <c r="W177" t="b">
        <v>0</v>
      </c>
      <c r="AB177" t="s">
        <v>3307</v>
      </c>
      <c r="AE177" t="s">
        <v>3430</v>
      </c>
      <c r="AF177" t="s">
        <v>3290</v>
      </c>
      <c r="AG177" t="s">
        <v>3258</v>
      </c>
      <c r="AH177" t="s">
        <v>3455</v>
      </c>
      <c r="AI177" t="s">
        <v>3192</v>
      </c>
      <c r="AK177" t="s">
        <v>3456</v>
      </c>
      <c r="AN177" t="s">
        <v>3457</v>
      </c>
    </row>
    <row r="178" spans="1:40" hidden="1" x14ac:dyDescent="0.2">
      <c r="A178" t="s">
        <v>116</v>
      </c>
      <c r="B178" t="s">
        <v>117</v>
      </c>
      <c r="C178" t="s">
        <v>118</v>
      </c>
      <c r="D178" t="s">
        <v>505</v>
      </c>
      <c r="E178" t="s">
        <v>3148</v>
      </c>
      <c r="F178" t="s">
        <v>3217</v>
      </c>
      <c r="G178" t="s">
        <v>3377</v>
      </c>
      <c r="L178" t="s">
        <v>3264</v>
      </c>
      <c r="N178" t="s">
        <v>3145</v>
      </c>
      <c r="Q178" t="s">
        <v>3437</v>
      </c>
      <c r="T178" t="s">
        <v>3458</v>
      </c>
      <c r="U178" t="s">
        <v>3459</v>
      </c>
      <c r="V178" t="b">
        <v>0</v>
      </c>
      <c r="W178" t="b">
        <v>0</v>
      </c>
      <c r="Z178" t="b">
        <v>0</v>
      </c>
      <c r="AC178" t="s">
        <v>3301</v>
      </c>
      <c r="AE178" t="s">
        <v>3327</v>
      </c>
      <c r="AF178" t="s">
        <v>3328</v>
      </c>
      <c r="AG178" t="s">
        <v>3258</v>
      </c>
      <c r="AH178" t="s">
        <v>3460</v>
      </c>
      <c r="AI178" t="s">
        <v>3268</v>
      </c>
      <c r="AN178" t="s">
        <v>3461</v>
      </c>
    </row>
    <row r="179" spans="1:40" hidden="1" x14ac:dyDescent="0.2">
      <c r="A179" t="s">
        <v>116</v>
      </c>
      <c r="B179" t="s">
        <v>117</v>
      </c>
      <c r="C179" t="s">
        <v>118</v>
      </c>
      <c r="D179" t="s">
        <v>505</v>
      </c>
      <c r="E179" t="s">
        <v>3148</v>
      </c>
      <c r="F179" t="s">
        <v>3217</v>
      </c>
      <c r="G179" t="s">
        <v>3332</v>
      </c>
      <c r="L179" t="s">
        <v>3220</v>
      </c>
      <c r="N179" t="s">
        <v>3145</v>
      </c>
      <c r="T179" t="s">
        <v>3458</v>
      </c>
      <c r="U179" t="s">
        <v>3459</v>
      </c>
      <c r="V179" t="b">
        <v>0</v>
      </c>
      <c r="W179" t="b">
        <v>0</v>
      </c>
      <c r="Z179" t="b">
        <v>0</v>
      </c>
      <c r="AE179" t="s">
        <v>3327</v>
      </c>
      <c r="AF179" t="s">
        <v>3328</v>
      </c>
      <c r="AG179" t="s">
        <v>3258</v>
      </c>
      <c r="AH179" t="s">
        <v>3460</v>
      </c>
      <c r="AI179" t="s">
        <v>3231</v>
      </c>
      <c r="AN179" t="s">
        <v>3462</v>
      </c>
    </row>
    <row r="180" spans="1:40" hidden="1" x14ac:dyDescent="0.2">
      <c r="A180" t="s">
        <v>116</v>
      </c>
      <c r="B180" t="s">
        <v>117</v>
      </c>
      <c r="C180" t="s">
        <v>118</v>
      </c>
      <c r="D180" t="s">
        <v>505</v>
      </c>
      <c r="E180" t="s">
        <v>3148</v>
      </c>
      <c r="F180" t="s">
        <v>3217</v>
      </c>
      <c r="G180" t="s">
        <v>3293</v>
      </c>
      <c r="L180" t="s">
        <v>3220</v>
      </c>
      <c r="N180" t="s">
        <v>3145</v>
      </c>
      <c r="T180" t="s">
        <v>3458</v>
      </c>
      <c r="U180" t="s">
        <v>3459</v>
      </c>
      <c r="V180" t="b">
        <v>0</v>
      </c>
      <c r="W180" t="b">
        <v>0</v>
      </c>
      <c r="Z180" t="b">
        <v>0</v>
      </c>
      <c r="AE180" t="s">
        <v>3327</v>
      </c>
      <c r="AF180" t="s">
        <v>3328</v>
      </c>
      <c r="AG180" t="s">
        <v>3258</v>
      </c>
      <c r="AH180" t="s">
        <v>3460</v>
      </c>
      <c r="AI180" t="s">
        <v>3231</v>
      </c>
      <c r="AN180" t="s">
        <v>3462</v>
      </c>
    </row>
    <row r="181" spans="1:40" hidden="1" x14ac:dyDescent="0.2">
      <c r="A181" t="s">
        <v>116</v>
      </c>
      <c r="B181" t="s">
        <v>117</v>
      </c>
      <c r="C181" t="s">
        <v>118</v>
      </c>
      <c r="D181" t="s">
        <v>505</v>
      </c>
      <c r="E181" t="s">
        <v>3148</v>
      </c>
      <c r="F181" t="s">
        <v>3217</v>
      </c>
      <c r="G181" t="s">
        <v>3406</v>
      </c>
      <c r="L181" t="s">
        <v>3264</v>
      </c>
      <c r="N181" t="s">
        <v>3145</v>
      </c>
      <c r="Q181" t="s">
        <v>3437</v>
      </c>
      <c r="T181" t="s">
        <v>3458</v>
      </c>
      <c r="U181" t="s">
        <v>3459</v>
      </c>
      <c r="V181" t="b">
        <v>0</v>
      </c>
      <c r="W181" t="b">
        <v>0</v>
      </c>
      <c r="Z181" t="b">
        <v>0</v>
      </c>
      <c r="AC181" t="s">
        <v>3301</v>
      </c>
      <c r="AE181" t="s">
        <v>3327</v>
      </c>
      <c r="AF181" t="s">
        <v>3328</v>
      </c>
      <c r="AG181" t="s">
        <v>3258</v>
      </c>
      <c r="AH181" t="s">
        <v>3460</v>
      </c>
      <c r="AI181" t="s">
        <v>3268</v>
      </c>
      <c r="AN181" t="s">
        <v>3461</v>
      </c>
    </row>
    <row r="182" spans="1:40" hidden="1" x14ac:dyDescent="0.2">
      <c r="A182" t="s">
        <v>116</v>
      </c>
      <c r="B182" t="s">
        <v>117</v>
      </c>
      <c r="C182" t="s">
        <v>118</v>
      </c>
      <c r="D182" t="s">
        <v>505</v>
      </c>
      <c r="E182" t="s">
        <v>3148</v>
      </c>
      <c r="F182" t="s">
        <v>3217</v>
      </c>
      <c r="G182" t="s">
        <v>3340</v>
      </c>
      <c r="L182" t="s">
        <v>3220</v>
      </c>
      <c r="N182" t="s">
        <v>3145</v>
      </c>
      <c r="T182" t="s">
        <v>3458</v>
      </c>
      <c r="U182" t="s">
        <v>3459</v>
      </c>
      <c r="V182" t="b">
        <v>0</v>
      </c>
      <c r="W182" t="b">
        <v>0</v>
      </c>
      <c r="Z182" t="b">
        <v>0</v>
      </c>
      <c r="AE182" t="s">
        <v>3327</v>
      </c>
      <c r="AF182" t="s">
        <v>3328</v>
      </c>
      <c r="AG182" t="s">
        <v>3258</v>
      </c>
      <c r="AH182" t="s">
        <v>3460</v>
      </c>
      <c r="AI182" t="s">
        <v>3231</v>
      </c>
      <c r="AN182" t="s">
        <v>3462</v>
      </c>
    </row>
    <row r="183" spans="1:40" hidden="1" x14ac:dyDescent="0.2">
      <c r="A183" t="s">
        <v>116</v>
      </c>
      <c r="B183" t="s">
        <v>117</v>
      </c>
      <c r="C183" t="s">
        <v>118</v>
      </c>
      <c r="D183" t="s">
        <v>505</v>
      </c>
      <c r="E183" t="s">
        <v>3148</v>
      </c>
      <c r="F183" t="s">
        <v>3217</v>
      </c>
      <c r="G183" t="s">
        <v>3239</v>
      </c>
      <c r="L183" t="s">
        <v>3220</v>
      </c>
      <c r="N183" t="s">
        <v>3145</v>
      </c>
      <c r="T183" t="s">
        <v>3458</v>
      </c>
      <c r="U183" t="s">
        <v>3459</v>
      </c>
      <c r="V183" t="b">
        <v>0</v>
      </c>
      <c r="W183" t="b">
        <v>0</v>
      </c>
      <c r="Z183" t="b">
        <v>0</v>
      </c>
      <c r="AE183" t="s">
        <v>3225</v>
      </c>
      <c r="AF183" t="s">
        <v>3185</v>
      </c>
      <c r="AG183" t="s">
        <v>3186</v>
      </c>
      <c r="AH183" t="s">
        <v>3460</v>
      </c>
      <c r="AI183" t="s">
        <v>3218</v>
      </c>
      <c r="AN183" t="s">
        <v>3462</v>
      </c>
    </row>
    <row r="184" spans="1:40" hidden="1" x14ac:dyDescent="0.2">
      <c r="A184" t="s">
        <v>116</v>
      </c>
      <c r="B184" t="s">
        <v>117</v>
      </c>
      <c r="C184" t="s">
        <v>118</v>
      </c>
      <c r="D184" t="s">
        <v>505</v>
      </c>
      <c r="E184" t="s">
        <v>3148</v>
      </c>
      <c r="F184" t="s">
        <v>3217</v>
      </c>
      <c r="G184" t="s">
        <v>3406</v>
      </c>
      <c r="L184" t="s">
        <v>3220</v>
      </c>
      <c r="N184" t="s">
        <v>3145</v>
      </c>
      <c r="T184" t="s">
        <v>3458</v>
      </c>
      <c r="U184" t="s">
        <v>3459</v>
      </c>
      <c r="V184" t="b">
        <v>0</v>
      </c>
      <c r="W184" t="b">
        <v>0</v>
      </c>
      <c r="Z184" t="b">
        <v>0</v>
      </c>
      <c r="AE184" t="s">
        <v>3327</v>
      </c>
      <c r="AF184" t="s">
        <v>3328</v>
      </c>
      <c r="AG184" t="s">
        <v>3258</v>
      </c>
      <c r="AH184" t="s">
        <v>3460</v>
      </c>
      <c r="AI184" t="s">
        <v>3231</v>
      </c>
      <c r="AN184" t="s">
        <v>3462</v>
      </c>
    </row>
    <row r="185" spans="1:40" hidden="1" x14ac:dyDescent="0.2">
      <c r="A185" t="s">
        <v>116</v>
      </c>
      <c r="B185" t="s">
        <v>117</v>
      </c>
      <c r="C185" t="s">
        <v>118</v>
      </c>
      <c r="D185" t="s">
        <v>505</v>
      </c>
      <c r="E185" t="s">
        <v>3148</v>
      </c>
      <c r="F185" t="s">
        <v>3217</v>
      </c>
      <c r="G185" t="s">
        <v>3377</v>
      </c>
      <c r="L185" t="s">
        <v>3220</v>
      </c>
      <c r="N185" t="s">
        <v>3145</v>
      </c>
      <c r="T185" t="s">
        <v>3458</v>
      </c>
      <c r="U185" t="s">
        <v>3459</v>
      </c>
      <c r="V185" t="b">
        <v>0</v>
      </c>
      <c r="W185" t="b">
        <v>0</v>
      </c>
      <c r="Z185" t="b">
        <v>0</v>
      </c>
      <c r="AE185" t="s">
        <v>3327</v>
      </c>
      <c r="AF185" t="s">
        <v>3328</v>
      </c>
      <c r="AG185" t="s">
        <v>3258</v>
      </c>
      <c r="AH185" t="s">
        <v>3460</v>
      </c>
      <c r="AI185" t="s">
        <v>3231</v>
      </c>
      <c r="AN185" t="s">
        <v>3462</v>
      </c>
    </row>
    <row r="186" spans="1:40" hidden="1" x14ac:dyDescent="0.2">
      <c r="A186" t="s">
        <v>116</v>
      </c>
      <c r="B186" t="s">
        <v>117</v>
      </c>
      <c r="C186" t="s">
        <v>118</v>
      </c>
      <c r="D186" t="s">
        <v>505</v>
      </c>
      <c r="E186" t="s">
        <v>3148</v>
      </c>
      <c r="F186" t="s">
        <v>3217</v>
      </c>
      <c r="G186" t="s">
        <v>3299</v>
      </c>
      <c r="L186" t="s">
        <v>3264</v>
      </c>
      <c r="N186" t="s">
        <v>3145</v>
      </c>
      <c r="Q186" t="s">
        <v>3437</v>
      </c>
      <c r="T186" t="s">
        <v>3458</v>
      </c>
      <c r="U186" t="s">
        <v>3459</v>
      </c>
      <c r="V186" t="b">
        <v>0</v>
      </c>
      <c r="W186" t="b">
        <v>0</v>
      </c>
      <c r="Z186" t="b">
        <v>0</v>
      </c>
      <c r="AC186" t="s">
        <v>3301</v>
      </c>
      <c r="AE186" t="s">
        <v>3327</v>
      </c>
      <c r="AF186" t="s">
        <v>3328</v>
      </c>
      <c r="AG186" t="s">
        <v>3258</v>
      </c>
      <c r="AH186" t="s">
        <v>3460</v>
      </c>
      <c r="AI186" t="s">
        <v>3268</v>
      </c>
      <c r="AN186" t="s">
        <v>3461</v>
      </c>
    </row>
    <row r="187" spans="1:40" hidden="1" x14ac:dyDescent="0.2">
      <c r="A187" t="s">
        <v>116</v>
      </c>
      <c r="B187" t="s">
        <v>117</v>
      </c>
      <c r="C187" t="s">
        <v>118</v>
      </c>
      <c r="D187" t="s">
        <v>505</v>
      </c>
      <c r="E187" t="s">
        <v>3148</v>
      </c>
      <c r="F187" t="s">
        <v>3178</v>
      </c>
      <c r="L187" t="s">
        <v>3181</v>
      </c>
      <c r="N187" t="s">
        <v>3463</v>
      </c>
      <c r="V187" t="b">
        <v>0</v>
      </c>
      <c r="W187" t="b">
        <v>0</v>
      </c>
      <c r="Z187" t="b">
        <v>0</v>
      </c>
      <c r="AE187" t="s">
        <v>3464</v>
      </c>
      <c r="AF187" t="s">
        <v>3290</v>
      </c>
      <c r="AH187" t="s">
        <v>3465</v>
      </c>
      <c r="AI187" t="s">
        <v>3198</v>
      </c>
      <c r="AK187" t="s">
        <v>3456</v>
      </c>
      <c r="AN187" t="s">
        <v>3466</v>
      </c>
    </row>
    <row r="188" spans="1:40" hidden="1" x14ac:dyDescent="0.2">
      <c r="A188" t="s">
        <v>116</v>
      </c>
      <c r="B188" t="s">
        <v>117</v>
      </c>
      <c r="C188" t="s">
        <v>118</v>
      </c>
      <c r="D188" t="s">
        <v>505</v>
      </c>
      <c r="E188" t="s">
        <v>3148</v>
      </c>
      <c r="F188" t="s">
        <v>3217</v>
      </c>
      <c r="G188" t="s">
        <v>3377</v>
      </c>
      <c r="L188" t="s">
        <v>3264</v>
      </c>
      <c r="N188" t="s">
        <v>3467</v>
      </c>
      <c r="Q188" t="s">
        <v>3437</v>
      </c>
      <c r="V188" t="b">
        <v>0</v>
      </c>
      <c r="W188" t="b">
        <v>0</v>
      </c>
      <c r="Z188" t="b">
        <v>0</v>
      </c>
      <c r="AC188" t="s">
        <v>3301</v>
      </c>
      <c r="AE188" t="s">
        <v>3327</v>
      </c>
      <c r="AF188" t="s">
        <v>3328</v>
      </c>
      <c r="AG188" t="s">
        <v>3258</v>
      </c>
      <c r="AH188" t="s">
        <v>3468</v>
      </c>
      <c r="AI188" t="s">
        <v>3268</v>
      </c>
      <c r="AN188" t="s">
        <v>3469</v>
      </c>
    </row>
    <row r="189" spans="1:40" hidden="1" x14ac:dyDescent="0.2">
      <c r="A189" t="s">
        <v>116</v>
      </c>
      <c r="B189" t="s">
        <v>117</v>
      </c>
      <c r="C189" t="s">
        <v>118</v>
      </c>
      <c r="D189" t="s">
        <v>505</v>
      </c>
      <c r="E189" t="s">
        <v>3148</v>
      </c>
      <c r="F189" t="s">
        <v>3217</v>
      </c>
      <c r="G189" t="s">
        <v>3332</v>
      </c>
      <c r="L189" t="s">
        <v>3220</v>
      </c>
      <c r="N189" t="s">
        <v>3467</v>
      </c>
      <c r="V189" t="b">
        <v>0</v>
      </c>
      <c r="W189" t="b">
        <v>0</v>
      </c>
      <c r="Z189" t="b">
        <v>0</v>
      </c>
      <c r="AE189" t="s">
        <v>3327</v>
      </c>
      <c r="AF189" t="s">
        <v>3328</v>
      </c>
      <c r="AG189" t="s">
        <v>3258</v>
      </c>
      <c r="AH189" t="s">
        <v>3468</v>
      </c>
      <c r="AI189" t="s">
        <v>3231</v>
      </c>
      <c r="AN189" t="s">
        <v>3470</v>
      </c>
    </row>
    <row r="190" spans="1:40" hidden="1" x14ac:dyDescent="0.2">
      <c r="A190" t="s">
        <v>116</v>
      </c>
      <c r="B190" t="s">
        <v>117</v>
      </c>
      <c r="C190" t="s">
        <v>118</v>
      </c>
      <c r="D190" t="s">
        <v>505</v>
      </c>
      <c r="E190" t="s">
        <v>3148</v>
      </c>
      <c r="F190" t="s">
        <v>3217</v>
      </c>
      <c r="G190" t="s">
        <v>3293</v>
      </c>
      <c r="L190" t="s">
        <v>3220</v>
      </c>
      <c r="N190" t="s">
        <v>3467</v>
      </c>
      <c r="V190" t="b">
        <v>0</v>
      </c>
      <c r="W190" t="b">
        <v>0</v>
      </c>
      <c r="Z190" t="b">
        <v>0</v>
      </c>
      <c r="AE190" t="s">
        <v>3327</v>
      </c>
      <c r="AF190" t="s">
        <v>3328</v>
      </c>
      <c r="AG190" t="s">
        <v>3258</v>
      </c>
      <c r="AH190" t="s">
        <v>3468</v>
      </c>
      <c r="AI190" t="s">
        <v>3231</v>
      </c>
      <c r="AN190" t="s">
        <v>3470</v>
      </c>
    </row>
    <row r="191" spans="1:40" hidden="1" x14ac:dyDescent="0.2">
      <c r="A191" t="s">
        <v>116</v>
      </c>
      <c r="B191" t="s">
        <v>117</v>
      </c>
      <c r="C191" t="s">
        <v>118</v>
      </c>
      <c r="D191" t="s">
        <v>505</v>
      </c>
      <c r="E191" t="s">
        <v>3148</v>
      </c>
      <c r="F191" t="s">
        <v>3217</v>
      </c>
      <c r="G191" t="s">
        <v>3406</v>
      </c>
      <c r="L191" t="s">
        <v>3264</v>
      </c>
      <c r="N191" t="s">
        <v>3467</v>
      </c>
      <c r="Q191" t="s">
        <v>3437</v>
      </c>
      <c r="V191" t="b">
        <v>0</v>
      </c>
      <c r="W191" t="b">
        <v>0</v>
      </c>
      <c r="Z191" t="b">
        <v>0</v>
      </c>
      <c r="AC191" t="s">
        <v>3301</v>
      </c>
      <c r="AE191" t="s">
        <v>3327</v>
      </c>
      <c r="AF191" t="s">
        <v>3328</v>
      </c>
      <c r="AG191" t="s">
        <v>3258</v>
      </c>
      <c r="AH191" t="s">
        <v>3468</v>
      </c>
      <c r="AI191" t="s">
        <v>3268</v>
      </c>
      <c r="AN191" t="s">
        <v>3469</v>
      </c>
    </row>
    <row r="192" spans="1:40" hidden="1" x14ac:dyDescent="0.2">
      <c r="A192" t="s">
        <v>116</v>
      </c>
      <c r="B192" t="s">
        <v>117</v>
      </c>
      <c r="C192" t="s">
        <v>118</v>
      </c>
      <c r="D192" t="s">
        <v>505</v>
      </c>
      <c r="E192" t="s">
        <v>3148</v>
      </c>
      <c r="F192" t="s">
        <v>3217</v>
      </c>
      <c r="G192" t="s">
        <v>3340</v>
      </c>
      <c r="L192" t="s">
        <v>3220</v>
      </c>
      <c r="N192" t="s">
        <v>3467</v>
      </c>
      <c r="V192" t="b">
        <v>0</v>
      </c>
      <c r="W192" t="b">
        <v>0</v>
      </c>
      <c r="Z192" t="b">
        <v>0</v>
      </c>
      <c r="AE192" t="s">
        <v>3327</v>
      </c>
      <c r="AF192" t="s">
        <v>3328</v>
      </c>
      <c r="AG192" t="s">
        <v>3258</v>
      </c>
      <c r="AH192" t="s">
        <v>3468</v>
      </c>
      <c r="AI192" t="s">
        <v>3231</v>
      </c>
      <c r="AN192" t="s">
        <v>3470</v>
      </c>
    </row>
    <row r="193" spans="1:40" hidden="1" x14ac:dyDescent="0.2">
      <c r="A193" t="s">
        <v>116</v>
      </c>
      <c r="B193" t="s">
        <v>117</v>
      </c>
      <c r="C193" t="s">
        <v>118</v>
      </c>
      <c r="D193" t="s">
        <v>505</v>
      </c>
      <c r="E193" t="s">
        <v>3148</v>
      </c>
      <c r="F193" t="s">
        <v>3217</v>
      </c>
      <c r="G193" t="s">
        <v>3239</v>
      </c>
      <c r="L193" t="s">
        <v>3220</v>
      </c>
      <c r="N193" t="s">
        <v>3467</v>
      </c>
      <c r="V193" t="b">
        <v>0</v>
      </c>
      <c r="W193" t="b">
        <v>0</v>
      </c>
      <c r="Z193" t="b">
        <v>0</v>
      </c>
      <c r="AE193" t="s">
        <v>3225</v>
      </c>
      <c r="AF193" t="s">
        <v>3185</v>
      </c>
      <c r="AG193" t="s">
        <v>3186</v>
      </c>
      <c r="AH193" t="s">
        <v>3468</v>
      </c>
      <c r="AI193" t="s">
        <v>3218</v>
      </c>
      <c r="AN193" t="s">
        <v>3470</v>
      </c>
    </row>
    <row r="194" spans="1:40" hidden="1" x14ac:dyDescent="0.2">
      <c r="A194" t="s">
        <v>116</v>
      </c>
      <c r="B194" t="s">
        <v>117</v>
      </c>
      <c r="C194" t="s">
        <v>118</v>
      </c>
      <c r="D194" t="s">
        <v>505</v>
      </c>
      <c r="E194" t="s">
        <v>3148</v>
      </c>
      <c r="F194" t="s">
        <v>3217</v>
      </c>
      <c r="G194" t="s">
        <v>3406</v>
      </c>
      <c r="L194" t="s">
        <v>3220</v>
      </c>
      <c r="N194" t="s">
        <v>3467</v>
      </c>
      <c r="V194" t="b">
        <v>0</v>
      </c>
      <c r="W194" t="b">
        <v>0</v>
      </c>
      <c r="Z194" t="b">
        <v>0</v>
      </c>
      <c r="AE194" t="s">
        <v>3327</v>
      </c>
      <c r="AF194" t="s">
        <v>3328</v>
      </c>
      <c r="AG194" t="s">
        <v>3258</v>
      </c>
      <c r="AH194" t="s">
        <v>3468</v>
      </c>
      <c r="AI194" t="s">
        <v>3231</v>
      </c>
      <c r="AN194" t="s">
        <v>3470</v>
      </c>
    </row>
    <row r="195" spans="1:40" hidden="1" x14ac:dyDescent="0.2">
      <c r="A195" t="s">
        <v>116</v>
      </c>
      <c r="B195" t="s">
        <v>117</v>
      </c>
      <c r="C195" t="s">
        <v>118</v>
      </c>
      <c r="D195" t="s">
        <v>505</v>
      </c>
      <c r="E195" t="s">
        <v>3148</v>
      </c>
      <c r="F195" t="s">
        <v>3217</v>
      </c>
      <c r="G195" t="s">
        <v>3377</v>
      </c>
      <c r="L195" t="s">
        <v>3220</v>
      </c>
      <c r="N195" t="s">
        <v>3467</v>
      </c>
      <c r="V195" t="b">
        <v>0</v>
      </c>
      <c r="W195" t="b">
        <v>0</v>
      </c>
      <c r="Z195" t="b">
        <v>0</v>
      </c>
      <c r="AE195" t="s">
        <v>3327</v>
      </c>
      <c r="AF195" t="s">
        <v>3328</v>
      </c>
      <c r="AG195" t="s">
        <v>3258</v>
      </c>
      <c r="AH195" t="s">
        <v>3468</v>
      </c>
      <c r="AI195" t="s">
        <v>3231</v>
      </c>
      <c r="AN195" t="s">
        <v>3470</v>
      </c>
    </row>
    <row r="196" spans="1:40" hidden="1" x14ac:dyDescent="0.2">
      <c r="A196" t="s">
        <v>116</v>
      </c>
      <c r="B196" t="s">
        <v>117</v>
      </c>
      <c r="C196" t="s">
        <v>118</v>
      </c>
      <c r="D196" t="s">
        <v>505</v>
      </c>
      <c r="E196" t="s">
        <v>3148</v>
      </c>
      <c r="F196" t="s">
        <v>3217</v>
      </c>
      <c r="G196" t="s">
        <v>3299</v>
      </c>
      <c r="L196" t="s">
        <v>3264</v>
      </c>
      <c r="N196" t="s">
        <v>3467</v>
      </c>
      <c r="Q196" t="s">
        <v>3437</v>
      </c>
      <c r="V196" t="b">
        <v>0</v>
      </c>
      <c r="W196" t="b">
        <v>0</v>
      </c>
      <c r="Z196" t="b">
        <v>0</v>
      </c>
      <c r="AC196" t="s">
        <v>3301</v>
      </c>
      <c r="AE196" t="s">
        <v>3327</v>
      </c>
      <c r="AF196" t="s">
        <v>3328</v>
      </c>
      <c r="AG196" t="s">
        <v>3258</v>
      </c>
      <c r="AH196" t="s">
        <v>3468</v>
      </c>
      <c r="AI196" t="s">
        <v>3268</v>
      </c>
      <c r="AN196" t="s">
        <v>3469</v>
      </c>
    </row>
    <row r="197" spans="1:40" hidden="1" x14ac:dyDescent="0.2">
      <c r="A197" t="s">
        <v>116</v>
      </c>
      <c r="B197" t="s">
        <v>117</v>
      </c>
      <c r="C197" t="s">
        <v>118</v>
      </c>
      <c r="D197" t="s">
        <v>505</v>
      </c>
      <c r="E197" t="s">
        <v>118</v>
      </c>
      <c r="F197" t="s">
        <v>3378</v>
      </c>
      <c r="G197" t="s">
        <v>3299</v>
      </c>
      <c r="H197" t="s">
        <v>3417</v>
      </c>
      <c r="I197">
        <v>4000000000</v>
      </c>
      <c r="N197" t="s">
        <v>3471</v>
      </c>
      <c r="V197" t="b">
        <v>0</v>
      </c>
      <c r="W197" t="b">
        <v>0</v>
      </c>
      <c r="Z197" t="b">
        <v>0</v>
      </c>
      <c r="AE197" t="s">
        <v>3472</v>
      </c>
      <c r="AF197" t="s">
        <v>3290</v>
      </c>
      <c r="AH197" t="s">
        <v>3473</v>
      </c>
      <c r="AI197" t="s">
        <v>3268</v>
      </c>
      <c r="AK197" t="s">
        <v>3386</v>
      </c>
      <c r="AN197" t="s">
        <v>3474</v>
      </c>
    </row>
    <row r="198" spans="1:40" hidden="1" x14ac:dyDescent="0.2">
      <c r="A198" t="s">
        <v>116</v>
      </c>
      <c r="B198" t="s">
        <v>117</v>
      </c>
      <c r="C198" t="s">
        <v>118</v>
      </c>
      <c r="D198" t="s">
        <v>505</v>
      </c>
      <c r="E198" t="s">
        <v>118</v>
      </c>
      <c r="F198" t="s">
        <v>3378</v>
      </c>
      <c r="G198" t="s">
        <v>3436</v>
      </c>
      <c r="H198" t="s">
        <v>3393</v>
      </c>
      <c r="I198">
        <v>2500000000</v>
      </c>
      <c r="N198" t="s">
        <v>3471</v>
      </c>
      <c r="T198" t="s">
        <v>3475</v>
      </c>
      <c r="U198" t="s">
        <v>3476</v>
      </c>
      <c r="V198" t="b">
        <v>0</v>
      </c>
      <c r="W198" t="b">
        <v>0</v>
      </c>
      <c r="Z198" t="b">
        <v>0</v>
      </c>
      <c r="AE198" t="s">
        <v>3396</v>
      </c>
      <c r="AF198" t="s">
        <v>3185</v>
      </c>
      <c r="AG198" t="s">
        <v>3186</v>
      </c>
      <c r="AH198" t="s">
        <v>3473</v>
      </c>
      <c r="AI198" t="s">
        <v>3266</v>
      </c>
      <c r="AK198" t="s">
        <v>3386</v>
      </c>
      <c r="AN198" t="s">
        <v>3477</v>
      </c>
    </row>
    <row r="199" spans="1:40" hidden="1" x14ac:dyDescent="0.2">
      <c r="A199" t="s">
        <v>116</v>
      </c>
      <c r="B199" t="s">
        <v>117</v>
      </c>
      <c r="C199" t="s">
        <v>118</v>
      </c>
      <c r="D199" t="s">
        <v>505</v>
      </c>
      <c r="E199" t="s">
        <v>118</v>
      </c>
      <c r="F199" t="s">
        <v>3378</v>
      </c>
      <c r="G199" t="s">
        <v>3299</v>
      </c>
      <c r="H199" t="s">
        <v>3417</v>
      </c>
      <c r="I199">
        <v>4000000000</v>
      </c>
      <c r="N199" t="s">
        <v>369</v>
      </c>
      <c r="V199" t="b">
        <v>0</v>
      </c>
      <c r="W199" t="b">
        <v>0</v>
      </c>
      <c r="Z199" t="b">
        <v>0</v>
      </c>
      <c r="AE199" t="s">
        <v>3478</v>
      </c>
      <c r="AF199" t="s">
        <v>3290</v>
      </c>
      <c r="AH199" t="s">
        <v>3479</v>
      </c>
      <c r="AI199" t="s">
        <v>3268</v>
      </c>
      <c r="AK199" t="s">
        <v>3386</v>
      </c>
      <c r="AN199" t="s">
        <v>3480</v>
      </c>
    </row>
    <row r="200" spans="1:40" hidden="1" x14ac:dyDescent="0.2">
      <c r="A200" t="s">
        <v>116</v>
      </c>
      <c r="B200" t="s">
        <v>117</v>
      </c>
      <c r="C200" t="s">
        <v>118</v>
      </c>
      <c r="D200" t="s">
        <v>505</v>
      </c>
      <c r="E200" t="s">
        <v>118</v>
      </c>
      <c r="F200" t="s">
        <v>3378</v>
      </c>
      <c r="G200" t="s">
        <v>3436</v>
      </c>
      <c r="H200" t="s">
        <v>3393</v>
      </c>
      <c r="I200">
        <v>2500000000</v>
      </c>
      <c r="N200" t="s">
        <v>369</v>
      </c>
      <c r="V200" t="b">
        <v>0</v>
      </c>
      <c r="W200" t="b">
        <v>0</v>
      </c>
      <c r="Z200" t="b">
        <v>0</v>
      </c>
      <c r="AE200" t="s">
        <v>3396</v>
      </c>
      <c r="AF200" t="s">
        <v>3185</v>
      </c>
      <c r="AG200" t="s">
        <v>3186</v>
      </c>
      <c r="AH200" t="s">
        <v>3479</v>
      </c>
      <c r="AI200" t="s">
        <v>3266</v>
      </c>
      <c r="AK200" t="s">
        <v>3386</v>
      </c>
      <c r="AN200" t="s">
        <v>3480</v>
      </c>
    </row>
    <row r="201" spans="1:40" hidden="1" x14ac:dyDescent="0.2">
      <c r="A201" t="s">
        <v>116</v>
      </c>
      <c r="B201" t="s">
        <v>117</v>
      </c>
      <c r="C201" t="s">
        <v>118</v>
      </c>
      <c r="D201" t="s">
        <v>505</v>
      </c>
      <c r="E201" t="s">
        <v>3148</v>
      </c>
      <c r="F201" t="s">
        <v>3178</v>
      </c>
      <c r="L201" t="s">
        <v>3181</v>
      </c>
      <c r="N201" t="s">
        <v>338</v>
      </c>
      <c r="V201" t="b">
        <v>0</v>
      </c>
      <c r="W201" t="b">
        <v>1</v>
      </c>
      <c r="Z201" t="b">
        <v>0</v>
      </c>
      <c r="AB201" t="s">
        <v>3223</v>
      </c>
      <c r="AE201" t="s">
        <v>3430</v>
      </c>
      <c r="AF201" t="s">
        <v>3290</v>
      </c>
      <c r="AG201" t="s">
        <v>3258</v>
      </c>
      <c r="AH201" t="s">
        <v>3481</v>
      </c>
      <c r="AI201" t="s">
        <v>3188</v>
      </c>
      <c r="AK201" t="s">
        <v>3456</v>
      </c>
      <c r="AN201" t="s">
        <v>3482</v>
      </c>
    </row>
    <row r="202" spans="1:40" hidden="1" x14ac:dyDescent="0.2">
      <c r="A202" t="s">
        <v>116</v>
      </c>
      <c r="B202" t="s">
        <v>117</v>
      </c>
      <c r="C202" t="s">
        <v>118</v>
      </c>
      <c r="D202" t="s">
        <v>505</v>
      </c>
      <c r="E202" t="s">
        <v>3148</v>
      </c>
      <c r="F202" t="s">
        <v>3217</v>
      </c>
      <c r="G202" t="s">
        <v>3377</v>
      </c>
      <c r="L202" t="s">
        <v>3264</v>
      </c>
      <c r="N202" t="s">
        <v>3483</v>
      </c>
      <c r="Q202" t="s">
        <v>3437</v>
      </c>
      <c r="V202" t="b">
        <v>1</v>
      </c>
      <c r="W202" t="b">
        <v>0</v>
      </c>
      <c r="Z202" t="b">
        <v>0</v>
      </c>
      <c r="AB202" t="s">
        <v>3316</v>
      </c>
      <c r="AC202" t="s">
        <v>3301</v>
      </c>
      <c r="AE202" t="s">
        <v>3327</v>
      </c>
      <c r="AF202" t="s">
        <v>3328</v>
      </c>
      <c r="AG202" t="s">
        <v>3258</v>
      </c>
      <c r="AH202" t="s">
        <v>3484</v>
      </c>
      <c r="AI202" t="s">
        <v>3268</v>
      </c>
      <c r="AN202" t="s">
        <v>3485</v>
      </c>
    </row>
    <row r="203" spans="1:40" hidden="1" x14ac:dyDescent="0.2">
      <c r="A203" t="s">
        <v>116</v>
      </c>
      <c r="B203" t="s">
        <v>117</v>
      </c>
      <c r="C203" t="s">
        <v>118</v>
      </c>
      <c r="D203" t="s">
        <v>505</v>
      </c>
      <c r="E203" t="s">
        <v>3148</v>
      </c>
      <c r="F203" t="s">
        <v>3217</v>
      </c>
      <c r="G203" t="s">
        <v>3332</v>
      </c>
      <c r="L203" t="s">
        <v>3220</v>
      </c>
      <c r="N203" t="s">
        <v>3483</v>
      </c>
      <c r="V203" t="b">
        <v>0</v>
      </c>
      <c r="W203" t="b">
        <v>0</v>
      </c>
      <c r="Z203" t="b">
        <v>0</v>
      </c>
      <c r="AE203" t="s">
        <v>3327</v>
      </c>
      <c r="AF203" t="s">
        <v>3328</v>
      </c>
      <c r="AG203" t="s">
        <v>3258</v>
      </c>
      <c r="AH203" t="s">
        <v>3484</v>
      </c>
      <c r="AI203" t="s">
        <v>3231</v>
      </c>
      <c r="AN203" t="s">
        <v>3486</v>
      </c>
    </row>
    <row r="204" spans="1:40" hidden="1" x14ac:dyDescent="0.2">
      <c r="A204" t="s">
        <v>116</v>
      </c>
      <c r="B204" t="s">
        <v>117</v>
      </c>
      <c r="C204" t="s">
        <v>118</v>
      </c>
      <c r="D204" t="s">
        <v>505</v>
      </c>
      <c r="E204" t="s">
        <v>3148</v>
      </c>
      <c r="F204" t="s">
        <v>3217</v>
      </c>
      <c r="G204" t="s">
        <v>3293</v>
      </c>
      <c r="L204" t="s">
        <v>3220</v>
      </c>
      <c r="N204" t="s">
        <v>3483</v>
      </c>
      <c r="V204" t="b">
        <v>0</v>
      </c>
      <c r="W204" t="b">
        <v>0</v>
      </c>
      <c r="Z204" t="b">
        <v>0</v>
      </c>
      <c r="AE204" t="s">
        <v>3327</v>
      </c>
      <c r="AF204" t="s">
        <v>3328</v>
      </c>
      <c r="AG204" t="s">
        <v>3258</v>
      </c>
      <c r="AH204" t="s">
        <v>3484</v>
      </c>
      <c r="AI204" t="s">
        <v>3231</v>
      </c>
      <c r="AN204" t="s">
        <v>3486</v>
      </c>
    </row>
    <row r="205" spans="1:40" hidden="1" x14ac:dyDescent="0.2">
      <c r="A205" t="s">
        <v>116</v>
      </c>
      <c r="B205" t="s">
        <v>117</v>
      </c>
      <c r="C205" t="s">
        <v>118</v>
      </c>
      <c r="D205" t="s">
        <v>505</v>
      </c>
      <c r="E205" t="s">
        <v>3148</v>
      </c>
      <c r="F205" t="s">
        <v>3217</v>
      </c>
      <c r="G205" t="s">
        <v>3406</v>
      </c>
      <c r="L205" t="s">
        <v>3264</v>
      </c>
      <c r="N205" t="s">
        <v>3483</v>
      </c>
      <c r="Q205" t="s">
        <v>3437</v>
      </c>
      <c r="V205" t="b">
        <v>1</v>
      </c>
      <c r="W205" t="b">
        <v>0</v>
      </c>
      <c r="Z205" t="b">
        <v>0</v>
      </c>
      <c r="AB205" t="s">
        <v>3316</v>
      </c>
      <c r="AC205" t="s">
        <v>3301</v>
      </c>
      <c r="AE205" t="s">
        <v>3327</v>
      </c>
      <c r="AF205" t="s">
        <v>3328</v>
      </c>
      <c r="AG205" t="s">
        <v>3258</v>
      </c>
      <c r="AH205" t="s">
        <v>3484</v>
      </c>
      <c r="AI205" t="s">
        <v>3268</v>
      </c>
      <c r="AN205" t="s">
        <v>3485</v>
      </c>
    </row>
    <row r="206" spans="1:40" hidden="1" x14ac:dyDescent="0.2">
      <c r="A206" t="s">
        <v>116</v>
      </c>
      <c r="B206" t="s">
        <v>117</v>
      </c>
      <c r="C206" t="s">
        <v>118</v>
      </c>
      <c r="D206" t="s">
        <v>505</v>
      </c>
      <c r="E206" t="s">
        <v>3148</v>
      </c>
      <c r="F206" t="s">
        <v>3217</v>
      </c>
      <c r="G206" t="s">
        <v>3340</v>
      </c>
      <c r="L206" t="s">
        <v>3220</v>
      </c>
      <c r="N206" t="s">
        <v>3483</v>
      </c>
      <c r="V206" t="b">
        <v>0</v>
      </c>
      <c r="W206" t="b">
        <v>0</v>
      </c>
      <c r="Z206" t="b">
        <v>0</v>
      </c>
      <c r="AE206" t="s">
        <v>3327</v>
      </c>
      <c r="AF206" t="s">
        <v>3328</v>
      </c>
      <c r="AG206" t="s">
        <v>3258</v>
      </c>
      <c r="AH206" t="s">
        <v>3484</v>
      </c>
      <c r="AI206" t="s">
        <v>3231</v>
      </c>
      <c r="AN206" t="s">
        <v>3486</v>
      </c>
    </row>
    <row r="207" spans="1:40" hidden="1" x14ac:dyDescent="0.2">
      <c r="A207" t="s">
        <v>116</v>
      </c>
      <c r="B207" t="s">
        <v>117</v>
      </c>
      <c r="C207" t="s">
        <v>118</v>
      </c>
      <c r="D207" t="s">
        <v>505</v>
      </c>
      <c r="E207" t="s">
        <v>3148</v>
      </c>
      <c r="F207" t="s">
        <v>3217</v>
      </c>
      <c r="G207" t="s">
        <v>3239</v>
      </c>
      <c r="L207" t="s">
        <v>3220</v>
      </c>
      <c r="N207" t="s">
        <v>3483</v>
      </c>
      <c r="V207" t="b">
        <v>0</v>
      </c>
      <c r="W207" t="b">
        <v>0</v>
      </c>
      <c r="Z207" t="b">
        <v>0</v>
      </c>
      <c r="AE207" t="s">
        <v>3225</v>
      </c>
      <c r="AF207" t="s">
        <v>3185</v>
      </c>
      <c r="AG207" t="s">
        <v>3186</v>
      </c>
      <c r="AH207" t="s">
        <v>3484</v>
      </c>
      <c r="AI207" t="s">
        <v>3218</v>
      </c>
      <c r="AN207" t="s">
        <v>3486</v>
      </c>
    </row>
    <row r="208" spans="1:40" hidden="1" x14ac:dyDescent="0.2">
      <c r="A208" t="s">
        <v>116</v>
      </c>
      <c r="B208" t="s">
        <v>117</v>
      </c>
      <c r="C208" t="s">
        <v>118</v>
      </c>
      <c r="D208" t="s">
        <v>505</v>
      </c>
      <c r="E208" t="s">
        <v>3148</v>
      </c>
      <c r="F208" t="s">
        <v>3217</v>
      </c>
      <c r="G208" t="s">
        <v>3406</v>
      </c>
      <c r="L208" t="s">
        <v>3220</v>
      </c>
      <c r="N208" t="s">
        <v>3483</v>
      </c>
      <c r="V208" t="b">
        <v>0</v>
      </c>
      <c r="W208" t="b">
        <v>0</v>
      </c>
      <c r="Z208" t="b">
        <v>0</v>
      </c>
      <c r="AE208" t="s">
        <v>3327</v>
      </c>
      <c r="AF208" t="s">
        <v>3328</v>
      </c>
      <c r="AG208" t="s">
        <v>3258</v>
      </c>
      <c r="AH208" t="s">
        <v>3484</v>
      </c>
      <c r="AI208" t="s">
        <v>3231</v>
      </c>
      <c r="AN208" t="s">
        <v>3486</v>
      </c>
    </row>
    <row r="209" spans="1:40" hidden="1" x14ac:dyDescent="0.2">
      <c r="A209" t="s">
        <v>116</v>
      </c>
      <c r="B209" t="s">
        <v>117</v>
      </c>
      <c r="C209" t="s">
        <v>118</v>
      </c>
      <c r="D209" t="s">
        <v>505</v>
      </c>
      <c r="E209" t="s">
        <v>3148</v>
      </c>
      <c r="F209" t="s">
        <v>3217</v>
      </c>
      <c r="G209" t="s">
        <v>3377</v>
      </c>
      <c r="L209" t="s">
        <v>3220</v>
      </c>
      <c r="N209" t="s">
        <v>3483</v>
      </c>
      <c r="V209" t="b">
        <v>0</v>
      </c>
      <c r="W209" t="b">
        <v>0</v>
      </c>
      <c r="Z209" t="b">
        <v>0</v>
      </c>
      <c r="AE209" t="s">
        <v>3327</v>
      </c>
      <c r="AF209" t="s">
        <v>3328</v>
      </c>
      <c r="AG209" t="s">
        <v>3258</v>
      </c>
      <c r="AH209" t="s">
        <v>3484</v>
      </c>
      <c r="AI209" t="s">
        <v>3231</v>
      </c>
      <c r="AN209" t="s">
        <v>3486</v>
      </c>
    </row>
    <row r="210" spans="1:40" hidden="1" x14ac:dyDescent="0.2">
      <c r="A210" t="s">
        <v>116</v>
      </c>
      <c r="B210" t="s">
        <v>117</v>
      </c>
      <c r="C210" t="s">
        <v>118</v>
      </c>
      <c r="D210" t="s">
        <v>505</v>
      </c>
      <c r="E210" t="s">
        <v>3148</v>
      </c>
      <c r="F210" t="s">
        <v>3217</v>
      </c>
      <c r="G210" t="s">
        <v>3299</v>
      </c>
      <c r="L210" t="s">
        <v>3264</v>
      </c>
      <c r="N210" t="s">
        <v>3483</v>
      </c>
      <c r="Q210" t="s">
        <v>3437</v>
      </c>
      <c r="V210" t="b">
        <v>1</v>
      </c>
      <c r="W210" t="b">
        <v>0</v>
      </c>
      <c r="Z210" t="b">
        <v>0</v>
      </c>
      <c r="AB210" t="s">
        <v>3316</v>
      </c>
      <c r="AC210" t="s">
        <v>3301</v>
      </c>
      <c r="AE210" t="s">
        <v>3327</v>
      </c>
      <c r="AF210" t="s">
        <v>3328</v>
      </c>
      <c r="AG210" t="s">
        <v>3258</v>
      </c>
      <c r="AH210" t="s">
        <v>3484</v>
      </c>
      <c r="AI210" t="s">
        <v>3268</v>
      </c>
      <c r="AN210" t="s">
        <v>3485</v>
      </c>
    </row>
    <row r="211" spans="1:40" hidden="1" x14ac:dyDescent="0.2">
      <c r="A211" t="s">
        <v>116</v>
      </c>
      <c r="B211" t="s">
        <v>117</v>
      </c>
      <c r="C211" t="s">
        <v>118</v>
      </c>
      <c r="D211" t="s">
        <v>505</v>
      </c>
      <c r="E211" t="s">
        <v>118</v>
      </c>
      <c r="F211" t="s">
        <v>3378</v>
      </c>
      <c r="G211" t="s">
        <v>3299</v>
      </c>
      <c r="H211" t="s">
        <v>3487</v>
      </c>
      <c r="I211">
        <v>2000000000</v>
      </c>
      <c r="N211" t="s">
        <v>395</v>
      </c>
      <c r="V211" t="b">
        <v>0</v>
      </c>
      <c r="W211" t="b">
        <v>0</v>
      </c>
      <c r="Z211" t="b">
        <v>0</v>
      </c>
      <c r="AE211" t="s">
        <v>3478</v>
      </c>
      <c r="AF211" t="s">
        <v>3290</v>
      </c>
      <c r="AH211" t="s">
        <v>3488</v>
      </c>
      <c r="AI211" t="s">
        <v>3268</v>
      </c>
      <c r="AK211" t="s">
        <v>3386</v>
      </c>
      <c r="AM211" t="s">
        <v>3489</v>
      </c>
      <c r="AN211" t="s">
        <v>3490</v>
      </c>
    </row>
    <row r="212" spans="1:40" hidden="1" x14ac:dyDescent="0.2">
      <c r="A212" t="s">
        <v>116</v>
      </c>
      <c r="B212" t="s">
        <v>117</v>
      </c>
      <c r="C212" t="s">
        <v>118</v>
      </c>
      <c r="D212" t="s">
        <v>505</v>
      </c>
      <c r="E212" t="s">
        <v>118</v>
      </c>
      <c r="F212" t="s">
        <v>3378</v>
      </c>
      <c r="G212" t="s">
        <v>3436</v>
      </c>
      <c r="H212" t="s">
        <v>3491</v>
      </c>
      <c r="I212">
        <v>2500000000</v>
      </c>
      <c r="N212" t="s">
        <v>395</v>
      </c>
      <c r="V212" t="b">
        <v>0</v>
      </c>
      <c r="W212" t="b">
        <v>0</v>
      </c>
      <c r="Z212" t="b">
        <v>0</v>
      </c>
      <c r="AE212" t="s">
        <v>3396</v>
      </c>
      <c r="AF212" t="s">
        <v>3185</v>
      </c>
      <c r="AG212" t="s">
        <v>3186</v>
      </c>
      <c r="AH212" t="s">
        <v>3488</v>
      </c>
      <c r="AI212" t="s">
        <v>3266</v>
      </c>
      <c r="AK212" t="s">
        <v>3386</v>
      </c>
      <c r="AM212" t="s">
        <v>3489</v>
      </c>
      <c r="AN212" t="s">
        <v>3490</v>
      </c>
    </row>
    <row r="213" spans="1:40" hidden="1" x14ac:dyDescent="0.2">
      <c r="A213" t="s">
        <v>116</v>
      </c>
      <c r="B213" t="s">
        <v>117</v>
      </c>
      <c r="C213" t="s">
        <v>118</v>
      </c>
      <c r="D213" t="s">
        <v>505</v>
      </c>
      <c r="E213" t="s">
        <v>3148</v>
      </c>
      <c r="F213" t="s">
        <v>3178</v>
      </c>
      <c r="L213" t="s">
        <v>3181</v>
      </c>
      <c r="N213" t="s">
        <v>407</v>
      </c>
      <c r="V213" t="b">
        <v>0</v>
      </c>
      <c r="W213" t="b">
        <v>1</v>
      </c>
      <c r="Z213" t="b">
        <v>0</v>
      </c>
      <c r="AB213" t="s">
        <v>3223</v>
      </c>
      <c r="AE213" t="s">
        <v>3430</v>
      </c>
      <c r="AF213" t="s">
        <v>3290</v>
      </c>
      <c r="AG213" t="s">
        <v>3258</v>
      </c>
      <c r="AH213" t="s">
        <v>3492</v>
      </c>
      <c r="AI213" t="s">
        <v>3192</v>
      </c>
      <c r="AK213" t="s">
        <v>3456</v>
      </c>
      <c r="AN213" t="s">
        <v>3493</v>
      </c>
    </row>
    <row r="214" spans="1:40" hidden="1" x14ac:dyDescent="0.2">
      <c r="A214" t="s">
        <v>116</v>
      </c>
      <c r="B214" t="s">
        <v>117</v>
      </c>
      <c r="C214" t="s">
        <v>118</v>
      </c>
      <c r="D214" t="s">
        <v>505</v>
      </c>
      <c r="E214" t="s">
        <v>3148</v>
      </c>
      <c r="F214" t="s">
        <v>3217</v>
      </c>
      <c r="G214" t="s">
        <v>3332</v>
      </c>
      <c r="L214" t="s">
        <v>3220</v>
      </c>
      <c r="N214" t="s">
        <v>404</v>
      </c>
      <c r="V214" t="b">
        <v>0</v>
      </c>
      <c r="W214" t="b">
        <v>0</v>
      </c>
      <c r="Z214" t="b">
        <v>0</v>
      </c>
      <c r="AE214" t="s">
        <v>3327</v>
      </c>
      <c r="AF214" t="s">
        <v>3328</v>
      </c>
      <c r="AG214" t="s">
        <v>3258</v>
      </c>
      <c r="AH214" t="s">
        <v>3494</v>
      </c>
      <c r="AI214" t="s">
        <v>3231</v>
      </c>
      <c r="AN214" t="s">
        <v>3495</v>
      </c>
    </row>
    <row r="215" spans="1:40" hidden="1" x14ac:dyDescent="0.2">
      <c r="A215" t="s">
        <v>116</v>
      </c>
      <c r="B215" t="s">
        <v>117</v>
      </c>
      <c r="C215" t="s">
        <v>118</v>
      </c>
      <c r="D215" t="s">
        <v>505</v>
      </c>
      <c r="E215" t="s">
        <v>3148</v>
      </c>
      <c r="F215" t="s">
        <v>3217</v>
      </c>
      <c r="G215" t="s">
        <v>3293</v>
      </c>
      <c r="L215" t="s">
        <v>3220</v>
      </c>
      <c r="N215" t="s">
        <v>404</v>
      </c>
      <c r="V215" t="b">
        <v>0</v>
      </c>
      <c r="W215" t="b">
        <v>0</v>
      </c>
      <c r="Z215" t="b">
        <v>0</v>
      </c>
      <c r="AE215" t="s">
        <v>3327</v>
      </c>
      <c r="AF215" t="s">
        <v>3328</v>
      </c>
      <c r="AG215" t="s">
        <v>3258</v>
      </c>
      <c r="AH215" t="s">
        <v>3494</v>
      </c>
      <c r="AI215" t="s">
        <v>3231</v>
      </c>
      <c r="AN215" t="s">
        <v>3495</v>
      </c>
    </row>
    <row r="216" spans="1:40" hidden="1" x14ac:dyDescent="0.2">
      <c r="A216" t="s">
        <v>116</v>
      </c>
      <c r="B216" t="s">
        <v>117</v>
      </c>
      <c r="C216" t="s">
        <v>118</v>
      </c>
      <c r="D216" t="s">
        <v>505</v>
      </c>
      <c r="E216" t="s">
        <v>3148</v>
      </c>
      <c r="F216" t="s">
        <v>3217</v>
      </c>
      <c r="G216" t="s">
        <v>3496</v>
      </c>
      <c r="L216" t="s">
        <v>3220</v>
      </c>
      <c r="N216" t="s">
        <v>404</v>
      </c>
      <c r="V216" t="b">
        <v>0</v>
      </c>
      <c r="W216" t="b">
        <v>0</v>
      </c>
      <c r="Z216" t="b">
        <v>0</v>
      </c>
      <c r="AE216" t="s">
        <v>3327</v>
      </c>
      <c r="AF216" t="s">
        <v>3328</v>
      </c>
      <c r="AG216" t="s">
        <v>3258</v>
      </c>
      <c r="AH216" t="s">
        <v>3494</v>
      </c>
      <c r="AI216" t="s">
        <v>3231</v>
      </c>
      <c r="AN216" t="s">
        <v>3495</v>
      </c>
    </row>
    <row r="217" spans="1:40" hidden="1" x14ac:dyDescent="0.2">
      <c r="A217" t="s">
        <v>116</v>
      </c>
      <c r="B217" t="s">
        <v>117</v>
      </c>
      <c r="C217" t="s">
        <v>118</v>
      </c>
      <c r="D217" t="s">
        <v>505</v>
      </c>
      <c r="E217" t="s">
        <v>3148</v>
      </c>
      <c r="F217" t="s">
        <v>3217</v>
      </c>
      <c r="G217" t="s">
        <v>3340</v>
      </c>
      <c r="L217" t="s">
        <v>3220</v>
      </c>
      <c r="N217" t="s">
        <v>404</v>
      </c>
      <c r="V217" t="b">
        <v>0</v>
      </c>
      <c r="W217" t="b">
        <v>0</v>
      </c>
      <c r="Z217" t="b">
        <v>0</v>
      </c>
      <c r="AE217" t="s">
        <v>3327</v>
      </c>
      <c r="AF217" t="s">
        <v>3328</v>
      </c>
      <c r="AG217" t="s">
        <v>3258</v>
      </c>
      <c r="AH217" t="s">
        <v>3494</v>
      </c>
      <c r="AI217" t="s">
        <v>3231</v>
      </c>
      <c r="AN217" t="s">
        <v>3495</v>
      </c>
    </row>
    <row r="218" spans="1:40" hidden="1" x14ac:dyDescent="0.2">
      <c r="A218" t="s">
        <v>116</v>
      </c>
      <c r="B218" t="s">
        <v>117</v>
      </c>
      <c r="C218" t="s">
        <v>118</v>
      </c>
      <c r="D218" t="s">
        <v>505</v>
      </c>
      <c r="E218" t="s">
        <v>3148</v>
      </c>
      <c r="F218" t="s">
        <v>3217</v>
      </c>
      <c r="G218" t="s">
        <v>3239</v>
      </c>
      <c r="L218" t="s">
        <v>3220</v>
      </c>
      <c r="N218" t="s">
        <v>404</v>
      </c>
      <c r="V218" t="b">
        <v>0</v>
      </c>
      <c r="W218" t="b">
        <v>0</v>
      </c>
      <c r="Z218" t="b">
        <v>0</v>
      </c>
      <c r="AE218" t="s">
        <v>3225</v>
      </c>
      <c r="AF218" t="s">
        <v>3185</v>
      </c>
      <c r="AG218" t="s">
        <v>3186</v>
      </c>
      <c r="AH218" t="s">
        <v>3494</v>
      </c>
      <c r="AI218" t="s">
        <v>3218</v>
      </c>
      <c r="AN218" t="s">
        <v>3495</v>
      </c>
    </row>
    <row r="219" spans="1:40" hidden="1" x14ac:dyDescent="0.2">
      <c r="A219" t="s">
        <v>116</v>
      </c>
      <c r="B219" t="s">
        <v>117</v>
      </c>
      <c r="C219" t="s">
        <v>118</v>
      </c>
      <c r="D219" t="s">
        <v>505</v>
      </c>
      <c r="E219" t="s">
        <v>3148</v>
      </c>
      <c r="F219" t="s">
        <v>3217</v>
      </c>
      <c r="G219" t="s">
        <v>3406</v>
      </c>
      <c r="L219" t="s">
        <v>3220</v>
      </c>
      <c r="N219" t="s">
        <v>404</v>
      </c>
      <c r="V219" t="b">
        <v>0</v>
      </c>
      <c r="W219" t="b">
        <v>0</v>
      </c>
      <c r="Z219" t="b">
        <v>0</v>
      </c>
      <c r="AE219" t="s">
        <v>3327</v>
      </c>
      <c r="AF219" t="s">
        <v>3328</v>
      </c>
      <c r="AG219" t="s">
        <v>3258</v>
      </c>
      <c r="AH219" t="s">
        <v>3494</v>
      </c>
      <c r="AI219" t="s">
        <v>3231</v>
      </c>
      <c r="AN219" t="s">
        <v>3495</v>
      </c>
    </row>
    <row r="220" spans="1:40" hidden="1" x14ac:dyDescent="0.2">
      <c r="A220" t="s">
        <v>116</v>
      </c>
      <c r="B220" t="s">
        <v>117</v>
      </c>
      <c r="C220" t="s">
        <v>118</v>
      </c>
      <c r="D220" t="s">
        <v>505</v>
      </c>
      <c r="E220" t="s">
        <v>3148</v>
      </c>
      <c r="F220" t="s">
        <v>3217</v>
      </c>
      <c r="G220" t="s">
        <v>3377</v>
      </c>
      <c r="L220" t="s">
        <v>3220</v>
      </c>
      <c r="N220" t="s">
        <v>404</v>
      </c>
      <c r="V220" t="b">
        <v>0</v>
      </c>
      <c r="W220" t="b">
        <v>0</v>
      </c>
      <c r="Z220" t="b">
        <v>0</v>
      </c>
      <c r="AE220" t="s">
        <v>3327</v>
      </c>
      <c r="AF220" t="s">
        <v>3328</v>
      </c>
      <c r="AG220" t="s">
        <v>3258</v>
      </c>
      <c r="AH220" t="s">
        <v>3494</v>
      </c>
      <c r="AI220" t="s">
        <v>3231</v>
      </c>
      <c r="AN220" t="s">
        <v>3495</v>
      </c>
    </row>
    <row r="221" spans="1:40" hidden="1" x14ac:dyDescent="0.2">
      <c r="A221" t="s">
        <v>116</v>
      </c>
      <c r="B221" t="s">
        <v>117</v>
      </c>
      <c r="C221" t="s">
        <v>118</v>
      </c>
      <c r="D221" t="s">
        <v>505</v>
      </c>
      <c r="E221" t="s">
        <v>3148</v>
      </c>
      <c r="F221" t="s">
        <v>3217</v>
      </c>
      <c r="G221" t="s">
        <v>3299</v>
      </c>
      <c r="L221" t="s">
        <v>3264</v>
      </c>
      <c r="N221" t="s">
        <v>404</v>
      </c>
      <c r="Q221" t="s">
        <v>3437</v>
      </c>
      <c r="V221" t="b">
        <v>1</v>
      </c>
      <c r="W221" t="b">
        <v>0</v>
      </c>
      <c r="Z221" t="b">
        <v>0</v>
      </c>
      <c r="AB221" t="s">
        <v>3316</v>
      </c>
      <c r="AC221" t="s">
        <v>3301</v>
      </c>
      <c r="AE221" t="s">
        <v>3327</v>
      </c>
      <c r="AF221" t="s">
        <v>3328</v>
      </c>
      <c r="AG221" t="s">
        <v>3258</v>
      </c>
      <c r="AH221" t="s">
        <v>3494</v>
      </c>
      <c r="AI221" t="s">
        <v>3268</v>
      </c>
      <c r="AN221" t="s">
        <v>3497</v>
      </c>
    </row>
    <row r="222" spans="1:40" hidden="1" x14ac:dyDescent="0.2">
      <c r="A222" t="s">
        <v>116</v>
      </c>
      <c r="B222" t="s">
        <v>117</v>
      </c>
      <c r="C222" t="s">
        <v>118</v>
      </c>
      <c r="D222" t="s">
        <v>505</v>
      </c>
      <c r="E222" t="s">
        <v>3148</v>
      </c>
      <c r="F222" t="s">
        <v>3217</v>
      </c>
      <c r="G222" t="s">
        <v>3229</v>
      </c>
      <c r="L222" t="s">
        <v>3220</v>
      </c>
      <c r="N222" t="s">
        <v>404</v>
      </c>
      <c r="V222" t="b">
        <v>0</v>
      </c>
      <c r="W222" t="b">
        <v>0</v>
      </c>
      <c r="Z222" t="b">
        <v>0</v>
      </c>
      <c r="AE222" t="s">
        <v>3225</v>
      </c>
      <c r="AF222" t="s">
        <v>3185</v>
      </c>
      <c r="AG222" t="s">
        <v>3186</v>
      </c>
      <c r="AH222" t="s">
        <v>3494</v>
      </c>
      <c r="AI222" t="s">
        <v>3218</v>
      </c>
      <c r="AN222" t="s">
        <v>3495</v>
      </c>
    </row>
    <row r="223" spans="1:40" hidden="1" x14ac:dyDescent="0.2">
      <c r="A223" t="s">
        <v>116</v>
      </c>
      <c r="B223" t="s">
        <v>117</v>
      </c>
      <c r="C223" t="s">
        <v>118</v>
      </c>
      <c r="D223" t="s">
        <v>505</v>
      </c>
      <c r="E223" t="s">
        <v>3148</v>
      </c>
      <c r="F223" t="s">
        <v>3217</v>
      </c>
      <c r="G223" t="s">
        <v>3498</v>
      </c>
      <c r="L223" t="s">
        <v>3220</v>
      </c>
      <c r="N223" t="s">
        <v>404</v>
      </c>
      <c r="V223" t="b">
        <v>0</v>
      </c>
      <c r="W223" t="b">
        <v>0</v>
      </c>
      <c r="Z223" t="b">
        <v>0</v>
      </c>
      <c r="AE223" t="s">
        <v>3225</v>
      </c>
      <c r="AF223" t="s">
        <v>3185</v>
      </c>
      <c r="AG223" t="s">
        <v>3186</v>
      </c>
      <c r="AH223" t="s">
        <v>3494</v>
      </c>
      <c r="AI223" t="s">
        <v>3218</v>
      </c>
      <c r="AN223" t="s">
        <v>3495</v>
      </c>
    </row>
    <row r="224" spans="1:40" hidden="1" x14ac:dyDescent="0.2">
      <c r="A224" t="s">
        <v>116</v>
      </c>
      <c r="B224" t="s">
        <v>117</v>
      </c>
      <c r="C224" t="s">
        <v>118</v>
      </c>
      <c r="D224" t="s">
        <v>505</v>
      </c>
      <c r="E224" t="s">
        <v>118</v>
      </c>
      <c r="F224" t="s">
        <v>3378</v>
      </c>
      <c r="G224" t="s">
        <v>3299</v>
      </c>
      <c r="H224" t="s">
        <v>3499</v>
      </c>
      <c r="I224">
        <v>1500000000</v>
      </c>
      <c r="N224" t="s">
        <v>3500</v>
      </c>
      <c r="V224" t="b">
        <v>0</v>
      </c>
      <c r="W224" t="b">
        <v>0</v>
      </c>
      <c r="Z224" t="b">
        <v>0</v>
      </c>
      <c r="AE224" t="s">
        <v>3501</v>
      </c>
      <c r="AF224" t="s">
        <v>3290</v>
      </c>
      <c r="AG224" t="s">
        <v>3258</v>
      </c>
      <c r="AH224" t="s">
        <v>3502</v>
      </c>
      <c r="AI224" t="s">
        <v>3268</v>
      </c>
      <c r="AK224" t="s">
        <v>3386</v>
      </c>
      <c r="AM224" t="s">
        <v>3489</v>
      </c>
      <c r="AN224" t="s">
        <v>3503</v>
      </c>
    </row>
    <row r="225" spans="1:40" hidden="1" x14ac:dyDescent="0.2">
      <c r="A225" t="s">
        <v>116</v>
      </c>
      <c r="B225" t="s">
        <v>117</v>
      </c>
      <c r="C225" t="s">
        <v>118</v>
      </c>
      <c r="D225" t="s">
        <v>505</v>
      </c>
      <c r="E225" t="s">
        <v>118</v>
      </c>
      <c r="F225" t="s">
        <v>3378</v>
      </c>
      <c r="G225" t="s">
        <v>3436</v>
      </c>
      <c r="H225" t="s">
        <v>3491</v>
      </c>
      <c r="I225">
        <v>2500000000</v>
      </c>
      <c r="N225" t="s">
        <v>3500</v>
      </c>
      <c r="V225" t="b">
        <v>0</v>
      </c>
      <c r="W225" t="b">
        <v>0</v>
      </c>
      <c r="Z225" t="b">
        <v>0</v>
      </c>
      <c r="AE225" t="s">
        <v>3396</v>
      </c>
      <c r="AF225" t="s">
        <v>3185</v>
      </c>
      <c r="AG225" t="s">
        <v>3186</v>
      </c>
      <c r="AH225" t="s">
        <v>3502</v>
      </c>
      <c r="AI225" t="s">
        <v>3266</v>
      </c>
      <c r="AK225" t="s">
        <v>3386</v>
      </c>
      <c r="AM225" t="s">
        <v>3489</v>
      </c>
      <c r="AN225" t="s">
        <v>3503</v>
      </c>
    </row>
    <row r="226" spans="1:40" hidden="1" x14ac:dyDescent="0.2">
      <c r="A226" t="s">
        <v>116</v>
      </c>
      <c r="B226" t="s">
        <v>117</v>
      </c>
      <c r="C226" t="s">
        <v>118</v>
      </c>
      <c r="D226" t="s">
        <v>505</v>
      </c>
      <c r="E226" t="s">
        <v>3148</v>
      </c>
      <c r="F226" t="s">
        <v>3178</v>
      </c>
      <c r="L226" t="s">
        <v>3181</v>
      </c>
      <c r="N226" t="s">
        <v>3504</v>
      </c>
      <c r="V226" t="b">
        <v>0</v>
      </c>
      <c r="W226" t="b">
        <v>1</v>
      </c>
      <c r="Z226" t="b">
        <v>0</v>
      </c>
      <c r="AB226" t="s">
        <v>3223</v>
      </c>
      <c r="AE226" t="s">
        <v>3430</v>
      </c>
      <c r="AF226" t="s">
        <v>3290</v>
      </c>
      <c r="AG226" t="s">
        <v>3258</v>
      </c>
      <c r="AH226" t="s">
        <v>3505</v>
      </c>
      <c r="AI226" t="s">
        <v>3188</v>
      </c>
      <c r="AK226" t="s">
        <v>3456</v>
      </c>
      <c r="AN226" t="s">
        <v>3506</v>
      </c>
    </row>
    <row r="227" spans="1:40" hidden="1" x14ac:dyDescent="0.2">
      <c r="A227" t="s">
        <v>116</v>
      </c>
      <c r="B227" t="s">
        <v>117</v>
      </c>
      <c r="C227" t="s">
        <v>118</v>
      </c>
      <c r="D227" t="s">
        <v>505</v>
      </c>
      <c r="E227" t="s">
        <v>118</v>
      </c>
      <c r="F227" t="s">
        <v>3378</v>
      </c>
      <c r="G227" t="s">
        <v>3299</v>
      </c>
      <c r="H227" t="s">
        <v>3507</v>
      </c>
      <c r="I227">
        <v>500000000</v>
      </c>
      <c r="N227" t="s">
        <v>3508</v>
      </c>
      <c r="V227" t="b">
        <v>0</v>
      </c>
      <c r="W227" t="b">
        <v>0</v>
      </c>
      <c r="Z227" t="b">
        <v>0</v>
      </c>
      <c r="AE227" t="s">
        <v>3501</v>
      </c>
      <c r="AF227" t="s">
        <v>3290</v>
      </c>
      <c r="AG227" t="s">
        <v>3258</v>
      </c>
      <c r="AH227" t="s">
        <v>3509</v>
      </c>
      <c r="AI227" t="s">
        <v>3268</v>
      </c>
      <c r="AK227" t="s">
        <v>3386</v>
      </c>
      <c r="AM227" t="s">
        <v>3489</v>
      </c>
      <c r="AN227" t="s">
        <v>3510</v>
      </c>
    </row>
    <row r="228" spans="1:40" hidden="1" x14ac:dyDescent="0.2">
      <c r="A228" t="s">
        <v>116</v>
      </c>
      <c r="B228" t="s">
        <v>117</v>
      </c>
      <c r="C228" t="s">
        <v>118</v>
      </c>
      <c r="D228" t="s">
        <v>505</v>
      </c>
      <c r="E228" t="s">
        <v>118</v>
      </c>
      <c r="F228" t="s">
        <v>3378</v>
      </c>
      <c r="G228" t="s">
        <v>3436</v>
      </c>
      <c r="H228" t="s">
        <v>3491</v>
      </c>
      <c r="I228">
        <v>2500000000</v>
      </c>
      <c r="N228" t="s">
        <v>3508</v>
      </c>
      <c r="V228" t="b">
        <v>0</v>
      </c>
      <c r="W228" t="b">
        <v>0</v>
      </c>
      <c r="Z228" t="b">
        <v>0</v>
      </c>
      <c r="AE228" t="s">
        <v>3396</v>
      </c>
      <c r="AF228" t="s">
        <v>3185</v>
      </c>
      <c r="AG228" t="s">
        <v>3186</v>
      </c>
      <c r="AH228" t="s">
        <v>3509</v>
      </c>
      <c r="AI228" t="s">
        <v>3266</v>
      </c>
      <c r="AK228" t="s">
        <v>3386</v>
      </c>
      <c r="AM228" t="s">
        <v>3489</v>
      </c>
      <c r="AN228" t="s">
        <v>3510</v>
      </c>
    </row>
    <row r="229" spans="1:40" hidden="1" x14ac:dyDescent="0.2">
      <c r="A229" t="s">
        <v>116</v>
      </c>
      <c r="B229" t="s">
        <v>117</v>
      </c>
      <c r="C229" t="s">
        <v>118</v>
      </c>
      <c r="D229" t="s">
        <v>505</v>
      </c>
      <c r="E229" t="s">
        <v>3148</v>
      </c>
      <c r="F229" t="s">
        <v>3178</v>
      </c>
      <c r="L229" t="s">
        <v>3181</v>
      </c>
      <c r="T229" t="s">
        <v>3388</v>
      </c>
      <c r="U229" t="s">
        <v>3389</v>
      </c>
      <c r="AE229" t="s">
        <v>3191</v>
      </c>
      <c r="AI229" t="s">
        <v>3198</v>
      </c>
      <c r="AK229" t="s">
        <v>3391</v>
      </c>
      <c r="AN229" t="s">
        <v>3511</v>
      </c>
    </row>
    <row r="230" spans="1:40" hidden="1" x14ac:dyDescent="0.2">
      <c r="A230" t="s">
        <v>126</v>
      </c>
      <c r="B230" t="s">
        <v>127</v>
      </c>
      <c r="C230" t="s">
        <v>128</v>
      </c>
      <c r="D230" t="s">
        <v>508</v>
      </c>
      <c r="E230" t="s">
        <v>128</v>
      </c>
      <c r="F230" t="s">
        <v>3378</v>
      </c>
      <c r="H230" t="s">
        <v>3379</v>
      </c>
      <c r="I230">
        <v>0</v>
      </c>
      <c r="N230" t="s">
        <v>3512</v>
      </c>
      <c r="T230" t="s">
        <v>3513</v>
      </c>
      <c r="U230" t="s">
        <v>3514</v>
      </c>
      <c r="AC230" t="s">
        <v>3377</v>
      </c>
      <c r="AE230" t="s">
        <v>3384</v>
      </c>
      <c r="AH230" t="s">
        <v>3515</v>
      </c>
      <c r="AK230" t="s">
        <v>3386</v>
      </c>
      <c r="AN230" t="s">
        <v>3516</v>
      </c>
    </row>
    <row r="231" spans="1:40" hidden="1" x14ac:dyDescent="0.2">
      <c r="A231" t="s">
        <v>126</v>
      </c>
      <c r="B231" t="s">
        <v>127</v>
      </c>
      <c r="C231" t="s">
        <v>128</v>
      </c>
      <c r="D231" t="s">
        <v>508</v>
      </c>
      <c r="E231" t="s">
        <v>128</v>
      </c>
      <c r="F231" t="s">
        <v>3378</v>
      </c>
      <c r="G231" t="s">
        <v>3517</v>
      </c>
      <c r="H231" t="s">
        <v>3518</v>
      </c>
      <c r="I231">
        <v>550000000</v>
      </c>
      <c r="N231" t="s">
        <v>3512</v>
      </c>
      <c r="T231" t="s">
        <v>3513</v>
      </c>
      <c r="U231" t="s">
        <v>3514</v>
      </c>
      <c r="V231" t="b">
        <v>0</v>
      </c>
      <c r="W231" t="b">
        <v>1</v>
      </c>
      <c r="AE231" t="s">
        <v>3519</v>
      </c>
      <c r="AF231" t="s">
        <v>3520</v>
      </c>
      <c r="AH231" t="s">
        <v>3515</v>
      </c>
      <c r="AK231" t="s">
        <v>3386</v>
      </c>
      <c r="AN231" t="s">
        <v>3521</v>
      </c>
    </row>
    <row r="232" spans="1:40" hidden="1" x14ac:dyDescent="0.2">
      <c r="A232" t="s">
        <v>126</v>
      </c>
      <c r="B232" t="s">
        <v>127</v>
      </c>
      <c r="C232" t="s">
        <v>128</v>
      </c>
      <c r="D232" t="s">
        <v>508</v>
      </c>
      <c r="E232" t="s">
        <v>128</v>
      </c>
      <c r="F232" t="s">
        <v>3378</v>
      </c>
      <c r="G232" t="s">
        <v>3231</v>
      </c>
      <c r="H232" t="s">
        <v>3518</v>
      </c>
      <c r="I232">
        <v>550000000</v>
      </c>
      <c r="N232" t="s">
        <v>3512</v>
      </c>
      <c r="T232" t="s">
        <v>3513</v>
      </c>
      <c r="U232" t="s">
        <v>3514</v>
      </c>
      <c r="V232" t="b">
        <v>0</v>
      </c>
      <c r="W232" t="b">
        <v>1</v>
      </c>
      <c r="AB232" t="s">
        <v>3223</v>
      </c>
      <c r="AC232" t="s">
        <v>3517</v>
      </c>
      <c r="AE232" t="s">
        <v>3519</v>
      </c>
      <c r="AF232" t="s">
        <v>3520</v>
      </c>
      <c r="AH232" t="s">
        <v>3515</v>
      </c>
      <c r="AK232" t="s">
        <v>3386</v>
      </c>
      <c r="AN232" t="s">
        <v>3516</v>
      </c>
    </row>
    <row r="233" spans="1:40" hidden="1" x14ac:dyDescent="0.2">
      <c r="A233" t="s">
        <v>126</v>
      </c>
      <c r="B233" t="s">
        <v>127</v>
      </c>
      <c r="C233" t="s">
        <v>128</v>
      </c>
      <c r="D233" t="s">
        <v>508</v>
      </c>
      <c r="E233" t="s">
        <v>128</v>
      </c>
      <c r="F233" t="s">
        <v>3378</v>
      </c>
      <c r="G233" t="s">
        <v>3377</v>
      </c>
      <c r="H233" t="s">
        <v>3379</v>
      </c>
      <c r="I233">
        <v>0</v>
      </c>
      <c r="N233" t="s">
        <v>3522</v>
      </c>
      <c r="T233" t="s">
        <v>3523</v>
      </c>
      <c r="U233" t="s">
        <v>3524</v>
      </c>
      <c r="AE233" t="s">
        <v>3384</v>
      </c>
      <c r="AH233" t="s">
        <v>3525</v>
      </c>
      <c r="AK233" t="s">
        <v>3386</v>
      </c>
      <c r="AN233" t="s">
        <v>3526</v>
      </c>
    </row>
    <row r="234" spans="1:40" hidden="1" x14ac:dyDescent="0.2">
      <c r="A234" t="s">
        <v>126</v>
      </c>
      <c r="B234" t="s">
        <v>127</v>
      </c>
      <c r="C234" t="s">
        <v>128</v>
      </c>
      <c r="D234" t="s">
        <v>508</v>
      </c>
      <c r="E234" t="s">
        <v>128</v>
      </c>
      <c r="F234" t="s">
        <v>3378</v>
      </c>
      <c r="G234" t="s">
        <v>3527</v>
      </c>
      <c r="H234" t="s">
        <v>3528</v>
      </c>
      <c r="I234">
        <v>425000000</v>
      </c>
      <c r="N234" t="s">
        <v>3522</v>
      </c>
      <c r="T234" t="s">
        <v>3523</v>
      </c>
      <c r="U234" t="s">
        <v>3524</v>
      </c>
      <c r="AE234" t="s">
        <v>3519</v>
      </c>
      <c r="AF234" t="s">
        <v>3520</v>
      </c>
      <c r="AH234" t="s">
        <v>3525</v>
      </c>
      <c r="AK234" t="s">
        <v>3386</v>
      </c>
      <c r="AN234" t="s">
        <v>3526</v>
      </c>
    </row>
    <row r="235" spans="1:40" hidden="1" x14ac:dyDescent="0.2">
      <c r="A235" t="s">
        <v>126</v>
      </c>
      <c r="B235" t="s">
        <v>127</v>
      </c>
      <c r="C235" t="s">
        <v>128</v>
      </c>
      <c r="D235" t="s">
        <v>508</v>
      </c>
      <c r="E235" t="s">
        <v>128</v>
      </c>
      <c r="F235" t="s">
        <v>3378</v>
      </c>
      <c r="G235" t="s">
        <v>3529</v>
      </c>
      <c r="H235" t="s">
        <v>3530</v>
      </c>
      <c r="I235">
        <v>450000000</v>
      </c>
      <c r="N235" t="s">
        <v>3522</v>
      </c>
      <c r="T235" t="s">
        <v>3523</v>
      </c>
      <c r="U235" t="s">
        <v>3524</v>
      </c>
      <c r="AE235" t="s">
        <v>3396</v>
      </c>
      <c r="AF235" t="s">
        <v>3185</v>
      </c>
      <c r="AG235" t="s">
        <v>3186</v>
      </c>
      <c r="AH235" t="s">
        <v>3525</v>
      </c>
      <c r="AI235" t="s">
        <v>3266</v>
      </c>
      <c r="AK235" t="s">
        <v>3386</v>
      </c>
      <c r="AN235" t="s">
        <v>3526</v>
      </c>
    </row>
    <row r="236" spans="1:40" hidden="1" x14ac:dyDescent="0.2">
      <c r="A236" t="s">
        <v>126</v>
      </c>
      <c r="B236" t="s">
        <v>127</v>
      </c>
      <c r="C236" t="s">
        <v>128</v>
      </c>
      <c r="D236" t="s">
        <v>508</v>
      </c>
      <c r="E236" t="s">
        <v>128</v>
      </c>
      <c r="F236" t="s">
        <v>3378</v>
      </c>
      <c r="G236" t="s">
        <v>3527</v>
      </c>
      <c r="H236" t="s">
        <v>3531</v>
      </c>
      <c r="I236">
        <v>750000000</v>
      </c>
      <c r="N236" t="s">
        <v>3532</v>
      </c>
      <c r="V236" t="b">
        <v>0</v>
      </c>
      <c r="W236" t="b">
        <v>0</v>
      </c>
      <c r="Z236" t="b">
        <v>0</v>
      </c>
      <c r="AE236" t="s">
        <v>3519</v>
      </c>
      <c r="AF236" t="s">
        <v>3520</v>
      </c>
      <c r="AH236" t="s">
        <v>3533</v>
      </c>
      <c r="AI236" t="s">
        <v>3534</v>
      </c>
      <c r="AK236" t="s">
        <v>3386</v>
      </c>
      <c r="AN236" t="s">
        <v>3535</v>
      </c>
    </row>
    <row r="237" spans="1:40" hidden="1" x14ac:dyDescent="0.2">
      <c r="A237" t="s">
        <v>126</v>
      </c>
      <c r="B237" t="s">
        <v>127</v>
      </c>
      <c r="C237" t="s">
        <v>128</v>
      </c>
      <c r="D237" t="s">
        <v>508</v>
      </c>
      <c r="E237" t="s">
        <v>128</v>
      </c>
      <c r="F237" t="s">
        <v>3378</v>
      </c>
      <c r="G237" t="s">
        <v>3436</v>
      </c>
      <c r="N237" t="s">
        <v>3532</v>
      </c>
      <c r="V237" t="b">
        <v>0</v>
      </c>
      <c r="W237" t="b">
        <v>0</v>
      </c>
      <c r="Z237" t="b">
        <v>0</v>
      </c>
      <c r="AG237" t="s">
        <v>3536</v>
      </c>
      <c r="AH237" t="s">
        <v>3533</v>
      </c>
      <c r="AI237" t="s">
        <v>3534</v>
      </c>
      <c r="AK237" t="s">
        <v>3386</v>
      </c>
      <c r="AM237" t="s">
        <v>3537</v>
      </c>
      <c r="AN237" t="s">
        <v>3538</v>
      </c>
    </row>
    <row r="238" spans="1:40" hidden="1" x14ac:dyDescent="0.2">
      <c r="A238" t="s">
        <v>126</v>
      </c>
      <c r="B238" t="s">
        <v>127</v>
      </c>
      <c r="C238" t="s">
        <v>128</v>
      </c>
      <c r="D238" t="s">
        <v>508</v>
      </c>
      <c r="E238" t="s">
        <v>128</v>
      </c>
      <c r="F238" t="s">
        <v>3378</v>
      </c>
      <c r="G238" t="s">
        <v>3529</v>
      </c>
      <c r="H238" t="s">
        <v>3530</v>
      </c>
      <c r="I238">
        <v>450000000</v>
      </c>
      <c r="N238" t="s">
        <v>3532</v>
      </c>
      <c r="V238" t="b">
        <v>0</v>
      </c>
      <c r="W238" t="b">
        <v>0</v>
      </c>
      <c r="Z238" t="b">
        <v>0</v>
      </c>
      <c r="AE238" t="s">
        <v>3396</v>
      </c>
      <c r="AF238" t="s">
        <v>3185</v>
      </c>
      <c r="AG238" t="s">
        <v>3186</v>
      </c>
      <c r="AH238" t="s">
        <v>3533</v>
      </c>
      <c r="AI238" t="s">
        <v>3266</v>
      </c>
      <c r="AK238" t="s">
        <v>3386</v>
      </c>
      <c r="AN238" t="s">
        <v>3535</v>
      </c>
    </row>
    <row r="239" spans="1:40" hidden="1" x14ac:dyDescent="0.2">
      <c r="A239" t="s">
        <v>126</v>
      </c>
      <c r="B239" t="s">
        <v>127</v>
      </c>
      <c r="C239" t="s">
        <v>128</v>
      </c>
      <c r="D239" t="s">
        <v>508</v>
      </c>
      <c r="E239" t="s">
        <v>128</v>
      </c>
      <c r="F239" t="s">
        <v>3378</v>
      </c>
      <c r="G239" t="s">
        <v>3539</v>
      </c>
      <c r="H239" t="s">
        <v>3540</v>
      </c>
      <c r="I239">
        <v>1200000000</v>
      </c>
      <c r="N239" t="s">
        <v>3532</v>
      </c>
      <c r="V239" t="b">
        <v>0</v>
      </c>
      <c r="W239" t="b">
        <v>0</v>
      </c>
      <c r="Z239" t="b">
        <v>0</v>
      </c>
      <c r="AE239" t="s">
        <v>3541</v>
      </c>
      <c r="AF239" t="s">
        <v>3520</v>
      </c>
      <c r="AH239" t="s">
        <v>3533</v>
      </c>
      <c r="AI239" t="s">
        <v>3534</v>
      </c>
      <c r="AK239" t="s">
        <v>3386</v>
      </c>
      <c r="AM239" t="s">
        <v>3537</v>
      </c>
      <c r="AN239" t="s">
        <v>3538</v>
      </c>
    </row>
    <row r="240" spans="1:40" hidden="1" x14ac:dyDescent="0.2">
      <c r="A240" t="s">
        <v>126</v>
      </c>
      <c r="B240" t="s">
        <v>127</v>
      </c>
      <c r="C240" t="s">
        <v>128</v>
      </c>
      <c r="D240" t="s">
        <v>508</v>
      </c>
      <c r="E240" t="s">
        <v>128</v>
      </c>
      <c r="F240" t="s">
        <v>3378</v>
      </c>
      <c r="G240" t="s">
        <v>3436</v>
      </c>
      <c r="N240" t="s">
        <v>433</v>
      </c>
      <c r="V240" t="b">
        <v>0</v>
      </c>
      <c r="W240" t="b">
        <v>0</v>
      </c>
      <c r="Z240" t="b">
        <v>0</v>
      </c>
      <c r="AG240" t="s">
        <v>3536</v>
      </c>
      <c r="AH240" t="s">
        <v>3542</v>
      </c>
      <c r="AI240" t="s">
        <v>3534</v>
      </c>
      <c r="AK240" t="s">
        <v>3386</v>
      </c>
      <c r="AM240" t="s">
        <v>3537</v>
      </c>
      <c r="AN240" t="s">
        <v>3543</v>
      </c>
    </row>
    <row r="241" spans="1:40" hidden="1" x14ac:dyDescent="0.2">
      <c r="A241" t="s">
        <v>126</v>
      </c>
      <c r="B241" t="s">
        <v>127</v>
      </c>
      <c r="C241" t="s">
        <v>128</v>
      </c>
      <c r="D241" t="s">
        <v>508</v>
      </c>
      <c r="E241" t="s">
        <v>128</v>
      </c>
      <c r="F241" t="s">
        <v>3378</v>
      </c>
      <c r="G241" t="s">
        <v>3539</v>
      </c>
      <c r="H241" t="s">
        <v>3540</v>
      </c>
      <c r="I241">
        <v>1200000000</v>
      </c>
      <c r="N241" t="s">
        <v>433</v>
      </c>
      <c r="V241" t="b">
        <v>0</v>
      </c>
      <c r="W241" t="b">
        <v>0</v>
      </c>
      <c r="Z241" t="b">
        <v>0</v>
      </c>
      <c r="AE241" t="s">
        <v>3541</v>
      </c>
      <c r="AF241" t="s">
        <v>3520</v>
      </c>
      <c r="AH241" t="s">
        <v>3542</v>
      </c>
      <c r="AI241" t="s">
        <v>3534</v>
      </c>
      <c r="AK241" t="s">
        <v>3386</v>
      </c>
      <c r="AM241" t="s">
        <v>3537</v>
      </c>
      <c r="AN241" t="s">
        <v>3543</v>
      </c>
    </row>
    <row r="242" spans="1:40" hidden="1" x14ac:dyDescent="0.2">
      <c r="A242" t="s">
        <v>139</v>
      </c>
      <c r="B242" t="s">
        <v>140</v>
      </c>
      <c r="C242" t="s">
        <v>141</v>
      </c>
      <c r="E242" t="s">
        <v>1990</v>
      </c>
      <c r="F242" t="s">
        <v>3178</v>
      </c>
      <c r="L242" t="s">
        <v>3181</v>
      </c>
      <c r="N242" t="s">
        <v>403</v>
      </c>
      <c r="T242" t="s">
        <v>3544</v>
      </c>
      <c r="U242" t="s">
        <v>3545</v>
      </c>
      <c r="V242" t="b">
        <v>0</v>
      </c>
      <c r="W242" t="b">
        <v>1</v>
      </c>
      <c r="AB242" t="s">
        <v>3223</v>
      </c>
      <c r="AE242" t="s">
        <v>3184</v>
      </c>
      <c r="AF242" t="s">
        <v>3185</v>
      </c>
      <c r="AG242" t="s">
        <v>3186</v>
      </c>
      <c r="AH242" t="s">
        <v>3546</v>
      </c>
      <c r="AI242" t="s">
        <v>3188</v>
      </c>
      <c r="AK242" t="s">
        <v>3547</v>
      </c>
      <c r="AN242" t="s">
        <v>3548</v>
      </c>
    </row>
    <row r="243" spans="1:40" hidden="1" x14ac:dyDescent="0.2">
      <c r="A243" t="s">
        <v>139</v>
      </c>
      <c r="B243" t="s">
        <v>140</v>
      </c>
      <c r="C243" t="s">
        <v>141</v>
      </c>
      <c r="E243" t="s">
        <v>1990</v>
      </c>
      <c r="F243" t="s">
        <v>3549</v>
      </c>
      <c r="G243" t="s">
        <v>3550</v>
      </c>
      <c r="N243" t="s">
        <v>381</v>
      </c>
      <c r="T243" t="s">
        <v>3551</v>
      </c>
      <c r="U243" t="s">
        <v>3552</v>
      </c>
      <c r="V243" t="b">
        <v>0</v>
      </c>
      <c r="W243" t="b">
        <v>1</v>
      </c>
      <c r="AB243" t="s">
        <v>3223</v>
      </c>
      <c r="AE243" t="s">
        <v>3553</v>
      </c>
      <c r="AF243" t="s">
        <v>3328</v>
      </c>
      <c r="AG243" t="s">
        <v>3258</v>
      </c>
      <c r="AH243" t="s">
        <v>3554</v>
      </c>
      <c r="AI243" t="s">
        <v>3231</v>
      </c>
      <c r="AN243" t="s">
        <v>3555</v>
      </c>
    </row>
    <row r="244" spans="1:40" hidden="1" x14ac:dyDescent="0.2">
      <c r="A244" t="s">
        <v>139</v>
      </c>
      <c r="B244" t="s">
        <v>140</v>
      </c>
      <c r="C244" t="s">
        <v>141</v>
      </c>
      <c r="E244" t="s">
        <v>1990</v>
      </c>
      <c r="F244" t="s">
        <v>3549</v>
      </c>
      <c r="G244" t="s">
        <v>3288</v>
      </c>
      <c r="H244" t="s">
        <v>3556</v>
      </c>
      <c r="I244">
        <v>37630000000</v>
      </c>
      <c r="M244" t="s">
        <v>3557</v>
      </c>
      <c r="N244" t="s">
        <v>381</v>
      </c>
      <c r="T244" t="s">
        <v>3551</v>
      </c>
      <c r="U244" t="s">
        <v>3552</v>
      </c>
      <c r="V244" t="b">
        <v>0</v>
      </c>
      <c r="W244" t="b">
        <v>1</v>
      </c>
      <c r="AB244" t="s">
        <v>3223</v>
      </c>
      <c r="AE244" t="s">
        <v>3553</v>
      </c>
      <c r="AF244" t="s">
        <v>3328</v>
      </c>
      <c r="AG244" t="s">
        <v>3258</v>
      </c>
      <c r="AH244" t="s">
        <v>3554</v>
      </c>
      <c r="AI244" t="s">
        <v>3231</v>
      </c>
      <c r="AN244" t="s">
        <v>3558</v>
      </c>
    </row>
    <row r="245" spans="1:40" hidden="1" x14ac:dyDescent="0.2">
      <c r="A245" t="s">
        <v>139</v>
      </c>
      <c r="B245" t="s">
        <v>140</v>
      </c>
      <c r="C245" t="s">
        <v>141</v>
      </c>
      <c r="D245" t="s">
        <v>512</v>
      </c>
      <c r="E245" t="s">
        <v>1990</v>
      </c>
      <c r="F245" t="s">
        <v>3178</v>
      </c>
      <c r="L245" t="s">
        <v>3181</v>
      </c>
      <c r="N245" t="s">
        <v>385</v>
      </c>
      <c r="T245" t="s">
        <v>3559</v>
      </c>
      <c r="U245" t="s">
        <v>3560</v>
      </c>
      <c r="V245" t="b">
        <v>1</v>
      </c>
      <c r="W245" t="b">
        <v>0</v>
      </c>
      <c r="AB245" t="s">
        <v>3316</v>
      </c>
      <c r="AE245" t="s">
        <v>3184</v>
      </c>
      <c r="AF245" t="s">
        <v>3185</v>
      </c>
      <c r="AG245" t="s">
        <v>3186</v>
      </c>
      <c r="AH245" t="s">
        <v>3561</v>
      </c>
      <c r="AI245" t="s">
        <v>3188</v>
      </c>
      <c r="AK245" t="s">
        <v>3547</v>
      </c>
      <c r="AN245" t="s">
        <v>3562</v>
      </c>
    </row>
    <row r="246" spans="1:40" hidden="1" x14ac:dyDescent="0.2">
      <c r="A246" t="s">
        <v>139</v>
      </c>
      <c r="B246" t="s">
        <v>140</v>
      </c>
      <c r="C246" t="s">
        <v>141</v>
      </c>
      <c r="D246" t="s">
        <v>512</v>
      </c>
      <c r="E246" t="s">
        <v>1990</v>
      </c>
      <c r="F246" t="s">
        <v>3178</v>
      </c>
      <c r="L246" t="s">
        <v>3181</v>
      </c>
      <c r="N246" t="s">
        <v>1635</v>
      </c>
      <c r="T246" t="s">
        <v>3563</v>
      </c>
      <c r="U246" t="s">
        <v>3564</v>
      </c>
      <c r="V246" t="b">
        <v>0</v>
      </c>
      <c r="W246" t="b">
        <v>1</v>
      </c>
      <c r="AB246" t="s">
        <v>3223</v>
      </c>
      <c r="AE246" t="s">
        <v>3565</v>
      </c>
      <c r="AF246" t="s">
        <v>3318</v>
      </c>
      <c r="AG246" t="s">
        <v>3319</v>
      </c>
      <c r="AH246" t="s">
        <v>3566</v>
      </c>
      <c r="AI246" t="s">
        <v>3192</v>
      </c>
      <c r="AK246" t="s">
        <v>3547</v>
      </c>
      <c r="AN246" t="s">
        <v>3567</v>
      </c>
    </row>
    <row r="247" spans="1:40" hidden="1" x14ac:dyDescent="0.2">
      <c r="A247" t="s">
        <v>139</v>
      </c>
      <c r="B247" t="s">
        <v>140</v>
      </c>
      <c r="C247" t="s">
        <v>141</v>
      </c>
      <c r="D247" t="s">
        <v>512</v>
      </c>
      <c r="E247" t="s">
        <v>1990</v>
      </c>
      <c r="F247" t="s">
        <v>3549</v>
      </c>
      <c r="G247" t="s">
        <v>3568</v>
      </c>
      <c r="H247" t="s">
        <v>3569</v>
      </c>
      <c r="I247">
        <v>5000000000</v>
      </c>
      <c r="M247" t="s">
        <v>3557</v>
      </c>
      <c r="N247" t="s">
        <v>355</v>
      </c>
      <c r="T247" t="s">
        <v>3570</v>
      </c>
      <c r="U247" t="s">
        <v>3571</v>
      </c>
      <c r="V247" t="b">
        <v>0</v>
      </c>
      <c r="W247" t="b">
        <v>0</v>
      </c>
      <c r="AB247" t="s">
        <v>3307</v>
      </c>
      <c r="AE247" t="s">
        <v>3572</v>
      </c>
      <c r="AF247" t="s">
        <v>3328</v>
      </c>
      <c r="AG247" t="s">
        <v>3258</v>
      </c>
      <c r="AH247" t="s">
        <v>3573</v>
      </c>
      <c r="AI247" t="s">
        <v>3231</v>
      </c>
      <c r="AN247" t="s">
        <v>3574</v>
      </c>
    </row>
    <row r="248" spans="1:40" hidden="1" x14ac:dyDescent="0.2">
      <c r="A248" t="s">
        <v>139</v>
      </c>
      <c r="B248" t="s">
        <v>140</v>
      </c>
      <c r="C248" t="s">
        <v>141</v>
      </c>
      <c r="D248" t="s">
        <v>512</v>
      </c>
      <c r="E248" t="s">
        <v>1990</v>
      </c>
      <c r="F248" t="s">
        <v>3549</v>
      </c>
      <c r="G248" t="s">
        <v>3575</v>
      </c>
      <c r="H248" t="s">
        <v>3569</v>
      </c>
      <c r="I248">
        <v>5000000000</v>
      </c>
      <c r="M248" t="s">
        <v>3557</v>
      </c>
      <c r="N248" t="s">
        <v>355</v>
      </c>
      <c r="T248" t="s">
        <v>3570</v>
      </c>
      <c r="U248" t="s">
        <v>3571</v>
      </c>
      <c r="V248" t="b">
        <v>0</v>
      </c>
      <c r="W248" t="b">
        <v>0</v>
      </c>
      <c r="AB248" t="s">
        <v>3307</v>
      </c>
      <c r="AE248" t="s">
        <v>3576</v>
      </c>
      <c r="AF248" t="s">
        <v>3577</v>
      </c>
      <c r="AH248" t="s">
        <v>3573</v>
      </c>
      <c r="AI248" t="s">
        <v>3218</v>
      </c>
      <c r="AN248" t="s">
        <v>3574</v>
      </c>
    </row>
    <row r="249" spans="1:40" hidden="1" x14ac:dyDescent="0.2">
      <c r="A249" t="s">
        <v>139</v>
      </c>
      <c r="B249" t="s">
        <v>140</v>
      </c>
      <c r="C249" t="s">
        <v>141</v>
      </c>
      <c r="D249" t="s">
        <v>512</v>
      </c>
      <c r="E249" t="s">
        <v>1990</v>
      </c>
      <c r="F249" t="s">
        <v>3549</v>
      </c>
      <c r="G249" t="s">
        <v>3578</v>
      </c>
      <c r="H249" t="s">
        <v>3579</v>
      </c>
      <c r="I249">
        <v>30500000000</v>
      </c>
      <c r="M249" t="s">
        <v>3557</v>
      </c>
      <c r="N249" t="s">
        <v>355</v>
      </c>
      <c r="T249" t="s">
        <v>3570</v>
      </c>
      <c r="U249" t="s">
        <v>3571</v>
      </c>
      <c r="V249" t="b">
        <v>0</v>
      </c>
      <c r="W249" t="b">
        <v>0</v>
      </c>
      <c r="AB249" t="s">
        <v>3307</v>
      </c>
      <c r="AE249" t="s">
        <v>3553</v>
      </c>
      <c r="AF249" t="s">
        <v>3328</v>
      </c>
      <c r="AG249" t="s">
        <v>3258</v>
      </c>
      <c r="AH249" t="s">
        <v>3573</v>
      </c>
      <c r="AI249" t="s">
        <v>3231</v>
      </c>
      <c r="AN249" t="s">
        <v>3574</v>
      </c>
    </row>
    <row r="250" spans="1:40" hidden="1" x14ac:dyDescent="0.2">
      <c r="A250" t="s">
        <v>139</v>
      </c>
      <c r="B250" t="s">
        <v>140</v>
      </c>
      <c r="C250" t="s">
        <v>141</v>
      </c>
      <c r="D250" t="s">
        <v>512</v>
      </c>
      <c r="E250" t="s">
        <v>1990</v>
      </c>
      <c r="F250" t="s">
        <v>3549</v>
      </c>
      <c r="G250" t="s">
        <v>3550</v>
      </c>
      <c r="N250" t="s">
        <v>355</v>
      </c>
      <c r="T250" t="s">
        <v>3570</v>
      </c>
      <c r="U250" t="s">
        <v>3571</v>
      </c>
      <c r="V250" t="b">
        <v>0</v>
      </c>
      <c r="W250" t="b">
        <v>0</v>
      </c>
      <c r="AB250" t="s">
        <v>3307</v>
      </c>
      <c r="AE250" t="s">
        <v>3553</v>
      </c>
      <c r="AF250" t="s">
        <v>3328</v>
      </c>
      <c r="AG250" t="s">
        <v>3258</v>
      </c>
      <c r="AH250" t="s">
        <v>3573</v>
      </c>
      <c r="AI250" t="s">
        <v>3231</v>
      </c>
      <c r="AN250" t="s">
        <v>3574</v>
      </c>
    </row>
    <row r="251" spans="1:40" hidden="1" x14ac:dyDescent="0.2">
      <c r="A251" t="s">
        <v>139</v>
      </c>
      <c r="B251" t="s">
        <v>140</v>
      </c>
      <c r="C251" t="s">
        <v>141</v>
      </c>
      <c r="D251" t="s">
        <v>512</v>
      </c>
      <c r="E251" t="s">
        <v>1990</v>
      </c>
      <c r="F251" t="s">
        <v>3549</v>
      </c>
      <c r="G251" t="s">
        <v>3580</v>
      </c>
      <c r="H251" t="s">
        <v>3581</v>
      </c>
      <c r="I251">
        <v>20000000000</v>
      </c>
      <c r="M251" t="s">
        <v>3557</v>
      </c>
      <c r="N251" t="s">
        <v>355</v>
      </c>
      <c r="T251" t="s">
        <v>3570</v>
      </c>
      <c r="U251" t="s">
        <v>3571</v>
      </c>
      <c r="V251" t="b">
        <v>0</v>
      </c>
      <c r="W251" t="b">
        <v>0</v>
      </c>
      <c r="AB251" t="s">
        <v>3307</v>
      </c>
      <c r="AE251" t="s">
        <v>3576</v>
      </c>
      <c r="AF251" t="s">
        <v>3577</v>
      </c>
      <c r="AH251" t="s">
        <v>3573</v>
      </c>
      <c r="AI251" t="s">
        <v>3218</v>
      </c>
      <c r="AN251" t="s">
        <v>3574</v>
      </c>
    </row>
    <row r="252" spans="1:40" hidden="1" x14ac:dyDescent="0.2">
      <c r="A252" t="s">
        <v>139</v>
      </c>
      <c r="B252" t="s">
        <v>140</v>
      </c>
      <c r="C252" t="s">
        <v>141</v>
      </c>
      <c r="D252" t="s">
        <v>512</v>
      </c>
      <c r="E252" t="s">
        <v>1990</v>
      </c>
      <c r="F252" t="s">
        <v>3549</v>
      </c>
      <c r="G252" t="s">
        <v>3288</v>
      </c>
      <c r="H252" t="s">
        <v>3582</v>
      </c>
      <c r="I252">
        <v>570000000</v>
      </c>
      <c r="M252" t="s">
        <v>3583</v>
      </c>
      <c r="N252" t="s">
        <v>355</v>
      </c>
      <c r="T252" t="s">
        <v>3570</v>
      </c>
      <c r="U252" t="s">
        <v>3571</v>
      </c>
      <c r="V252" t="b">
        <v>0</v>
      </c>
      <c r="W252" t="b">
        <v>0</v>
      </c>
      <c r="AB252" t="s">
        <v>3307</v>
      </c>
      <c r="AE252" t="s">
        <v>3553</v>
      </c>
      <c r="AF252" t="s">
        <v>3328</v>
      </c>
      <c r="AG252" t="s">
        <v>3258</v>
      </c>
      <c r="AH252" t="s">
        <v>3573</v>
      </c>
      <c r="AI252" t="s">
        <v>3231</v>
      </c>
      <c r="AN252" t="s">
        <v>3574</v>
      </c>
    </row>
    <row r="253" spans="1:40" hidden="1" x14ac:dyDescent="0.2">
      <c r="A253" t="s">
        <v>139</v>
      </c>
      <c r="B253" t="s">
        <v>140</v>
      </c>
      <c r="C253" t="s">
        <v>141</v>
      </c>
      <c r="D253" t="s">
        <v>512</v>
      </c>
      <c r="E253" t="s">
        <v>1990</v>
      </c>
      <c r="F253" t="s">
        <v>3549</v>
      </c>
      <c r="G253" t="s">
        <v>3568</v>
      </c>
      <c r="H253" t="s">
        <v>3584</v>
      </c>
      <c r="I253">
        <v>10000000000</v>
      </c>
      <c r="J253" t="s">
        <v>3585</v>
      </c>
      <c r="M253" t="s">
        <v>3557</v>
      </c>
      <c r="N253" t="s">
        <v>3586</v>
      </c>
      <c r="T253" t="s">
        <v>3587</v>
      </c>
      <c r="U253" t="s">
        <v>3588</v>
      </c>
      <c r="V253" t="b">
        <v>0</v>
      </c>
      <c r="W253" t="b">
        <v>0</v>
      </c>
      <c r="Z253" t="b">
        <v>0</v>
      </c>
      <c r="AB253" t="s">
        <v>3307</v>
      </c>
      <c r="AE253" t="s">
        <v>3572</v>
      </c>
      <c r="AF253" t="s">
        <v>3328</v>
      </c>
      <c r="AH253" t="s">
        <v>3589</v>
      </c>
      <c r="AI253" t="s">
        <v>3231</v>
      </c>
      <c r="AN253" t="s">
        <v>3590</v>
      </c>
    </row>
    <row r="254" spans="1:40" hidden="1" x14ac:dyDescent="0.2">
      <c r="A254" t="s">
        <v>139</v>
      </c>
      <c r="B254" t="s">
        <v>140</v>
      </c>
      <c r="C254" t="s">
        <v>141</v>
      </c>
      <c r="D254" t="s">
        <v>512</v>
      </c>
      <c r="E254" t="s">
        <v>1990</v>
      </c>
      <c r="F254" t="s">
        <v>3549</v>
      </c>
      <c r="G254" t="s">
        <v>3575</v>
      </c>
      <c r="H254" t="s">
        <v>3569</v>
      </c>
      <c r="I254">
        <v>5000000000</v>
      </c>
      <c r="J254" t="s">
        <v>3591</v>
      </c>
      <c r="M254" t="s">
        <v>3557</v>
      </c>
      <c r="N254" t="s">
        <v>3586</v>
      </c>
      <c r="T254" t="s">
        <v>3587</v>
      </c>
      <c r="U254" t="s">
        <v>3588</v>
      </c>
      <c r="V254" t="b">
        <v>0</v>
      </c>
      <c r="W254" t="b">
        <v>0</v>
      </c>
      <c r="Z254" t="b">
        <v>0</v>
      </c>
      <c r="AB254" t="s">
        <v>3592</v>
      </c>
      <c r="AE254" t="s">
        <v>3593</v>
      </c>
      <c r="AF254" t="s">
        <v>3185</v>
      </c>
      <c r="AG254" t="s">
        <v>3186</v>
      </c>
      <c r="AH254" t="s">
        <v>3589</v>
      </c>
      <c r="AI254" t="s">
        <v>3218</v>
      </c>
      <c r="AN254" t="s">
        <v>3590</v>
      </c>
    </row>
    <row r="255" spans="1:40" hidden="1" x14ac:dyDescent="0.2">
      <c r="A255" t="s">
        <v>139</v>
      </c>
      <c r="B255" t="s">
        <v>140</v>
      </c>
      <c r="C255" t="s">
        <v>141</v>
      </c>
      <c r="D255" t="s">
        <v>512</v>
      </c>
      <c r="E255" t="s">
        <v>1990</v>
      </c>
      <c r="F255" t="s">
        <v>3549</v>
      </c>
      <c r="G255" t="s">
        <v>3578</v>
      </c>
      <c r="H255" t="s">
        <v>3594</v>
      </c>
      <c r="I255">
        <v>3000000000</v>
      </c>
      <c r="J255" t="s">
        <v>3585</v>
      </c>
      <c r="M255" t="s">
        <v>3557</v>
      </c>
      <c r="N255" t="s">
        <v>3586</v>
      </c>
      <c r="T255" t="s">
        <v>3587</v>
      </c>
      <c r="U255" t="s">
        <v>3588</v>
      </c>
      <c r="V255" t="b">
        <v>0</v>
      </c>
      <c r="W255" t="b">
        <v>0</v>
      </c>
      <c r="Z255" t="b">
        <v>0</v>
      </c>
      <c r="AB255" t="s">
        <v>3307</v>
      </c>
      <c r="AE255" t="s">
        <v>3572</v>
      </c>
      <c r="AF255" t="s">
        <v>3328</v>
      </c>
      <c r="AG255" t="s">
        <v>3258</v>
      </c>
      <c r="AH255" t="s">
        <v>3589</v>
      </c>
      <c r="AI255" t="s">
        <v>3231</v>
      </c>
      <c r="AN255" t="s">
        <v>3590</v>
      </c>
    </row>
    <row r="256" spans="1:40" hidden="1" x14ac:dyDescent="0.2">
      <c r="A256" t="s">
        <v>139</v>
      </c>
      <c r="B256" t="s">
        <v>140</v>
      </c>
      <c r="C256" t="s">
        <v>141</v>
      </c>
      <c r="D256" t="s">
        <v>512</v>
      </c>
      <c r="E256" t="s">
        <v>1990</v>
      </c>
      <c r="F256" t="s">
        <v>3549</v>
      </c>
      <c r="G256" t="s">
        <v>3550</v>
      </c>
      <c r="J256" t="s">
        <v>3585</v>
      </c>
      <c r="M256" t="s">
        <v>3557</v>
      </c>
      <c r="N256" t="s">
        <v>3586</v>
      </c>
      <c r="T256" t="s">
        <v>3587</v>
      </c>
      <c r="U256" t="s">
        <v>3588</v>
      </c>
      <c r="V256" t="b">
        <v>0</v>
      </c>
      <c r="W256" t="b">
        <v>0</v>
      </c>
      <c r="Z256" t="b">
        <v>0</v>
      </c>
      <c r="AB256" t="s">
        <v>3307</v>
      </c>
      <c r="AE256" t="s">
        <v>3553</v>
      </c>
      <c r="AF256" t="s">
        <v>3328</v>
      </c>
      <c r="AG256" t="s">
        <v>3258</v>
      </c>
      <c r="AH256" t="s">
        <v>3589</v>
      </c>
      <c r="AI256" t="s">
        <v>3231</v>
      </c>
      <c r="AN256" t="s">
        <v>3590</v>
      </c>
    </row>
    <row r="257" spans="1:40" hidden="1" x14ac:dyDescent="0.2">
      <c r="A257" t="s">
        <v>139</v>
      </c>
      <c r="B257" t="s">
        <v>140</v>
      </c>
      <c r="C257" t="s">
        <v>141</v>
      </c>
      <c r="D257" t="s">
        <v>512</v>
      </c>
      <c r="E257" t="s">
        <v>1990</v>
      </c>
      <c r="F257" t="s">
        <v>3549</v>
      </c>
      <c r="G257" t="s">
        <v>3580</v>
      </c>
      <c r="H257" t="s">
        <v>3581</v>
      </c>
      <c r="I257">
        <v>20000000000</v>
      </c>
      <c r="J257" t="s">
        <v>3591</v>
      </c>
      <c r="M257" t="s">
        <v>3557</v>
      </c>
      <c r="N257" t="s">
        <v>3586</v>
      </c>
      <c r="T257" t="s">
        <v>3587</v>
      </c>
      <c r="U257" t="s">
        <v>3588</v>
      </c>
      <c r="V257" t="b">
        <v>0</v>
      </c>
      <c r="W257" t="b">
        <v>0</v>
      </c>
      <c r="Z257" t="b">
        <v>0</v>
      </c>
      <c r="AB257" t="s">
        <v>3592</v>
      </c>
      <c r="AE257" t="s">
        <v>3593</v>
      </c>
      <c r="AF257" t="s">
        <v>3185</v>
      </c>
      <c r="AG257" t="s">
        <v>3186</v>
      </c>
      <c r="AH257" t="s">
        <v>3589</v>
      </c>
      <c r="AI257" t="s">
        <v>3218</v>
      </c>
      <c r="AN257" t="s">
        <v>3590</v>
      </c>
    </row>
    <row r="258" spans="1:40" hidden="1" x14ac:dyDescent="0.2">
      <c r="A258" t="s">
        <v>139</v>
      </c>
      <c r="B258" t="s">
        <v>140</v>
      </c>
      <c r="C258" t="s">
        <v>141</v>
      </c>
      <c r="D258" t="s">
        <v>512</v>
      </c>
      <c r="E258" t="s">
        <v>1990</v>
      </c>
      <c r="F258" t="s">
        <v>3549</v>
      </c>
      <c r="G258" t="s">
        <v>3288</v>
      </c>
      <c r="H258" t="s">
        <v>3595</v>
      </c>
      <c r="I258">
        <v>520000000</v>
      </c>
      <c r="J258" t="s">
        <v>3596</v>
      </c>
      <c r="M258" t="s">
        <v>3583</v>
      </c>
      <c r="N258" t="s">
        <v>3586</v>
      </c>
      <c r="T258" t="s">
        <v>3587</v>
      </c>
      <c r="U258" t="s">
        <v>3588</v>
      </c>
      <c r="V258" t="b">
        <v>0</v>
      </c>
      <c r="W258" t="b">
        <v>0</v>
      </c>
      <c r="Z258" t="b">
        <v>0</v>
      </c>
      <c r="AB258" t="s">
        <v>3307</v>
      </c>
      <c r="AE258" t="s">
        <v>3553</v>
      </c>
      <c r="AF258" t="s">
        <v>3328</v>
      </c>
      <c r="AG258" t="s">
        <v>3258</v>
      </c>
      <c r="AH258" t="s">
        <v>3589</v>
      </c>
      <c r="AI258" t="s">
        <v>3231</v>
      </c>
      <c r="AN258" t="s">
        <v>3590</v>
      </c>
    </row>
    <row r="259" spans="1:40" hidden="1" x14ac:dyDescent="0.2">
      <c r="A259" t="s">
        <v>139</v>
      </c>
      <c r="B259" t="s">
        <v>140</v>
      </c>
      <c r="C259" t="s">
        <v>141</v>
      </c>
      <c r="D259" t="s">
        <v>512</v>
      </c>
      <c r="E259" t="s">
        <v>1990</v>
      </c>
      <c r="F259" t="s">
        <v>3178</v>
      </c>
      <c r="L259" t="s">
        <v>3181</v>
      </c>
      <c r="N259" t="s">
        <v>3597</v>
      </c>
      <c r="T259" t="s">
        <v>3598</v>
      </c>
      <c r="U259" t="s">
        <v>3599</v>
      </c>
      <c r="V259" t="b">
        <v>0</v>
      </c>
      <c r="W259" t="b">
        <v>0</v>
      </c>
      <c r="Z259" t="b">
        <v>0</v>
      </c>
      <c r="AB259" t="s">
        <v>3307</v>
      </c>
      <c r="AE259" t="s">
        <v>3600</v>
      </c>
      <c r="AF259" t="s">
        <v>3328</v>
      </c>
      <c r="AG259" t="s">
        <v>3258</v>
      </c>
      <c r="AH259" t="s">
        <v>3601</v>
      </c>
      <c r="AI259" t="s">
        <v>3188</v>
      </c>
      <c r="AK259" t="s">
        <v>3547</v>
      </c>
      <c r="AN259" t="s">
        <v>3602</v>
      </c>
    </row>
    <row r="260" spans="1:40" hidden="1" x14ac:dyDescent="0.2">
      <c r="A260" t="s">
        <v>139</v>
      </c>
      <c r="B260" t="s">
        <v>140</v>
      </c>
      <c r="C260" t="s">
        <v>141</v>
      </c>
      <c r="D260" t="s">
        <v>512</v>
      </c>
      <c r="E260" t="s">
        <v>1990</v>
      </c>
      <c r="F260" t="s">
        <v>3178</v>
      </c>
      <c r="L260" t="s">
        <v>3181</v>
      </c>
      <c r="N260" t="s">
        <v>3603</v>
      </c>
      <c r="V260" t="b">
        <v>0</v>
      </c>
      <c r="W260" t="b">
        <v>0</v>
      </c>
      <c r="X260" t="b">
        <v>0</v>
      </c>
      <c r="Y260" t="b">
        <v>0</v>
      </c>
      <c r="Z260" t="b">
        <v>0</v>
      </c>
      <c r="AE260" t="s">
        <v>3604</v>
      </c>
      <c r="AF260" t="s">
        <v>3290</v>
      </c>
      <c r="AH260" t="s">
        <v>3605</v>
      </c>
      <c r="AI260" t="s">
        <v>3188</v>
      </c>
      <c r="AK260" t="s">
        <v>3547</v>
      </c>
      <c r="AN260" t="s">
        <v>3606</v>
      </c>
    </row>
    <row r="261" spans="1:40" hidden="1" x14ac:dyDescent="0.2">
      <c r="A261" t="s">
        <v>139</v>
      </c>
      <c r="B261" t="s">
        <v>140</v>
      </c>
      <c r="C261" t="s">
        <v>141</v>
      </c>
      <c r="D261" t="s">
        <v>512</v>
      </c>
      <c r="E261" t="s">
        <v>1990</v>
      </c>
      <c r="F261" t="s">
        <v>3178</v>
      </c>
      <c r="L261" t="s">
        <v>3181</v>
      </c>
      <c r="N261" t="s">
        <v>3471</v>
      </c>
      <c r="V261" t="b">
        <v>0</v>
      </c>
      <c r="W261" t="b">
        <v>0</v>
      </c>
      <c r="Z261" t="b">
        <v>0</v>
      </c>
      <c r="AE261" t="s">
        <v>3607</v>
      </c>
      <c r="AF261" t="s">
        <v>3185</v>
      </c>
      <c r="AH261" t="s">
        <v>3608</v>
      </c>
      <c r="AI261" t="s">
        <v>3188</v>
      </c>
      <c r="AK261" t="s">
        <v>3547</v>
      </c>
      <c r="AN261" t="s">
        <v>3609</v>
      </c>
    </row>
    <row r="262" spans="1:40" hidden="1" x14ac:dyDescent="0.2">
      <c r="A262" t="s">
        <v>139</v>
      </c>
      <c r="B262" t="s">
        <v>140</v>
      </c>
      <c r="C262" t="s">
        <v>141</v>
      </c>
      <c r="D262" t="s">
        <v>512</v>
      </c>
      <c r="E262" t="s">
        <v>1990</v>
      </c>
      <c r="F262" t="s">
        <v>3549</v>
      </c>
      <c r="G262" t="s">
        <v>3568</v>
      </c>
      <c r="H262" t="s">
        <v>3584</v>
      </c>
      <c r="I262">
        <v>10000000000</v>
      </c>
      <c r="J262" t="s">
        <v>3610</v>
      </c>
      <c r="M262" t="s">
        <v>3557</v>
      </c>
      <c r="N262" t="s">
        <v>3611</v>
      </c>
      <c r="V262" t="b">
        <v>0</v>
      </c>
      <c r="W262" t="b">
        <v>0</v>
      </c>
      <c r="Z262" t="b">
        <v>0</v>
      </c>
      <c r="AB262" t="s">
        <v>3612</v>
      </c>
      <c r="AE262" t="s">
        <v>3613</v>
      </c>
      <c r="AF262" t="s">
        <v>3290</v>
      </c>
      <c r="AH262" t="s">
        <v>3614</v>
      </c>
      <c r="AI262" t="s">
        <v>3231</v>
      </c>
      <c r="AN262" t="s">
        <v>3615</v>
      </c>
    </row>
    <row r="263" spans="1:40" hidden="1" x14ac:dyDescent="0.2">
      <c r="A263" t="s">
        <v>139</v>
      </c>
      <c r="B263" t="s">
        <v>140</v>
      </c>
      <c r="C263" t="s">
        <v>141</v>
      </c>
      <c r="D263" t="s">
        <v>512</v>
      </c>
      <c r="E263" t="s">
        <v>1990</v>
      </c>
      <c r="F263" t="s">
        <v>3549</v>
      </c>
      <c r="G263" t="s">
        <v>3575</v>
      </c>
      <c r="H263" t="s">
        <v>3569</v>
      </c>
      <c r="I263">
        <v>5000000000</v>
      </c>
      <c r="J263" t="s">
        <v>3610</v>
      </c>
      <c r="M263" t="s">
        <v>3557</v>
      </c>
      <c r="N263" t="s">
        <v>3611</v>
      </c>
      <c r="V263" t="b">
        <v>0</v>
      </c>
      <c r="W263" t="b">
        <v>0</v>
      </c>
      <c r="Z263" t="b">
        <v>0</v>
      </c>
      <c r="AB263" t="s">
        <v>3612</v>
      </c>
      <c r="AE263" t="s">
        <v>3616</v>
      </c>
      <c r="AF263" t="s">
        <v>3290</v>
      </c>
      <c r="AG263" t="s">
        <v>3258</v>
      </c>
      <c r="AH263" t="s">
        <v>3614</v>
      </c>
      <c r="AI263" t="s">
        <v>3231</v>
      </c>
      <c r="AN263" t="s">
        <v>3615</v>
      </c>
    </row>
    <row r="264" spans="1:40" hidden="1" x14ac:dyDescent="0.2">
      <c r="A264" t="s">
        <v>139</v>
      </c>
      <c r="B264" t="s">
        <v>140</v>
      </c>
      <c r="C264" t="s">
        <v>141</v>
      </c>
      <c r="D264" t="s">
        <v>512</v>
      </c>
      <c r="E264" t="s">
        <v>1990</v>
      </c>
      <c r="F264" t="s">
        <v>3549</v>
      </c>
      <c r="G264" t="s">
        <v>3578</v>
      </c>
      <c r="H264" t="s">
        <v>3617</v>
      </c>
      <c r="I264">
        <v>5670000000</v>
      </c>
      <c r="J264" t="s">
        <v>3610</v>
      </c>
      <c r="M264" t="s">
        <v>3557</v>
      </c>
      <c r="N264" t="s">
        <v>3611</v>
      </c>
      <c r="V264" t="b">
        <v>0</v>
      </c>
      <c r="W264" t="b">
        <v>0</v>
      </c>
      <c r="Z264" t="b">
        <v>0</v>
      </c>
      <c r="AB264" t="s">
        <v>3612</v>
      </c>
      <c r="AE264" t="s">
        <v>3613</v>
      </c>
      <c r="AF264" t="s">
        <v>3290</v>
      </c>
      <c r="AG264" t="s">
        <v>3258</v>
      </c>
      <c r="AH264" t="s">
        <v>3614</v>
      </c>
      <c r="AI264" t="s">
        <v>3231</v>
      </c>
      <c r="AN264" t="s">
        <v>3615</v>
      </c>
    </row>
    <row r="265" spans="1:40" hidden="1" x14ac:dyDescent="0.2">
      <c r="A265" t="s">
        <v>139</v>
      </c>
      <c r="B265" t="s">
        <v>140</v>
      </c>
      <c r="C265" t="s">
        <v>141</v>
      </c>
      <c r="D265" t="s">
        <v>512</v>
      </c>
      <c r="E265" t="s">
        <v>1990</v>
      </c>
      <c r="F265" t="s">
        <v>3549</v>
      </c>
      <c r="G265" t="s">
        <v>3550</v>
      </c>
      <c r="J265" t="s">
        <v>3610</v>
      </c>
      <c r="M265" t="s">
        <v>3557</v>
      </c>
      <c r="N265" t="s">
        <v>3611</v>
      </c>
      <c r="V265" t="b">
        <v>0</v>
      </c>
      <c r="W265" t="b">
        <v>0</v>
      </c>
      <c r="Z265" t="b">
        <v>0</v>
      </c>
      <c r="AB265" t="s">
        <v>3612</v>
      </c>
      <c r="AE265" t="s">
        <v>3616</v>
      </c>
      <c r="AF265" t="s">
        <v>3290</v>
      </c>
      <c r="AG265" t="s">
        <v>3258</v>
      </c>
      <c r="AH265" t="s">
        <v>3614</v>
      </c>
      <c r="AI265" t="s">
        <v>3231</v>
      </c>
      <c r="AN265" t="s">
        <v>3615</v>
      </c>
    </row>
    <row r="266" spans="1:40" hidden="1" x14ac:dyDescent="0.2">
      <c r="A266" t="s">
        <v>139</v>
      </c>
      <c r="B266" t="s">
        <v>140</v>
      </c>
      <c r="C266" t="s">
        <v>141</v>
      </c>
      <c r="D266" t="s">
        <v>512</v>
      </c>
      <c r="E266" t="s">
        <v>1990</v>
      </c>
      <c r="F266" t="s">
        <v>3549</v>
      </c>
      <c r="G266" t="s">
        <v>3580</v>
      </c>
      <c r="H266" t="s">
        <v>3581</v>
      </c>
      <c r="I266">
        <v>20000000000</v>
      </c>
      <c r="J266" t="s">
        <v>3610</v>
      </c>
      <c r="M266" t="s">
        <v>3557</v>
      </c>
      <c r="N266" t="s">
        <v>3611</v>
      </c>
      <c r="V266" t="b">
        <v>0</v>
      </c>
      <c r="W266" t="b">
        <v>0</v>
      </c>
      <c r="Z266" t="b">
        <v>0</v>
      </c>
      <c r="AB266" t="s">
        <v>3612</v>
      </c>
      <c r="AE266" t="s">
        <v>3593</v>
      </c>
      <c r="AF266" t="s">
        <v>3185</v>
      </c>
      <c r="AG266" t="s">
        <v>3186</v>
      </c>
      <c r="AH266" t="s">
        <v>3614</v>
      </c>
      <c r="AI266" t="s">
        <v>3218</v>
      </c>
      <c r="AN266" t="s">
        <v>3615</v>
      </c>
    </row>
    <row r="267" spans="1:40" hidden="1" x14ac:dyDescent="0.2">
      <c r="A267" t="s">
        <v>139</v>
      </c>
      <c r="B267" t="s">
        <v>140</v>
      </c>
      <c r="C267" t="s">
        <v>141</v>
      </c>
      <c r="D267" t="s">
        <v>512</v>
      </c>
      <c r="E267" t="s">
        <v>1990</v>
      </c>
      <c r="F267" t="s">
        <v>3178</v>
      </c>
      <c r="L267" t="s">
        <v>3181</v>
      </c>
      <c r="N267" t="s">
        <v>3618</v>
      </c>
      <c r="V267" t="b">
        <v>0</v>
      </c>
      <c r="W267" t="b">
        <v>0</v>
      </c>
      <c r="Z267" t="b">
        <v>0</v>
      </c>
      <c r="AB267" t="s">
        <v>3307</v>
      </c>
      <c r="AE267" t="s">
        <v>3430</v>
      </c>
      <c r="AF267" t="s">
        <v>3290</v>
      </c>
      <c r="AG267" t="s">
        <v>3258</v>
      </c>
      <c r="AH267" t="s">
        <v>3619</v>
      </c>
      <c r="AI267" t="s">
        <v>3188</v>
      </c>
      <c r="AK267" t="s">
        <v>3547</v>
      </c>
      <c r="AN267" t="s">
        <v>3620</v>
      </c>
    </row>
    <row r="268" spans="1:40" hidden="1" x14ac:dyDescent="0.2">
      <c r="A268" t="s">
        <v>139</v>
      </c>
      <c r="B268" t="s">
        <v>140</v>
      </c>
      <c r="C268" t="s">
        <v>141</v>
      </c>
      <c r="D268" t="s">
        <v>512</v>
      </c>
      <c r="E268" t="s">
        <v>1990</v>
      </c>
      <c r="F268" t="s">
        <v>3178</v>
      </c>
      <c r="L268" t="s">
        <v>3181</v>
      </c>
      <c r="N268" t="s">
        <v>3621</v>
      </c>
      <c r="V268" t="b">
        <v>0</v>
      </c>
      <c r="W268" t="b">
        <v>1</v>
      </c>
      <c r="Z268" t="b">
        <v>0</v>
      </c>
      <c r="AB268" t="s">
        <v>3223</v>
      </c>
      <c r="AE268" t="s">
        <v>3430</v>
      </c>
      <c r="AF268" t="s">
        <v>3290</v>
      </c>
      <c r="AG268" t="s">
        <v>3258</v>
      </c>
      <c r="AH268" t="s">
        <v>3622</v>
      </c>
      <c r="AI268" t="s">
        <v>3188</v>
      </c>
      <c r="AK268" t="s">
        <v>3547</v>
      </c>
      <c r="AN268" t="s">
        <v>3623</v>
      </c>
    </row>
    <row r="269" spans="1:40" hidden="1" x14ac:dyDescent="0.2">
      <c r="A269" t="s">
        <v>139</v>
      </c>
      <c r="B269" t="s">
        <v>140</v>
      </c>
      <c r="C269" t="s">
        <v>141</v>
      </c>
      <c r="D269" t="s">
        <v>512</v>
      </c>
      <c r="E269" t="s">
        <v>1990</v>
      </c>
      <c r="F269" t="s">
        <v>3549</v>
      </c>
      <c r="G269" t="s">
        <v>3568</v>
      </c>
      <c r="H269" t="s">
        <v>3584</v>
      </c>
      <c r="I269">
        <v>10000000000</v>
      </c>
      <c r="J269" t="s">
        <v>3624</v>
      </c>
      <c r="M269" t="s">
        <v>3557</v>
      </c>
      <c r="N269" t="s">
        <v>3625</v>
      </c>
      <c r="V269" t="b">
        <v>0</v>
      </c>
      <c r="W269" t="b">
        <v>1</v>
      </c>
      <c r="Z269" t="b">
        <v>0</v>
      </c>
      <c r="AB269" t="s">
        <v>3223</v>
      </c>
      <c r="AE269" t="s">
        <v>3613</v>
      </c>
      <c r="AF269" t="s">
        <v>3290</v>
      </c>
      <c r="AH269" t="s">
        <v>3626</v>
      </c>
      <c r="AI269" t="s">
        <v>3231</v>
      </c>
      <c r="AN269" t="s">
        <v>3627</v>
      </c>
    </row>
    <row r="270" spans="1:40" hidden="1" x14ac:dyDescent="0.2">
      <c r="A270" t="s">
        <v>139</v>
      </c>
      <c r="B270" t="s">
        <v>140</v>
      </c>
      <c r="C270" t="s">
        <v>141</v>
      </c>
      <c r="D270" t="s">
        <v>512</v>
      </c>
      <c r="E270" t="s">
        <v>1990</v>
      </c>
      <c r="F270" t="s">
        <v>3549</v>
      </c>
      <c r="G270" t="s">
        <v>3575</v>
      </c>
      <c r="H270" t="s">
        <v>3628</v>
      </c>
      <c r="I270">
        <v>3500000000</v>
      </c>
      <c r="J270" t="s">
        <v>3591</v>
      </c>
      <c r="M270" t="s">
        <v>3557</v>
      </c>
      <c r="N270" t="s">
        <v>3625</v>
      </c>
      <c r="V270" t="b">
        <v>0</v>
      </c>
      <c r="W270" t="b">
        <v>1</v>
      </c>
      <c r="Z270" t="b">
        <v>0</v>
      </c>
      <c r="AB270" t="s">
        <v>3223</v>
      </c>
      <c r="AE270" t="s">
        <v>3593</v>
      </c>
      <c r="AF270" t="s">
        <v>3185</v>
      </c>
      <c r="AG270" t="s">
        <v>3186</v>
      </c>
      <c r="AH270" t="s">
        <v>3626</v>
      </c>
      <c r="AI270" t="s">
        <v>3218</v>
      </c>
      <c r="AN270" t="s">
        <v>3627</v>
      </c>
    </row>
    <row r="271" spans="1:40" hidden="1" x14ac:dyDescent="0.2">
      <c r="A271" t="s">
        <v>139</v>
      </c>
      <c r="B271" t="s">
        <v>140</v>
      </c>
      <c r="C271" t="s">
        <v>141</v>
      </c>
      <c r="D271" t="s">
        <v>512</v>
      </c>
      <c r="E271" t="s">
        <v>1990</v>
      </c>
      <c r="F271" t="s">
        <v>3549</v>
      </c>
      <c r="G271" t="s">
        <v>3578</v>
      </c>
      <c r="H271" t="s">
        <v>3629</v>
      </c>
      <c r="I271">
        <v>9500000000</v>
      </c>
      <c r="J271" t="s">
        <v>3630</v>
      </c>
      <c r="M271" t="s">
        <v>3557</v>
      </c>
      <c r="N271" t="s">
        <v>3625</v>
      </c>
      <c r="V271" t="b">
        <v>0</v>
      </c>
      <c r="W271" t="b">
        <v>1</v>
      </c>
      <c r="Z271" t="b">
        <v>0</v>
      </c>
      <c r="AB271" t="s">
        <v>3223</v>
      </c>
      <c r="AE271" t="s">
        <v>3613</v>
      </c>
      <c r="AF271" t="s">
        <v>3290</v>
      </c>
      <c r="AG271" t="s">
        <v>3258</v>
      </c>
      <c r="AH271" t="s">
        <v>3626</v>
      </c>
      <c r="AI271" t="s">
        <v>3231</v>
      </c>
      <c r="AN271" t="s">
        <v>3627</v>
      </c>
    </row>
    <row r="272" spans="1:40" hidden="1" x14ac:dyDescent="0.2">
      <c r="A272" t="s">
        <v>139</v>
      </c>
      <c r="B272" t="s">
        <v>140</v>
      </c>
      <c r="C272" t="s">
        <v>141</v>
      </c>
      <c r="D272" t="s">
        <v>512</v>
      </c>
      <c r="E272" t="s">
        <v>1990</v>
      </c>
      <c r="F272" t="s">
        <v>3549</v>
      </c>
      <c r="G272" t="s">
        <v>3550</v>
      </c>
      <c r="J272" t="s">
        <v>3630</v>
      </c>
      <c r="M272" t="s">
        <v>3557</v>
      </c>
      <c r="N272" t="s">
        <v>3625</v>
      </c>
      <c r="V272" t="b">
        <v>0</v>
      </c>
      <c r="W272" t="b">
        <v>1</v>
      </c>
      <c r="Z272" t="b">
        <v>0</v>
      </c>
      <c r="AB272" t="s">
        <v>3223</v>
      </c>
      <c r="AE272" t="s">
        <v>3616</v>
      </c>
      <c r="AF272" t="s">
        <v>3290</v>
      </c>
      <c r="AG272" t="s">
        <v>3258</v>
      </c>
      <c r="AH272" t="s">
        <v>3626</v>
      </c>
      <c r="AI272" t="s">
        <v>3231</v>
      </c>
      <c r="AN272" t="s">
        <v>3627</v>
      </c>
    </row>
    <row r="273" spans="1:40" hidden="1" x14ac:dyDescent="0.2">
      <c r="A273" t="s">
        <v>139</v>
      </c>
      <c r="B273" t="s">
        <v>140</v>
      </c>
      <c r="C273" t="s">
        <v>141</v>
      </c>
      <c r="D273" t="s">
        <v>512</v>
      </c>
      <c r="E273" t="s">
        <v>1990</v>
      </c>
      <c r="F273" t="s">
        <v>3549</v>
      </c>
      <c r="G273" t="s">
        <v>3580</v>
      </c>
      <c r="H273" t="s">
        <v>3631</v>
      </c>
      <c r="I273">
        <v>14500000000</v>
      </c>
      <c r="J273" t="s">
        <v>3591</v>
      </c>
      <c r="M273" t="s">
        <v>3557</v>
      </c>
      <c r="N273" t="s">
        <v>3625</v>
      </c>
      <c r="V273" t="b">
        <v>0</v>
      </c>
      <c r="W273" t="b">
        <v>1</v>
      </c>
      <c r="Z273" t="b">
        <v>0</v>
      </c>
      <c r="AB273" t="s">
        <v>3223</v>
      </c>
      <c r="AE273" t="s">
        <v>3593</v>
      </c>
      <c r="AF273" t="s">
        <v>3185</v>
      </c>
      <c r="AG273" t="s">
        <v>3186</v>
      </c>
      <c r="AH273" t="s">
        <v>3626</v>
      </c>
      <c r="AI273" t="s">
        <v>3218</v>
      </c>
      <c r="AN273" t="s">
        <v>3627</v>
      </c>
    </row>
    <row r="274" spans="1:40" hidden="1" x14ac:dyDescent="0.2">
      <c r="A274" t="s">
        <v>139</v>
      </c>
      <c r="B274" t="s">
        <v>140</v>
      </c>
      <c r="C274" t="s">
        <v>141</v>
      </c>
      <c r="D274" t="s">
        <v>512</v>
      </c>
      <c r="E274" t="s">
        <v>1990</v>
      </c>
      <c r="F274" t="s">
        <v>3549</v>
      </c>
      <c r="G274" t="s">
        <v>3575</v>
      </c>
      <c r="H274" t="s">
        <v>3628</v>
      </c>
      <c r="I274">
        <v>3500000000</v>
      </c>
      <c r="J274" t="s">
        <v>3630</v>
      </c>
      <c r="M274" t="s">
        <v>3557</v>
      </c>
      <c r="N274" t="s">
        <v>395</v>
      </c>
      <c r="V274" t="b">
        <v>0</v>
      </c>
      <c r="W274" t="b">
        <v>1</v>
      </c>
      <c r="Z274" t="b">
        <v>0</v>
      </c>
      <c r="AB274" t="s">
        <v>3223</v>
      </c>
      <c r="AE274" t="s">
        <v>3616</v>
      </c>
      <c r="AF274" t="s">
        <v>3290</v>
      </c>
      <c r="AG274" t="s">
        <v>3258</v>
      </c>
      <c r="AH274" t="s">
        <v>3632</v>
      </c>
      <c r="AI274" t="s">
        <v>3231</v>
      </c>
      <c r="AN274" t="s">
        <v>3633</v>
      </c>
    </row>
    <row r="275" spans="1:40" hidden="1" x14ac:dyDescent="0.2">
      <c r="A275" t="s">
        <v>139</v>
      </c>
      <c r="B275" t="s">
        <v>140</v>
      </c>
      <c r="C275" t="s">
        <v>141</v>
      </c>
      <c r="D275" t="s">
        <v>512</v>
      </c>
      <c r="E275" t="s">
        <v>1990</v>
      </c>
      <c r="F275" t="s">
        <v>3549</v>
      </c>
      <c r="G275" t="s">
        <v>3578</v>
      </c>
      <c r="H275" t="s">
        <v>3629</v>
      </c>
      <c r="I275">
        <v>9500000000</v>
      </c>
      <c r="J275" t="s">
        <v>3630</v>
      </c>
      <c r="M275" t="s">
        <v>3557</v>
      </c>
      <c r="N275" t="s">
        <v>395</v>
      </c>
      <c r="V275" t="b">
        <v>0</v>
      </c>
      <c r="W275" t="b">
        <v>1</v>
      </c>
      <c r="Z275" t="b">
        <v>0</v>
      </c>
      <c r="AB275" t="s">
        <v>3223</v>
      </c>
      <c r="AE275" t="s">
        <v>3613</v>
      </c>
      <c r="AF275" t="s">
        <v>3290</v>
      </c>
      <c r="AG275" t="s">
        <v>3258</v>
      </c>
      <c r="AH275" t="s">
        <v>3632</v>
      </c>
      <c r="AI275" t="s">
        <v>3231</v>
      </c>
      <c r="AN275" t="s">
        <v>3633</v>
      </c>
    </row>
    <row r="276" spans="1:40" hidden="1" x14ac:dyDescent="0.2">
      <c r="A276" t="s">
        <v>139</v>
      </c>
      <c r="B276" t="s">
        <v>140</v>
      </c>
      <c r="C276" t="s">
        <v>141</v>
      </c>
      <c r="D276" t="s">
        <v>512</v>
      </c>
      <c r="E276" t="s">
        <v>1990</v>
      </c>
      <c r="F276" t="s">
        <v>3549</v>
      </c>
      <c r="G276" t="s">
        <v>3550</v>
      </c>
      <c r="J276" t="s">
        <v>3630</v>
      </c>
      <c r="M276" t="s">
        <v>3557</v>
      </c>
      <c r="N276" t="s">
        <v>395</v>
      </c>
      <c r="V276" t="b">
        <v>0</v>
      </c>
      <c r="W276" t="b">
        <v>1</v>
      </c>
      <c r="Z276" t="b">
        <v>0</v>
      </c>
      <c r="AB276" t="s">
        <v>3223</v>
      </c>
      <c r="AE276" t="s">
        <v>3616</v>
      </c>
      <c r="AF276" t="s">
        <v>3290</v>
      </c>
      <c r="AG276" t="s">
        <v>3258</v>
      </c>
      <c r="AH276" t="s">
        <v>3632</v>
      </c>
      <c r="AI276" t="s">
        <v>3231</v>
      </c>
      <c r="AN276" t="s">
        <v>3633</v>
      </c>
    </row>
    <row r="277" spans="1:40" hidden="1" x14ac:dyDescent="0.2">
      <c r="A277" t="s">
        <v>139</v>
      </c>
      <c r="B277" t="s">
        <v>140</v>
      </c>
      <c r="C277" t="s">
        <v>141</v>
      </c>
      <c r="D277" t="s">
        <v>512</v>
      </c>
      <c r="E277" t="s">
        <v>1990</v>
      </c>
      <c r="F277" t="s">
        <v>3549</v>
      </c>
      <c r="G277" t="s">
        <v>3580</v>
      </c>
      <c r="H277" t="s">
        <v>3631</v>
      </c>
      <c r="I277">
        <v>14500000000</v>
      </c>
      <c r="J277" t="s">
        <v>3591</v>
      </c>
      <c r="M277" t="s">
        <v>3557</v>
      </c>
      <c r="N277" t="s">
        <v>395</v>
      </c>
      <c r="V277" t="b">
        <v>0</v>
      </c>
      <c r="W277" t="b">
        <v>1</v>
      </c>
      <c r="Z277" t="b">
        <v>0</v>
      </c>
      <c r="AB277" t="s">
        <v>3223</v>
      </c>
      <c r="AE277" t="s">
        <v>3593</v>
      </c>
      <c r="AF277" t="s">
        <v>3185</v>
      </c>
      <c r="AG277" t="s">
        <v>3186</v>
      </c>
      <c r="AH277" t="s">
        <v>3632</v>
      </c>
      <c r="AI277" t="s">
        <v>3218</v>
      </c>
      <c r="AN277" t="s">
        <v>3633</v>
      </c>
    </row>
    <row r="278" spans="1:40" hidden="1" x14ac:dyDescent="0.2">
      <c r="A278" t="s">
        <v>139</v>
      </c>
      <c r="B278" t="s">
        <v>140</v>
      </c>
      <c r="C278" t="s">
        <v>141</v>
      </c>
      <c r="D278" t="s">
        <v>512</v>
      </c>
      <c r="E278" t="s">
        <v>1990</v>
      </c>
      <c r="F278" t="s">
        <v>3178</v>
      </c>
      <c r="L278" t="s">
        <v>3181</v>
      </c>
      <c r="N278" t="s">
        <v>423</v>
      </c>
      <c r="V278" t="b">
        <v>0</v>
      </c>
      <c r="W278" t="b">
        <v>1</v>
      </c>
      <c r="Z278" t="b">
        <v>0</v>
      </c>
      <c r="AB278" t="s">
        <v>3223</v>
      </c>
      <c r="AE278" t="s">
        <v>3430</v>
      </c>
      <c r="AF278" t="s">
        <v>3290</v>
      </c>
      <c r="AG278" t="s">
        <v>3258</v>
      </c>
      <c r="AH278" t="s">
        <v>3634</v>
      </c>
      <c r="AI278" t="s">
        <v>3192</v>
      </c>
      <c r="AK278" t="s">
        <v>3547</v>
      </c>
      <c r="AN278" t="s">
        <v>3635</v>
      </c>
    </row>
    <row r="279" spans="1:40" hidden="1" x14ac:dyDescent="0.2">
      <c r="A279" t="s">
        <v>139</v>
      </c>
      <c r="B279" t="s">
        <v>140</v>
      </c>
      <c r="C279" t="s">
        <v>141</v>
      </c>
      <c r="D279" t="s">
        <v>512</v>
      </c>
      <c r="E279" t="s">
        <v>1990</v>
      </c>
      <c r="F279" t="s">
        <v>3178</v>
      </c>
      <c r="L279" t="s">
        <v>3181</v>
      </c>
      <c r="N279" t="s">
        <v>3636</v>
      </c>
      <c r="V279" t="b">
        <v>0</v>
      </c>
      <c r="W279" t="b">
        <v>1</v>
      </c>
      <c r="Z279" t="b">
        <v>0</v>
      </c>
      <c r="AB279" t="s">
        <v>3223</v>
      </c>
      <c r="AE279" t="s">
        <v>3184</v>
      </c>
      <c r="AF279" t="s">
        <v>3185</v>
      </c>
      <c r="AG279" t="s">
        <v>3186</v>
      </c>
      <c r="AH279" t="s">
        <v>3637</v>
      </c>
      <c r="AI279" t="s">
        <v>3198</v>
      </c>
      <c r="AK279" t="s">
        <v>3547</v>
      </c>
      <c r="AN279" t="s">
        <v>3638</v>
      </c>
    </row>
    <row r="280" spans="1:40" hidden="1" x14ac:dyDescent="0.2">
      <c r="A280" t="s">
        <v>139</v>
      </c>
      <c r="B280" t="s">
        <v>140</v>
      </c>
      <c r="C280" t="s">
        <v>141</v>
      </c>
      <c r="D280" t="s">
        <v>512</v>
      </c>
      <c r="E280" t="s">
        <v>1990</v>
      </c>
      <c r="F280" t="s">
        <v>3549</v>
      </c>
      <c r="G280" t="s">
        <v>3575</v>
      </c>
      <c r="H280" t="s">
        <v>3628</v>
      </c>
      <c r="I280">
        <v>3500000000</v>
      </c>
      <c r="J280" t="s">
        <v>3630</v>
      </c>
      <c r="M280" t="s">
        <v>3557</v>
      </c>
      <c r="N280" t="s">
        <v>367</v>
      </c>
      <c r="V280" t="b">
        <v>0</v>
      </c>
      <c r="W280" t="b">
        <v>1</v>
      </c>
      <c r="Z280" t="b">
        <v>0</v>
      </c>
      <c r="AB280" t="s">
        <v>3223</v>
      </c>
      <c r="AE280" t="s">
        <v>3553</v>
      </c>
      <c r="AF280" t="s">
        <v>3328</v>
      </c>
      <c r="AG280" t="s">
        <v>3258</v>
      </c>
      <c r="AH280" t="s">
        <v>3639</v>
      </c>
      <c r="AI280" t="s">
        <v>3231</v>
      </c>
      <c r="AN280" t="s">
        <v>3640</v>
      </c>
    </row>
    <row r="281" spans="1:40" hidden="1" x14ac:dyDescent="0.2">
      <c r="A281" t="s">
        <v>139</v>
      </c>
      <c r="B281" t="s">
        <v>140</v>
      </c>
      <c r="C281" t="s">
        <v>141</v>
      </c>
      <c r="D281" t="s">
        <v>512</v>
      </c>
      <c r="E281" t="s">
        <v>1990</v>
      </c>
      <c r="F281" t="s">
        <v>3549</v>
      </c>
      <c r="G281" t="s">
        <v>3578</v>
      </c>
      <c r="H281" t="s">
        <v>3641</v>
      </c>
      <c r="I281">
        <v>2310000000</v>
      </c>
      <c r="J281" t="s">
        <v>3630</v>
      </c>
      <c r="M281" t="s">
        <v>3557</v>
      </c>
      <c r="N281" t="s">
        <v>367</v>
      </c>
      <c r="V281" t="b">
        <v>0</v>
      </c>
      <c r="W281" t="b">
        <v>1</v>
      </c>
      <c r="Z281" t="b">
        <v>0</v>
      </c>
      <c r="AB281" t="s">
        <v>3223</v>
      </c>
      <c r="AE281" t="s">
        <v>3572</v>
      </c>
      <c r="AF281" t="s">
        <v>3328</v>
      </c>
      <c r="AG281" t="s">
        <v>3258</v>
      </c>
      <c r="AH281" t="s">
        <v>3639</v>
      </c>
      <c r="AI281" t="s">
        <v>3231</v>
      </c>
      <c r="AN281" t="s">
        <v>3640</v>
      </c>
    </row>
    <row r="282" spans="1:40" hidden="1" x14ac:dyDescent="0.2">
      <c r="A282" t="s">
        <v>139</v>
      </c>
      <c r="B282" t="s">
        <v>140</v>
      </c>
      <c r="C282" t="s">
        <v>141</v>
      </c>
      <c r="D282" t="s">
        <v>512</v>
      </c>
      <c r="E282" t="s">
        <v>1990</v>
      </c>
      <c r="F282" t="s">
        <v>3549</v>
      </c>
      <c r="G282" t="s">
        <v>3550</v>
      </c>
      <c r="J282" t="s">
        <v>3630</v>
      </c>
      <c r="M282" t="s">
        <v>3557</v>
      </c>
      <c r="N282" t="s">
        <v>367</v>
      </c>
      <c r="V282" t="b">
        <v>0</v>
      </c>
      <c r="W282" t="b">
        <v>1</v>
      </c>
      <c r="Z282" t="b">
        <v>0</v>
      </c>
      <c r="AB282" t="s">
        <v>3223</v>
      </c>
      <c r="AE282" t="s">
        <v>3553</v>
      </c>
      <c r="AF282" t="s">
        <v>3328</v>
      </c>
      <c r="AG282" t="s">
        <v>3258</v>
      </c>
      <c r="AH282" t="s">
        <v>3639</v>
      </c>
      <c r="AI282" t="s">
        <v>3231</v>
      </c>
      <c r="AN282" t="s">
        <v>3640</v>
      </c>
    </row>
    <row r="283" spans="1:40" hidden="1" x14ac:dyDescent="0.2">
      <c r="A283" t="s">
        <v>139</v>
      </c>
      <c r="B283" t="s">
        <v>140</v>
      </c>
      <c r="C283" t="s">
        <v>141</v>
      </c>
      <c r="D283" t="s">
        <v>512</v>
      </c>
      <c r="E283" t="s">
        <v>1990</v>
      </c>
      <c r="F283" t="s">
        <v>3549</v>
      </c>
      <c r="G283" t="s">
        <v>3580</v>
      </c>
      <c r="H283" t="s">
        <v>3631</v>
      </c>
      <c r="I283">
        <v>14500000000</v>
      </c>
      <c r="J283" t="s">
        <v>3591</v>
      </c>
      <c r="M283" t="s">
        <v>3557</v>
      </c>
      <c r="N283" t="s">
        <v>367</v>
      </c>
      <c r="V283" t="b">
        <v>0</v>
      </c>
      <c r="W283" t="b">
        <v>1</v>
      </c>
      <c r="Z283" t="b">
        <v>0</v>
      </c>
      <c r="AB283" t="s">
        <v>3223</v>
      </c>
      <c r="AE283" t="s">
        <v>3593</v>
      </c>
      <c r="AF283" t="s">
        <v>3185</v>
      </c>
      <c r="AG283" t="s">
        <v>3186</v>
      </c>
      <c r="AH283" t="s">
        <v>3639</v>
      </c>
      <c r="AI283" t="s">
        <v>3218</v>
      </c>
      <c r="AN283" t="s">
        <v>3640</v>
      </c>
    </row>
    <row r="284" spans="1:40" hidden="1" x14ac:dyDescent="0.2">
      <c r="A284" t="s">
        <v>139</v>
      </c>
      <c r="B284" t="s">
        <v>140</v>
      </c>
      <c r="C284" t="s">
        <v>141</v>
      </c>
      <c r="D284" t="s">
        <v>512</v>
      </c>
      <c r="E284" t="s">
        <v>1990</v>
      </c>
      <c r="F284" t="s">
        <v>3178</v>
      </c>
      <c r="L284" t="s">
        <v>3181</v>
      </c>
      <c r="V284" t="b">
        <v>1</v>
      </c>
      <c r="W284" t="b">
        <v>0</v>
      </c>
      <c r="AB284" t="s">
        <v>3316</v>
      </c>
      <c r="AE284" t="s">
        <v>3184</v>
      </c>
      <c r="AF284" t="s">
        <v>3185</v>
      </c>
      <c r="AG284" t="s">
        <v>3186</v>
      </c>
      <c r="AI284" t="s">
        <v>3192</v>
      </c>
      <c r="AK284" t="s">
        <v>3547</v>
      </c>
      <c r="AN284" t="s">
        <v>3642</v>
      </c>
    </row>
    <row r="285" spans="1:40" hidden="1" x14ac:dyDescent="0.2">
      <c r="A285" t="s">
        <v>150</v>
      </c>
      <c r="B285" t="s">
        <v>151</v>
      </c>
      <c r="C285" t="s">
        <v>152</v>
      </c>
      <c r="D285" t="s">
        <v>516</v>
      </c>
      <c r="E285" t="s">
        <v>3643</v>
      </c>
      <c r="F285" t="s">
        <v>3644</v>
      </c>
      <c r="H285" t="s">
        <v>3645</v>
      </c>
      <c r="L285" t="s">
        <v>3264</v>
      </c>
      <c r="N285" t="s">
        <v>3646</v>
      </c>
      <c r="T285" t="s">
        <v>3647</v>
      </c>
      <c r="U285" t="s">
        <v>3648</v>
      </c>
      <c r="V285" t="b">
        <v>0</v>
      </c>
      <c r="W285" t="b">
        <v>1</v>
      </c>
      <c r="AB285" t="s">
        <v>3223</v>
      </c>
      <c r="AE285" t="s">
        <v>3649</v>
      </c>
      <c r="AF285" t="s">
        <v>3650</v>
      </c>
      <c r="AG285" t="s">
        <v>3651</v>
      </c>
      <c r="AH285" t="s">
        <v>3652</v>
      </c>
      <c r="AI285" t="s">
        <v>3231</v>
      </c>
      <c r="AN285" t="s">
        <v>3653</v>
      </c>
    </row>
    <row r="286" spans="1:40" hidden="1" x14ac:dyDescent="0.2">
      <c r="A286" t="s">
        <v>150</v>
      </c>
      <c r="B286" t="s">
        <v>151</v>
      </c>
      <c r="C286" t="s">
        <v>152</v>
      </c>
      <c r="E286" t="s">
        <v>3643</v>
      </c>
      <c r="F286" t="s">
        <v>3644</v>
      </c>
      <c r="H286" t="s">
        <v>3654</v>
      </c>
      <c r="L286" t="s">
        <v>3655</v>
      </c>
      <c r="N286" t="s">
        <v>3646</v>
      </c>
      <c r="T286" t="s">
        <v>3647</v>
      </c>
      <c r="U286" t="s">
        <v>3648</v>
      </c>
      <c r="V286" t="b">
        <v>0</v>
      </c>
      <c r="W286" t="b">
        <v>1</v>
      </c>
      <c r="AB286" t="s">
        <v>3223</v>
      </c>
      <c r="AE286" t="s">
        <v>3656</v>
      </c>
      <c r="AF286" t="s">
        <v>3657</v>
      </c>
      <c r="AG286" t="s">
        <v>3658</v>
      </c>
      <c r="AH286" t="s">
        <v>3652</v>
      </c>
      <c r="AI286" t="s">
        <v>3218</v>
      </c>
      <c r="AN286" t="s">
        <v>3659</v>
      </c>
    </row>
    <row r="287" spans="1:40" hidden="1" x14ac:dyDescent="0.2">
      <c r="A287" t="s">
        <v>150</v>
      </c>
      <c r="B287" t="s">
        <v>151</v>
      </c>
      <c r="C287" t="s">
        <v>152</v>
      </c>
      <c r="D287" t="s">
        <v>516</v>
      </c>
      <c r="E287" t="s">
        <v>3643</v>
      </c>
      <c r="F287" t="s">
        <v>3644</v>
      </c>
      <c r="H287" t="s">
        <v>3645</v>
      </c>
      <c r="L287" t="s">
        <v>3264</v>
      </c>
      <c r="N287" t="s">
        <v>3660</v>
      </c>
      <c r="T287" t="s">
        <v>3661</v>
      </c>
      <c r="U287" t="s">
        <v>3662</v>
      </c>
      <c r="V287" t="b">
        <v>0</v>
      </c>
      <c r="W287" t="b">
        <v>1</v>
      </c>
      <c r="AB287" t="s">
        <v>3223</v>
      </c>
      <c r="AE287" t="s">
        <v>3663</v>
      </c>
      <c r="AF287" t="s">
        <v>3664</v>
      </c>
      <c r="AG287" t="s">
        <v>3651</v>
      </c>
      <c r="AH287" t="s">
        <v>3665</v>
      </c>
      <c r="AI287" t="s">
        <v>3231</v>
      </c>
      <c r="AN287" t="s">
        <v>3666</v>
      </c>
    </row>
    <row r="288" spans="1:40" hidden="1" x14ac:dyDescent="0.2">
      <c r="A288" t="s">
        <v>150</v>
      </c>
      <c r="B288" t="s">
        <v>151</v>
      </c>
      <c r="C288" t="s">
        <v>152</v>
      </c>
      <c r="D288" t="s">
        <v>516</v>
      </c>
      <c r="E288" t="s">
        <v>3643</v>
      </c>
      <c r="F288" t="s">
        <v>3644</v>
      </c>
      <c r="G288" t="s">
        <v>3667</v>
      </c>
      <c r="L288" t="s">
        <v>3264</v>
      </c>
      <c r="N288" t="s">
        <v>3660</v>
      </c>
      <c r="V288" t="b">
        <v>0</v>
      </c>
      <c r="W288" t="b">
        <v>1</v>
      </c>
      <c r="AB288" t="s">
        <v>3223</v>
      </c>
      <c r="AE288" t="s">
        <v>3663</v>
      </c>
      <c r="AF288" t="s">
        <v>3664</v>
      </c>
      <c r="AG288" t="s">
        <v>3651</v>
      </c>
      <c r="AI288" t="s">
        <v>3268</v>
      </c>
      <c r="AN288" t="s">
        <v>3668</v>
      </c>
    </row>
    <row r="289" spans="1:40" hidden="1" x14ac:dyDescent="0.2">
      <c r="A289" t="s">
        <v>150</v>
      </c>
      <c r="B289" t="s">
        <v>151</v>
      </c>
      <c r="C289" t="s">
        <v>152</v>
      </c>
      <c r="D289" t="s">
        <v>516</v>
      </c>
      <c r="E289" t="s">
        <v>3643</v>
      </c>
      <c r="F289" t="s">
        <v>3644</v>
      </c>
      <c r="G289" t="s">
        <v>3667</v>
      </c>
      <c r="L289" t="s">
        <v>3655</v>
      </c>
      <c r="N289" t="s">
        <v>3660</v>
      </c>
      <c r="V289" t="b">
        <v>0</v>
      </c>
      <c r="W289" t="b">
        <v>1</v>
      </c>
      <c r="AB289" t="s">
        <v>3223</v>
      </c>
      <c r="AE289" t="s">
        <v>3663</v>
      </c>
      <c r="AF289" t="s">
        <v>3664</v>
      </c>
      <c r="AG289" t="s">
        <v>3651</v>
      </c>
      <c r="AI289" t="s">
        <v>3268</v>
      </c>
      <c r="AN289" t="s">
        <v>3669</v>
      </c>
    </row>
    <row r="290" spans="1:40" hidden="1" x14ac:dyDescent="0.2">
      <c r="A290" t="s">
        <v>150</v>
      </c>
      <c r="B290" t="s">
        <v>151</v>
      </c>
      <c r="C290" t="s">
        <v>152</v>
      </c>
      <c r="D290" t="s">
        <v>516</v>
      </c>
      <c r="E290" t="s">
        <v>3643</v>
      </c>
      <c r="F290" t="s">
        <v>3644</v>
      </c>
      <c r="G290" t="s">
        <v>3670</v>
      </c>
      <c r="L290" t="s">
        <v>3264</v>
      </c>
      <c r="N290" t="s">
        <v>3660</v>
      </c>
      <c r="V290" t="b">
        <v>0</v>
      </c>
      <c r="W290" t="b">
        <v>1</v>
      </c>
      <c r="AB290" t="s">
        <v>3223</v>
      </c>
      <c r="AE290" t="s">
        <v>3671</v>
      </c>
      <c r="AF290" t="s">
        <v>3672</v>
      </c>
      <c r="AG290" t="s">
        <v>3658</v>
      </c>
      <c r="AI290" t="s">
        <v>3266</v>
      </c>
      <c r="AN290" t="s">
        <v>3668</v>
      </c>
    </row>
    <row r="291" spans="1:40" hidden="1" x14ac:dyDescent="0.2">
      <c r="A291" t="s">
        <v>150</v>
      </c>
      <c r="B291" t="s">
        <v>151</v>
      </c>
      <c r="C291" t="s">
        <v>152</v>
      </c>
      <c r="D291" t="s">
        <v>516</v>
      </c>
      <c r="E291" t="s">
        <v>3643</v>
      </c>
      <c r="F291" t="s">
        <v>3644</v>
      </c>
      <c r="G291" t="s">
        <v>3670</v>
      </c>
      <c r="L291" t="s">
        <v>3655</v>
      </c>
      <c r="N291" t="s">
        <v>3660</v>
      </c>
      <c r="V291" t="b">
        <v>0</v>
      </c>
      <c r="W291" t="b">
        <v>1</v>
      </c>
      <c r="AB291" t="s">
        <v>3223</v>
      </c>
      <c r="AE291" t="s">
        <v>3671</v>
      </c>
      <c r="AF291" t="s">
        <v>3672</v>
      </c>
      <c r="AG291" t="s">
        <v>3658</v>
      </c>
      <c r="AI291" t="s">
        <v>3266</v>
      </c>
      <c r="AN291" t="s">
        <v>3669</v>
      </c>
    </row>
    <row r="292" spans="1:40" hidden="1" x14ac:dyDescent="0.2">
      <c r="A292" t="s">
        <v>150</v>
      </c>
      <c r="B292" t="s">
        <v>151</v>
      </c>
      <c r="C292" t="s">
        <v>152</v>
      </c>
      <c r="D292" t="s">
        <v>516</v>
      </c>
      <c r="E292" t="s">
        <v>3643</v>
      </c>
      <c r="F292" t="s">
        <v>3644</v>
      </c>
      <c r="H292" t="s">
        <v>3654</v>
      </c>
      <c r="L292" t="s">
        <v>3655</v>
      </c>
      <c r="N292" t="s">
        <v>3660</v>
      </c>
      <c r="T292" t="s">
        <v>3661</v>
      </c>
      <c r="U292" t="s">
        <v>3662</v>
      </c>
      <c r="V292" t="b">
        <v>0</v>
      </c>
      <c r="W292" t="b">
        <v>1</v>
      </c>
      <c r="AB292" t="s">
        <v>3223</v>
      </c>
      <c r="AE292" t="s">
        <v>3671</v>
      </c>
      <c r="AF292" t="s">
        <v>3672</v>
      </c>
      <c r="AG292" t="s">
        <v>3658</v>
      </c>
      <c r="AH292" t="s">
        <v>3665</v>
      </c>
      <c r="AI292" t="s">
        <v>3218</v>
      </c>
      <c r="AN292" t="s">
        <v>3673</v>
      </c>
    </row>
    <row r="293" spans="1:40" hidden="1" x14ac:dyDescent="0.2">
      <c r="A293" t="s">
        <v>164</v>
      </c>
      <c r="B293" t="s">
        <v>165</v>
      </c>
      <c r="C293" t="s">
        <v>166</v>
      </c>
      <c r="D293" t="s">
        <v>520</v>
      </c>
      <c r="E293" t="s">
        <v>3674</v>
      </c>
      <c r="F293" t="s">
        <v>3217</v>
      </c>
      <c r="G293" t="s">
        <v>3231</v>
      </c>
      <c r="H293" t="s">
        <v>3341</v>
      </c>
      <c r="L293" t="s">
        <v>3220</v>
      </c>
      <c r="N293" t="s">
        <v>3675</v>
      </c>
      <c r="T293" t="s">
        <v>3676</v>
      </c>
      <c r="U293" t="s">
        <v>3677</v>
      </c>
      <c r="V293" t="b">
        <v>0</v>
      </c>
      <c r="W293" t="b">
        <v>1</v>
      </c>
      <c r="AB293" t="s">
        <v>3223</v>
      </c>
      <c r="AC293" t="s">
        <v>3377</v>
      </c>
      <c r="AE293" t="s">
        <v>3678</v>
      </c>
      <c r="AF293" t="s">
        <v>3679</v>
      </c>
      <c r="AG293" t="s">
        <v>3680</v>
      </c>
      <c r="AH293" t="s">
        <v>3681</v>
      </c>
      <c r="AI293" t="s">
        <v>3231</v>
      </c>
      <c r="AN293" t="s">
        <v>3682</v>
      </c>
    </row>
    <row r="294" spans="1:40" hidden="1" x14ac:dyDescent="0.2">
      <c r="A294" t="s">
        <v>164</v>
      </c>
      <c r="B294" t="s">
        <v>165</v>
      </c>
      <c r="C294" t="s">
        <v>166</v>
      </c>
      <c r="D294" t="s">
        <v>520</v>
      </c>
      <c r="E294" t="s">
        <v>3674</v>
      </c>
      <c r="F294" t="s">
        <v>3217</v>
      </c>
      <c r="G294" t="s">
        <v>3231</v>
      </c>
      <c r="H294" t="s">
        <v>3683</v>
      </c>
      <c r="L294" t="s">
        <v>3220</v>
      </c>
      <c r="N294" t="s">
        <v>3675</v>
      </c>
      <c r="T294" t="s">
        <v>3676</v>
      </c>
      <c r="U294" t="s">
        <v>3677</v>
      </c>
      <c r="V294" t="b">
        <v>0</v>
      </c>
      <c r="W294" t="b">
        <v>1</v>
      </c>
      <c r="AB294" t="s">
        <v>3223</v>
      </c>
      <c r="AC294" t="s">
        <v>3340</v>
      </c>
      <c r="AE294" t="s">
        <v>3678</v>
      </c>
      <c r="AF294" t="s">
        <v>3679</v>
      </c>
      <c r="AG294" t="s">
        <v>3680</v>
      </c>
      <c r="AH294" t="s">
        <v>3681</v>
      </c>
      <c r="AI294" t="s">
        <v>3231</v>
      </c>
      <c r="AN294" t="s">
        <v>3682</v>
      </c>
    </row>
    <row r="295" spans="1:40" hidden="1" x14ac:dyDescent="0.2">
      <c r="A295" t="s">
        <v>164</v>
      </c>
      <c r="B295" t="s">
        <v>165</v>
      </c>
      <c r="C295" t="s">
        <v>166</v>
      </c>
      <c r="D295" t="s">
        <v>520</v>
      </c>
      <c r="E295" t="s">
        <v>3674</v>
      </c>
      <c r="F295" t="s">
        <v>3217</v>
      </c>
      <c r="G295" t="s">
        <v>3231</v>
      </c>
      <c r="H295" t="s">
        <v>3341</v>
      </c>
      <c r="L295" t="s">
        <v>3220</v>
      </c>
      <c r="N295" t="s">
        <v>3684</v>
      </c>
      <c r="T295" t="s">
        <v>3685</v>
      </c>
      <c r="U295" t="s">
        <v>3686</v>
      </c>
      <c r="V295" t="b">
        <v>0</v>
      </c>
      <c r="W295" t="b">
        <v>1</v>
      </c>
      <c r="AB295" t="s">
        <v>3223</v>
      </c>
      <c r="AC295" t="s">
        <v>3377</v>
      </c>
      <c r="AE295" t="s">
        <v>3678</v>
      </c>
      <c r="AF295" t="s">
        <v>3679</v>
      </c>
      <c r="AG295" t="s">
        <v>3680</v>
      </c>
      <c r="AH295" t="s">
        <v>3687</v>
      </c>
      <c r="AI295" t="s">
        <v>3231</v>
      </c>
      <c r="AN295" t="s">
        <v>3688</v>
      </c>
    </row>
    <row r="296" spans="1:40" hidden="1" x14ac:dyDescent="0.2">
      <c r="A296" t="s">
        <v>164</v>
      </c>
      <c r="B296" t="s">
        <v>165</v>
      </c>
      <c r="C296" t="s">
        <v>166</v>
      </c>
      <c r="D296" t="s">
        <v>520</v>
      </c>
      <c r="E296" t="s">
        <v>3674</v>
      </c>
      <c r="F296" t="s">
        <v>3217</v>
      </c>
      <c r="G296" t="s">
        <v>3218</v>
      </c>
      <c r="H296" t="s">
        <v>3689</v>
      </c>
      <c r="L296" t="s">
        <v>3220</v>
      </c>
      <c r="N296" t="s">
        <v>3684</v>
      </c>
      <c r="T296" t="s">
        <v>3685</v>
      </c>
      <c r="U296" t="s">
        <v>3686</v>
      </c>
      <c r="V296" t="b">
        <v>0</v>
      </c>
      <c r="W296" t="b">
        <v>1</v>
      </c>
      <c r="AB296" t="s">
        <v>3223</v>
      </c>
      <c r="AC296" t="s">
        <v>3239</v>
      </c>
      <c r="AE296" t="s">
        <v>3690</v>
      </c>
      <c r="AF296" t="s">
        <v>3691</v>
      </c>
      <c r="AG296" t="s">
        <v>3692</v>
      </c>
      <c r="AH296" t="s">
        <v>3687</v>
      </c>
      <c r="AI296" t="s">
        <v>3231</v>
      </c>
      <c r="AN296" t="s">
        <v>3688</v>
      </c>
    </row>
    <row r="297" spans="1:40" hidden="1" x14ac:dyDescent="0.2">
      <c r="A297" t="s">
        <v>164</v>
      </c>
      <c r="B297" t="s">
        <v>165</v>
      </c>
      <c r="C297" t="s">
        <v>166</v>
      </c>
      <c r="D297" t="s">
        <v>520</v>
      </c>
      <c r="E297" t="s">
        <v>3674</v>
      </c>
      <c r="F297" t="s">
        <v>3217</v>
      </c>
      <c r="G297" t="s">
        <v>3218</v>
      </c>
      <c r="H297" t="s">
        <v>3241</v>
      </c>
      <c r="L297" t="s">
        <v>3220</v>
      </c>
      <c r="N297" t="s">
        <v>3684</v>
      </c>
      <c r="T297" t="s">
        <v>3685</v>
      </c>
      <c r="U297" t="s">
        <v>3686</v>
      </c>
      <c r="V297" t="b">
        <v>0</v>
      </c>
      <c r="W297" t="b">
        <v>1</v>
      </c>
      <c r="AB297" t="s">
        <v>3223</v>
      </c>
      <c r="AC297" t="s">
        <v>3224</v>
      </c>
      <c r="AE297" t="s">
        <v>3690</v>
      </c>
      <c r="AF297" t="s">
        <v>3691</v>
      </c>
      <c r="AG297" t="s">
        <v>3692</v>
      </c>
      <c r="AH297" t="s">
        <v>3687</v>
      </c>
      <c r="AI297" t="s">
        <v>3231</v>
      </c>
      <c r="AN297" t="s">
        <v>3688</v>
      </c>
    </row>
    <row r="298" spans="1:40" hidden="1" x14ac:dyDescent="0.2">
      <c r="A298" t="s">
        <v>164</v>
      </c>
      <c r="B298" t="s">
        <v>165</v>
      </c>
      <c r="C298" t="s">
        <v>166</v>
      </c>
      <c r="D298" t="s">
        <v>520</v>
      </c>
      <c r="E298" t="s">
        <v>3674</v>
      </c>
      <c r="F298" t="s">
        <v>3217</v>
      </c>
      <c r="G298" t="s">
        <v>3231</v>
      </c>
      <c r="H298" t="s">
        <v>3683</v>
      </c>
      <c r="L298" t="s">
        <v>3220</v>
      </c>
      <c r="N298" t="s">
        <v>3684</v>
      </c>
      <c r="T298" t="s">
        <v>3685</v>
      </c>
      <c r="U298" t="s">
        <v>3686</v>
      </c>
      <c r="V298" t="b">
        <v>0</v>
      </c>
      <c r="W298" t="b">
        <v>1</v>
      </c>
      <c r="AB298" t="s">
        <v>3223</v>
      </c>
      <c r="AC298" t="s">
        <v>3340</v>
      </c>
      <c r="AE298" t="s">
        <v>3678</v>
      </c>
      <c r="AF298" t="s">
        <v>3679</v>
      </c>
      <c r="AG298" t="s">
        <v>3680</v>
      </c>
      <c r="AH298" t="s">
        <v>3687</v>
      </c>
      <c r="AI298" t="s">
        <v>3231</v>
      </c>
      <c r="AN298" t="s">
        <v>3688</v>
      </c>
    </row>
    <row r="299" spans="1:40" hidden="1" x14ac:dyDescent="0.2">
      <c r="A299" t="s">
        <v>164</v>
      </c>
      <c r="B299" t="s">
        <v>165</v>
      </c>
      <c r="C299" t="s">
        <v>166</v>
      </c>
      <c r="D299" t="s">
        <v>520</v>
      </c>
      <c r="E299" t="s">
        <v>3674</v>
      </c>
      <c r="F299" t="s">
        <v>3217</v>
      </c>
      <c r="G299" t="s">
        <v>3231</v>
      </c>
      <c r="H299" t="s">
        <v>3693</v>
      </c>
      <c r="L299" t="s">
        <v>3220</v>
      </c>
      <c r="N299" t="s">
        <v>3684</v>
      </c>
      <c r="T299" t="s">
        <v>3685</v>
      </c>
      <c r="U299" t="s">
        <v>3686</v>
      </c>
      <c r="V299" t="b">
        <v>0</v>
      </c>
      <c r="W299" t="b">
        <v>1</v>
      </c>
      <c r="AB299" t="s">
        <v>3223</v>
      </c>
      <c r="AC299" t="s">
        <v>3694</v>
      </c>
      <c r="AE299" t="s">
        <v>3678</v>
      </c>
      <c r="AF299" t="s">
        <v>3679</v>
      </c>
      <c r="AG299" t="s">
        <v>3680</v>
      </c>
      <c r="AH299" t="s">
        <v>3687</v>
      </c>
      <c r="AI299" t="s">
        <v>3231</v>
      </c>
      <c r="AN299" t="s">
        <v>3688</v>
      </c>
    </row>
    <row r="300" spans="1:40" hidden="1" x14ac:dyDescent="0.2">
      <c r="A300" t="s">
        <v>164</v>
      </c>
      <c r="B300" t="s">
        <v>165</v>
      </c>
      <c r="C300" t="s">
        <v>166</v>
      </c>
      <c r="D300" t="s">
        <v>520</v>
      </c>
      <c r="E300" t="s">
        <v>3674</v>
      </c>
      <c r="F300" t="s">
        <v>3217</v>
      </c>
      <c r="G300" t="s">
        <v>3224</v>
      </c>
      <c r="L300" t="s">
        <v>3220</v>
      </c>
      <c r="N300" t="s">
        <v>3684</v>
      </c>
      <c r="T300" t="s">
        <v>3685</v>
      </c>
      <c r="U300" t="s">
        <v>3686</v>
      </c>
      <c r="AE300" t="s">
        <v>3690</v>
      </c>
      <c r="AF300" t="s">
        <v>3691</v>
      </c>
      <c r="AG300" t="s">
        <v>3692</v>
      </c>
      <c r="AH300" t="s">
        <v>3687</v>
      </c>
      <c r="AI300" t="s">
        <v>3218</v>
      </c>
      <c r="AN300" t="s">
        <v>3695</v>
      </c>
    </row>
    <row r="301" spans="1:40" hidden="1" x14ac:dyDescent="0.2">
      <c r="A301" t="s">
        <v>164</v>
      </c>
      <c r="B301" t="s">
        <v>165</v>
      </c>
      <c r="C301" t="s">
        <v>166</v>
      </c>
      <c r="D301" t="s">
        <v>520</v>
      </c>
      <c r="E301" t="s">
        <v>3674</v>
      </c>
      <c r="F301" t="s">
        <v>3217</v>
      </c>
      <c r="G301" t="s">
        <v>3288</v>
      </c>
      <c r="L301" t="s">
        <v>3220</v>
      </c>
      <c r="N301" t="s">
        <v>3684</v>
      </c>
      <c r="T301" t="s">
        <v>3685</v>
      </c>
      <c r="U301" t="s">
        <v>3686</v>
      </c>
      <c r="AE301" t="s">
        <v>3690</v>
      </c>
      <c r="AF301" t="s">
        <v>3691</v>
      </c>
      <c r="AG301" t="s">
        <v>3692</v>
      </c>
      <c r="AH301" t="s">
        <v>3687</v>
      </c>
      <c r="AI301" t="s">
        <v>3218</v>
      </c>
      <c r="AN301" t="s">
        <v>3695</v>
      </c>
    </row>
    <row r="302" spans="1:40" hidden="1" x14ac:dyDescent="0.2">
      <c r="A302" t="s">
        <v>164</v>
      </c>
      <c r="B302" t="s">
        <v>165</v>
      </c>
      <c r="C302" t="s">
        <v>166</v>
      </c>
      <c r="D302" t="s">
        <v>520</v>
      </c>
      <c r="E302" t="s">
        <v>3674</v>
      </c>
      <c r="F302" t="s">
        <v>3217</v>
      </c>
      <c r="G302" t="s">
        <v>3218</v>
      </c>
      <c r="H302" t="s">
        <v>3696</v>
      </c>
      <c r="L302" t="s">
        <v>3220</v>
      </c>
      <c r="N302" t="s">
        <v>3684</v>
      </c>
      <c r="T302" t="s">
        <v>3685</v>
      </c>
      <c r="U302" t="s">
        <v>3686</v>
      </c>
      <c r="V302" t="b">
        <v>0</v>
      </c>
      <c r="W302" t="b">
        <v>1</v>
      </c>
      <c r="AB302" t="s">
        <v>3223</v>
      </c>
      <c r="AC302" t="s">
        <v>3288</v>
      </c>
      <c r="AE302" t="s">
        <v>3690</v>
      </c>
      <c r="AF302" t="s">
        <v>3691</v>
      </c>
      <c r="AG302" t="s">
        <v>3692</v>
      </c>
      <c r="AH302" t="s">
        <v>3687</v>
      </c>
      <c r="AI302" t="s">
        <v>3231</v>
      </c>
      <c r="AN302" t="s">
        <v>3688</v>
      </c>
    </row>
    <row r="303" spans="1:40" hidden="1" x14ac:dyDescent="0.2">
      <c r="A303" t="s">
        <v>164</v>
      </c>
      <c r="B303" t="s">
        <v>165</v>
      </c>
      <c r="C303" t="s">
        <v>166</v>
      </c>
      <c r="D303" t="s">
        <v>520</v>
      </c>
      <c r="E303" t="s">
        <v>3674</v>
      </c>
      <c r="F303" t="s">
        <v>3217</v>
      </c>
      <c r="G303" t="s">
        <v>3340</v>
      </c>
      <c r="L303" t="s">
        <v>3220</v>
      </c>
      <c r="N303" t="s">
        <v>3684</v>
      </c>
      <c r="T303" t="s">
        <v>3685</v>
      </c>
      <c r="U303" t="s">
        <v>3686</v>
      </c>
      <c r="AE303" t="s">
        <v>3678</v>
      </c>
      <c r="AF303" t="s">
        <v>3679</v>
      </c>
      <c r="AG303" t="s">
        <v>3680</v>
      </c>
      <c r="AH303" t="s">
        <v>3687</v>
      </c>
      <c r="AI303" t="s">
        <v>3231</v>
      </c>
      <c r="AN303" t="s">
        <v>3695</v>
      </c>
    </row>
    <row r="304" spans="1:40" hidden="1" x14ac:dyDescent="0.2">
      <c r="A304" t="s">
        <v>164</v>
      </c>
      <c r="B304" t="s">
        <v>165</v>
      </c>
      <c r="C304" t="s">
        <v>166</v>
      </c>
      <c r="D304" t="s">
        <v>520</v>
      </c>
      <c r="E304" t="s">
        <v>3674</v>
      </c>
      <c r="F304" t="s">
        <v>3217</v>
      </c>
      <c r="G304" t="s">
        <v>3694</v>
      </c>
      <c r="L304" t="s">
        <v>3220</v>
      </c>
      <c r="N304" t="s">
        <v>417</v>
      </c>
      <c r="T304" t="s">
        <v>3697</v>
      </c>
      <c r="U304" t="s">
        <v>3698</v>
      </c>
      <c r="AE304" t="s">
        <v>3699</v>
      </c>
      <c r="AF304" t="s">
        <v>3700</v>
      </c>
      <c r="AG304" t="s">
        <v>3680</v>
      </c>
      <c r="AH304" t="s">
        <v>3701</v>
      </c>
      <c r="AI304" t="s">
        <v>3231</v>
      </c>
      <c r="AN304" t="s">
        <v>3702</v>
      </c>
    </row>
    <row r="305" spans="1:40" hidden="1" x14ac:dyDescent="0.2">
      <c r="A305" t="s">
        <v>164</v>
      </c>
      <c r="B305" t="s">
        <v>165</v>
      </c>
      <c r="C305" t="s">
        <v>166</v>
      </c>
      <c r="D305" t="s">
        <v>520</v>
      </c>
      <c r="E305" t="s">
        <v>3674</v>
      </c>
      <c r="F305" t="s">
        <v>3217</v>
      </c>
      <c r="G305" t="s">
        <v>3239</v>
      </c>
      <c r="L305" t="s">
        <v>3220</v>
      </c>
      <c r="N305" t="s">
        <v>417</v>
      </c>
      <c r="T305" t="s">
        <v>3697</v>
      </c>
      <c r="U305" t="s">
        <v>3698</v>
      </c>
      <c r="AE305" t="s">
        <v>3703</v>
      </c>
      <c r="AF305" t="s">
        <v>3704</v>
      </c>
      <c r="AG305" t="s">
        <v>3692</v>
      </c>
      <c r="AH305" t="s">
        <v>3701</v>
      </c>
      <c r="AI305" t="s">
        <v>3218</v>
      </c>
      <c r="AN305" t="s">
        <v>3702</v>
      </c>
    </row>
    <row r="306" spans="1:40" hidden="1" x14ac:dyDescent="0.2">
      <c r="A306" t="s">
        <v>164</v>
      </c>
      <c r="B306" t="s">
        <v>165</v>
      </c>
      <c r="C306" t="s">
        <v>166</v>
      </c>
      <c r="D306" t="s">
        <v>520</v>
      </c>
      <c r="E306" t="s">
        <v>3674</v>
      </c>
      <c r="F306" t="s">
        <v>3217</v>
      </c>
      <c r="G306" t="s">
        <v>3377</v>
      </c>
      <c r="L306" t="s">
        <v>3220</v>
      </c>
      <c r="N306" t="s">
        <v>417</v>
      </c>
      <c r="T306" t="s">
        <v>3697</v>
      </c>
      <c r="U306" t="s">
        <v>3698</v>
      </c>
      <c r="AE306" t="s">
        <v>3699</v>
      </c>
      <c r="AF306" t="s">
        <v>3700</v>
      </c>
      <c r="AG306" t="s">
        <v>3680</v>
      </c>
      <c r="AH306" t="s">
        <v>3701</v>
      </c>
      <c r="AI306" t="s">
        <v>3231</v>
      </c>
      <c r="AN306" t="s">
        <v>3702</v>
      </c>
    </row>
    <row r="307" spans="1:40" hidden="1" x14ac:dyDescent="0.2">
      <c r="A307" t="s">
        <v>164</v>
      </c>
      <c r="B307" t="s">
        <v>165</v>
      </c>
      <c r="C307" t="s">
        <v>166</v>
      </c>
      <c r="D307" t="s">
        <v>520</v>
      </c>
      <c r="E307" t="s">
        <v>3674</v>
      </c>
      <c r="F307" t="s">
        <v>3217</v>
      </c>
      <c r="G307" t="s">
        <v>3224</v>
      </c>
      <c r="L307" t="s">
        <v>3220</v>
      </c>
      <c r="N307" t="s">
        <v>417</v>
      </c>
      <c r="T307" t="s">
        <v>3697</v>
      </c>
      <c r="U307" t="s">
        <v>3698</v>
      </c>
      <c r="AE307" t="s">
        <v>3703</v>
      </c>
      <c r="AF307" t="s">
        <v>3704</v>
      </c>
      <c r="AG307" t="s">
        <v>3692</v>
      </c>
      <c r="AH307" t="s">
        <v>3701</v>
      </c>
      <c r="AI307" t="s">
        <v>3218</v>
      </c>
      <c r="AN307" t="s">
        <v>3702</v>
      </c>
    </row>
    <row r="308" spans="1:40" hidden="1" x14ac:dyDescent="0.2">
      <c r="A308" t="s">
        <v>164</v>
      </c>
      <c r="B308" t="s">
        <v>165</v>
      </c>
      <c r="C308" t="s">
        <v>166</v>
      </c>
      <c r="D308" t="s">
        <v>520</v>
      </c>
      <c r="E308" t="s">
        <v>3674</v>
      </c>
      <c r="F308" t="s">
        <v>3217</v>
      </c>
      <c r="G308" t="s">
        <v>3288</v>
      </c>
      <c r="L308" t="s">
        <v>3220</v>
      </c>
      <c r="N308" t="s">
        <v>417</v>
      </c>
      <c r="T308" t="s">
        <v>3697</v>
      </c>
      <c r="U308" t="s">
        <v>3698</v>
      </c>
      <c r="AE308" t="s">
        <v>3703</v>
      </c>
      <c r="AF308" t="s">
        <v>3704</v>
      </c>
      <c r="AG308" t="s">
        <v>3692</v>
      </c>
      <c r="AH308" t="s">
        <v>3701</v>
      </c>
      <c r="AI308" t="s">
        <v>3218</v>
      </c>
      <c r="AN308" t="s">
        <v>3702</v>
      </c>
    </row>
    <row r="309" spans="1:40" hidden="1" x14ac:dyDescent="0.2">
      <c r="A309" t="s">
        <v>164</v>
      </c>
      <c r="B309" t="s">
        <v>165</v>
      </c>
      <c r="C309" t="s">
        <v>166</v>
      </c>
      <c r="D309" t="s">
        <v>520</v>
      </c>
      <c r="E309" t="s">
        <v>3674</v>
      </c>
      <c r="F309" t="s">
        <v>3217</v>
      </c>
      <c r="G309" t="s">
        <v>3377</v>
      </c>
      <c r="L309" t="s">
        <v>3264</v>
      </c>
      <c r="N309" t="s">
        <v>417</v>
      </c>
      <c r="Q309" t="s">
        <v>3705</v>
      </c>
      <c r="T309" t="s">
        <v>3697</v>
      </c>
      <c r="U309" t="s">
        <v>3698</v>
      </c>
      <c r="V309" t="b">
        <v>1</v>
      </c>
      <c r="W309" t="b">
        <v>0</v>
      </c>
      <c r="AB309" t="s">
        <v>3316</v>
      </c>
      <c r="AC309" t="s">
        <v>3301</v>
      </c>
      <c r="AE309" t="s">
        <v>3699</v>
      </c>
      <c r="AF309" t="s">
        <v>3700</v>
      </c>
      <c r="AG309" t="s">
        <v>3680</v>
      </c>
      <c r="AH309" t="s">
        <v>3701</v>
      </c>
      <c r="AI309" t="s">
        <v>3268</v>
      </c>
      <c r="AN309" t="s">
        <v>3706</v>
      </c>
    </row>
    <row r="310" spans="1:40" hidden="1" x14ac:dyDescent="0.2">
      <c r="A310" t="s">
        <v>164</v>
      </c>
      <c r="B310" t="s">
        <v>165</v>
      </c>
      <c r="C310" t="s">
        <v>166</v>
      </c>
      <c r="D310" t="s">
        <v>520</v>
      </c>
      <c r="E310" t="s">
        <v>3674</v>
      </c>
      <c r="F310" t="s">
        <v>3217</v>
      </c>
      <c r="G310" t="s">
        <v>3340</v>
      </c>
      <c r="L310" t="s">
        <v>3220</v>
      </c>
      <c r="N310" t="s">
        <v>417</v>
      </c>
      <c r="T310" t="s">
        <v>3697</v>
      </c>
      <c r="U310" t="s">
        <v>3698</v>
      </c>
      <c r="AE310" t="s">
        <v>3699</v>
      </c>
      <c r="AF310" t="s">
        <v>3700</v>
      </c>
      <c r="AG310" t="s">
        <v>3680</v>
      </c>
      <c r="AH310" t="s">
        <v>3701</v>
      </c>
      <c r="AI310" t="s">
        <v>3231</v>
      </c>
      <c r="AN310" t="s">
        <v>3702</v>
      </c>
    </row>
    <row r="311" spans="1:40" hidden="1" x14ac:dyDescent="0.2">
      <c r="A311" t="s">
        <v>164</v>
      </c>
      <c r="B311" t="s">
        <v>165</v>
      </c>
      <c r="C311" t="s">
        <v>166</v>
      </c>
      <c r="D311" t="s">
        <v>520</v>
      </c>
      <c r="E311" t="s">
        <v>3674</v>
      </c>
      <c r="F311" t="s">
        <v>3217</v>
      </c>
      <c r="G311" t="s">
        <v>3239</v>
      </c>
      <c r="L311" t="s">
        <v>3220</v>
      </c>
      <c r="N311" t="s">
        <v>373</v>
      </c>
      <c r="V311" t="b">
        <v>0</v>
      </c>
      <c r="W311" t="b">
        <v>0</v>
      </c>
      <c r="Z311" t="b">
        <v>0</v>
      </c>
      <c r="AE311" t="s">
        <v>3707</v>
      </c>
      <c r="AF311" t="s">
        <v>3672</v>
      </c>
      <c r="AG311" t="s">
        <v>3658</v>
      </c>
      <c r="AH311" t="s">
        <v>3708</v>
      </c>
      <c r="AI311" t="s">
        <v>3218</v>
      </c>
      <c r="AN311" t="s">
        <v>3709</v>
      </c>
    </row>
    <row r="312" spans="1:40" hidden="1" x14ac:dyDescent="0.2">
      <c r="A312" t="s">
        <v>164</v>
      </c>
      <c r="B312" t="s">
        <v>165</v>
      </c>
      <c r="C312" t="s">
        <v>166</v>
      </c>
      <c r="D312" t="s">
        <v>520</v>
      </c>
      <c r="E312" t="s">
        <v>3674</v>
      </c>
      <c r="F312" t="s">
        <v>3217</v>
      </c>
      <c r="G312" t="s">
        <v>3377</v>
      </c>
      <c r="L312" t="s">
        <v>3220</v>
      </c>
      <c r="N312" t="s">
        <v>373</v>
      </c>
      <c r="V312" t="b">
        <v>0</v>
      </c>
      <c r="W312" t="b">
        <v>0</v>
      </c>
      <c r="Z312" t="b">
        <v>0</v>
      </c>
      <c r="AE312" t="s">
        <v>3710</v>
      </c>
      <c r="AF312" t="s">
        <v>3711</v>
      </c>
      <c r="AG312" t="s">
        <v>3712</v>
      </c>
      <c r="AH312" t="s">
        <v>3708</v>
      </c>
      <c r="AI312" t="s">
        <v>3231</v>
      </c>
      <c r="AN312" t="s">
        <v>3709</v>
      </c>
    </row>
    <row r="313" spans="1:40" hidden="1" x14ac:dyDescent="0.2">
      <c r="A313" t="s">
        <v>164</v>
      </c>
      <c r="B313" t="s">
        <v>165</v>
      </c>
      <c r="C313" t="s">
        <v>166</v>
      </c>
      <c r="D313" t="s">
        <v>520</v>
      </c>
      <c r="E313" t="s">
        <v>3674</v>
      </c>
      <c r="F313" t="s">
        <v>3217</v>
      </c>
      <c r="G313" t="s">
        <v>3224</v>
      </c>
      <c r="L313" t="s">
        <v>3220</v>
      </c>
      <c r="N313" t="s">
        <v>373</v>
      </c>
      <c r="V313" t="b">
        <v>0</v>
      </c>
      <c r="W313" t="b">
        <v>0</v>
      </c>
      <c r="Z313" t="b">
        <v>0</v>
      </c>
      <c r="AE313" t="s">
        <v>3710</v>
      </c>
      <c r="AF313" t="s">
        <v>3711</v>
      </c>
      <c r="AG313" t="s">
        <v>3712</v>
      </c>
      <c r="AH313" t="s">
        <v>3708</v>
      </c>
      <c r="AI313" t="s">
        <v>3231</v>
      </c>
      <c r="AN313" t="s">
        <v>3709</v>
      </c>
    </row>
    <row r="314" spans="1:40" hidden="1" x14ac:dyDescent="0.2">
      <c r="A314" t="s">
        <v>164</v>
      </c>
      <c r="B314" t="s">
        <v>165</v>
      </c>
      <c r="C314" t="s">
        <v>166</v>
      </c>
      <c r="D314" t="s">
        <v>520</v>
      </c>
      <c r="E314" t="s">
        <v>3674</v>
      </c>
      <c r="F314" t="s">
        <v>3217</v>
      </c>
      <c r="G314" t="s">
        <v>3288</v>
      </c>
      <c r="L314" t="s">
        <v>3220</v>
      </c>
      <c r="N314" t="s">
        <v>373</v>
      </c>
      <c r="V314" t="b">
        <v>0</v>
      </c>
      <c r="W314" t="b">
        <v>0</v>
      </c>
      <c r="Z314" t="b">
        <v>0</v>
      </c>
      <c r="AE314" t="s">
        <v>3707</v>
      </c>
      <c r="AF314" t="s">
        <v>3672</v>
      </c>
      <c r="AG314" t="s">
        <v>3658</v>
      </c>
      <c r="AH314" t="s">
        <v>3708</v>
      </c>
      <c r="AI314" t="s">
        <v>3218</v>
      </c>
      <c r="AN314" t="s">
        <v>3709</v>
      </c>
    </row>
    <row r="315" spans="1:40" hidden="1" x14ac:dyDescent="0.2">
      <c r="A315" t="s">
        <v>164</v>
      </c>
      <c r="B315" t="s">
        <v>165</v>
      </c>
      <c r="C315" t="s">
        <v>166</v>
      </c>
      <c r="D315" t="s">
        <v>520</v>
      </c>
      <c r="E315" t="s">
        <v>3674</v>
      </c>
      <c r="F315" t="s">
        <v>3217</v>
      </c>
      <c r="G315" t="s">
        <v>3377</v>
      </c>
      <c r="L315" t="s">
        <v>3264</v>
      </c>
      <c r="N315" t="s">
        <v>373</v>
      </c>
      <c r="Q315" t="s">
        <v>3705</v>
      </c>
      <c r="V315" t="b">
        <v>0</v>
      </c>
      <c r="W315" t="b">
        <v>1</v>
      </c>
      <c r="Z315" t="b">
        <v>0</v>
      </c>
      <c r="AB315" t="s">
        <v>3223</v>
      </c>
      <c r="AC315" t="s">
        <v>3301</v>
      </c>
      <c r="AE315" t="s">
        <v>3710</v>
      </c>
      <c r="AF315" t="s">
        <v>3711</v>
      </c>
      <c r="AG315" t="s">
        <v>3712</v>
      </c>
      <c r="AH315" t="s">
        <v>3708</v>
      </c>
      <c r="AI315" t="s">
        <v>3268</v>
      </c>
      <c r="AN315" t="s">
        <v>3713</v>
      </c>
    </row>
    <row r="316" spans="1:40" hidden="1" x14ac:dyDescent="0.2">
      <c r="A316" t="s">
        <v>164</v>
      </c>
      <c r="B316" t="s">
        <v>165</v>
      </c>
      <c r="C316" t="s">
        <v>166</v>
      </c>
      <c r="D316" t="s">
        <v>520</v>
      </c>
      <c r="E316" t="s">
        <v>3674</v>
      </c>
      <c r="F316" t="s">
        <v>3217</v>
      </c>
      <c r="G316" t="s">
        <v>3340</v>
      </c>
      <c r="L316" t="s">
        <v>3220</v>
      </c>
      <c r="N316" t="s">
        <v>373</v>
      </c>
      <c r="V316" t="b">
        <v>0</v>
      </c>
      <c r="W316" t="b">
        <v>0</v>
      </c>
      <c r="Z316" t="b">
        <v>0</v>
      </c>
      <c r="AE316" t="s">
        <v>3710</v>
      </c>
      <c r="AF316" t="s">
        <v>3711</v>
      </c>
      <c r="AG316" t="s">
        <v>3712</v>
      </c>
      <c r="AH316" t="s">
        <v>3708</v>
      </c>
      <c r="AI316" t="s">
        <v>3231</v>
      </c>
      <c r="AN316" t="s">
        <v>3709</v>
      </c>
    </row>
    <row r="317" spans="1:40" hidden="1" x14ac:dyDescent="0.2">
      <c r="A317" t="s">
        <v>164</v>
      </c>
      <c r="B317" t="s">
        <v>165</v>
      </c>
      <c r="C317" t="s">
        <v>166</v>
      </c>
      <c r="D317" t="s">
        <v>520</v>
      </c>
      <c r="E317" t="s">
        <v>3674</v>
      </c>
      <c r="F317" t="s">
        <v>3217</v>
      </c>
      <c r="G317" t="s">
        <v>3239</v>
      </c>
      <c r="L317" t="s">
        <v>3220</v>
      </c>
      <c r="N317" t="s">
        <v>337</v>
      </c>
      <c r="V317" t="b">
        <v>0</v>
      </c>
      <c r="W317" t="b">
        <v>0</v>
      </c>
      <c r="Z317" t="b">
        <v>0</v>
      </c>
      <c r="AE317" t="s">
        <v>3703</v>
      </c>
      <c r="AF317" t="s">
        <v>3704</v>
      </c>
      <c r="AG317" t="s">
        <v>3692</v>
      </c>
      <c r="AH317" t="s">
        <v>3714</v>
      </c>
      <c r="AI317" t="s">
        <v>3218</v>
      </c>
      <c r="AN317" t="s">
        <v>3715</v>
      </c>
    </row>
    <row r="318" spans="1:40" hidden="1" x14ac:dyDescent="0.2">
      <c r="A318" t="s">
        <v>164</v>
      </c>
      <c r="B318" t="s">
        <v>165</v>
      </c>
      <c r="C318" t="s">
        <v>166</v>
      </c>
      <c r="D318" t="s">
        <v>520</v>
      </c>
      <c r="E318" t="s">
        <v>3674</v>
      </c>
      <c r="F318" t="s">
        <v>3217</v>
      </c>
      <c r="G318" t="s">
        <v>3377</v>
      </c>
      <c r="L318" t="s">
        <v>3220</v>
      </c>
      <c r="N318" t="s">
        <v>337</v>
      </c>
      <c r="V318" t="b">
        <v>0</v>
      </c>
      <c r="W318" t="b">
        <v>0</v>
      </c>
      <c r="Z318" t="b">
        <v>0</v>
      </c>
      <c r="AE318" t="s">
        <v>3699</v>
      </c>
      <c r="AF318" t="s">
        <v>3700</v>
      </c>
      <c r="AG318" t="s">
        <v>3680</v>
      </c>
      <c r="AH318" t="s">
        <v>3714</v>
      </c>
      <c r="AI318" t="s">
        <v>3231</v>
      </c>
      <c r="AN318" t="s">
        <v>3715</v>
      </c>
    </row>
    <row r="319" spans="1:40" hidden="1" x14ac:dyDescent="0.2">
      <c r="A319" t="s">
        <v>164</v>
      </c>
      <c r="B319" t="s">
        <v>165</v>
      </c>
      <c r="C319" t="s">
        <v>166</v>
      </c>
      <c r="D319" t="s">
        <v>520</v>
      </c>
      <c r="E319" t="s">
        <v>3674</v>
      </c>
      <c r="F319" t="s">
        <v>3217</v>
      </c>
      <c r="G319" t="s">
        <v>3224</v>
      </c>
      <c r="L319" t="s">
        <v>3220</v>
      </c>
      <c r="N319" t="s">
        <v>337</v>
      </c>
      <c r="V319" t="b">
        <v>0</v>
      </c>
      <c r="W319" t="b">
        <v>0</v>
      </c>
      <c r="Z319" t="b">
        <v>0</v>
      </c>
      <c r="AE319" t="s">
        <v>3699</v>
      </c>
      <c r="AF319" t="s">
        <v>3700</v>
      </c>
      <c r="AG319" t="s">
        <v>3680</v>
      </c>
      <c r="AH319" t="s">
        <v>3714</v>
      </c>
      <c r="AI319" t="s">
        <v>3231</v>
      </c>
      <c r="AN319" t="s">
        <v>3715</v>
      </c>
    </row>
    <row r="320" spans="1:40" hidden="1" x14ac:dyDescent="0.2">
      <c r="A320" t="s">
        <v>164</v>
      </c>
      <c r="B320" t="s">
        <v>165</v>
      </c>
      <c r="C320" t="s">
        <v>166</v>
      </c>
      <c r="D320" t="s">
        <v>520</v>
      </c>
      <c r="E320" t="s">
        <v>3674</v>
      </c>
      <c r="F320" t="s">
        <v>3217</v>
      </c>
      <c r="G320" t="s">
        <v>3288</v>
      </c>
      <c r="L320" t="s">
        <v>3220</v>
      </c>
      <c r="N320" t="s">
        <v>337</v>
      </c>
      <c r="V320" t="b">
        <v>0</v>
      </c>
      <c r="W320" t="b">
        <v>0</v>
      </c>
      <c r="Z320" t="b">
        <v>0</v>
      </c>
      <c r="AE320" t="s">
        <v>3703</v>
      </c>
      <c r="AF320" t="s">
        <v>3704</v>
      </c>
      <c r="AG320" t="s">
        <v>3692</v>
      </c>
      <c r="AH320" t="s">
        <v>3714</v>
      </c>
      <c r="AI320" t="s">
        <v>3218</v>
      </c>
      <c r="AN320" t="s">
        <v>3715</v>
      </c>
    </row>
    <row r="321" spans="1:40" hidden="1" x14ac:dyDescent="0.2">
      <c r="A321" t="s">
        <v>164</v>
      </c>
      <c r="B321" t="s">
        <v>165</v>
      </c>
      <c r="C321" t="s">
        <v>166</v>
      </c>
      <c r="D321" t="s">
        <v>520</v>
      </c>
      <c r="E321" t="s">
        <v>3674</v>
      </c>
      <c r="F321" t="s">
        <v>3217</v>
      </c>
      <c r="G321" t="s">
        <v>3340</v>
      </c>
      <c r="L321" t="s">
        <v>3220</v>
      </c>
      <c r="N321" t="s">
        <v>337</v>
      </c>
      <c r="V321" t="b">
        <v>0</v>
      </c>
      <c r="W321" t="b">
        <v>0</v>
      </c>
      <c r="Z321" t="b">
        <v>0</v>
      </c>
      <c r="AE321" t="s">
        <v>3699</v>
      </c>
      <c r="AF321" t="s">
        <v>3700</v>
      </c>
      <c r="AG321" t="s">
        <v>3680</v>
      </c>
      <c r="AH321" t="s">
        <v>3714</v>
      </c>
      <c r="AI321" t="s">
        <v>3231</v>
      </c>
      <c r="AN321" t="s">
        <v>3715</v>
      </c>
    </row>
    <row r="322" spans="1:40" hidden="1" x14ac:dyDescent="0.2">
      <c r="A322" t="s">
        <v>164</v>
      </c>
      <c r="B322" t="s">
        <v>165</v>
      </c>
      <c r="C322" t="s">
        <v>166</v>
      </c>
      <c r="D322" t="s">
        <v>520</v>
      </c>
      <c r="E322" t="s">
        <v>3674</v>
      </c>
      <c r="F322" t="s">
        <v>3217</v>
      </c>
      <c r="G322" t="s">
        <v>3239</v>
      </c>
      <c r="L322" t="s">
        <v>3220</v>
      </c>
      <c r="N322" t="s">
        <v>432</v>
      </c>
      <c r="V322" t="b">
        <v>0</v>
      </c>
      <c r="W322" t="b">
        <v>0</v>
      </c>
      <c r="Z322" t="b">
        <v>0</v>
      </c>
      <c r="AE322" t="s">
        <v>3703</v>
      </c>
      <c r="AF322" t="s">
        <v>3704</v>
      </c>
      <c r="AG322" t="s">
        <v>3692</v>
      </c>
      <c r="AH322" t="s">
        <v>3716</v>
      </c>
      <c r="AI322" t="s">
        <v>3218</v>
      </c>
      <c r="AN322" t="s">
        <v>3717</v>
      </c>
    </row>
    <row r="323" spans="1:40" hidden="1" x14ac:dyDescent="0.2">
      <c r="A323" t="s">
        <v>164</v>
      </c>
      <c r="B323" t="s">
        <v>165</v>
      </c>
      <c r="C323" t="s">
        <v>166</v>
      </c>
      <c r="D323" t="s">
        <v>520</v>
      </c>
      <c r="E323" t="s">
        <v>3674</v>
      </c>
      <c r="F323" t="s">
        <v>3217</v>
      </c>
      <c r="G323" t="s">
        <v>3377</v>
      </c>
      <c r="L323" t="s">
        <v>3220</v>
      </c>
      <c r="N323" t="s">
        <v>432</v>
      </c>
      <c r="V323" t="b">
        <v>0</v>
      </c>
      <c r="W323" t="b">
        <v>0</v>
      </c>
      <c r="Z323" t="b">
        <v>0</v>
      </c>
      <c r="AE323" t="s">
        <v>3699</v>
      </c>
      <c r="AF323" t="s">
        <v>3700</v>
      </c>
      <c r="AG323" t="s">
        <v>3680</v>
      </c>
      <c r="AH323" t="s">
        <v>3716</v>
      </c>
      <c r="AI323" t="s">
        <v>3231</v>
      </c>
      <c r="AN323" t="s">
        <v>3717</v>
      </c>
    </row>
    <row r="324" spans="1:40" hidden="1" x14ac:dyDescent="0.2">
      <c r="A324" t="s">
        <v>164</v>
      </c>
      <c r="B324" t="s">
        <v>165</v>
      </c>
      <c r="C324" t="s">
        <v>166</v>
      </c>
      <c r="D324" t="s">
        <v>520</v>
      </c>
      <c r="E324" t="s">
        <v>3674</v>
      </c>
      <c r="F324" t="s">
        <v>3217</v>
      </c>
      <c r="G324" t="s">
        <v>3224</v>
      </c>
      <c r="L324" t="s">
        <v>3220</v>
      </c>
      <c r="N324" t="s">
        <v>432</v>
      </c>
      <c r="V324" t="b">
        <v>0</v>
      </c>
      <c r="W324" t="b">
        <v>0</v>
      </c>
      <c r="Z324" t="b">
        <v>0</v>
      </c>
      <c r="AE324" t="s">
        <v>3699</v>
      </c>
      <c r="AF324" t="s">
        <v>3700</v>
      </c>
      <c r="AG324" t="s">
        <v>3680</v>
      </c>
      <c r="AH324" t="s">
        <v>3716</v>
      </c>
      <c r="AI324" t="s">
        <v>3231</v>
      </c>
      <c r="AN324" t="s">
        <v>3717</v>
      </c>
    </row>
    <row r="325" spans="1:40" hidden="1" x14ac:dyDescent="0.2">
      <c r="A325" t="s">
        <v>164</v>
      </c>
      <c r="B325" t="s">
        <v>165</v>
      </c>
      <c r="C325" t="s">
        <v>166</v>
      </c>
      <c r="D325" t="s">
        <v>520</v>
      </c>
      <c r="E325" t="s">
        <v>3674</v>
      </c>
      <c r="F325" t="s">
        <v>3217</v>
      </c>
      <c r="G325" t="s">
        <v>3288</v>
      </c>
      <c r="L325" t="s">
        <v>3220</v>
      </c>
      <c r="N325" t="s">
        <v>432</v>
      </c>
      <c r="V325" t="b">
        <v>0</v>
      </c>
      <c r="W325" t="b">
        <v>0</v>
      </c>
      <c r="Z325" t="b">
        <v>0</v>
      </c>
      <c r="AE325" t="s">
        <v>3703</v>
      </c>
      <c r="AF325" t="s">
        <v>3704</v>
      </c>
      <c r="AG325" t="s">
        <v>3692</v>
      </c>
      <c r="AH325" t="s">
        <v>3716</v>
      </c>
      <c r="AI325" t="s">
        <v>3218</v>
      </c>
      <c r="AN325" t="s">
        <v>3717</v>
      </c>
    </row>
    <row r="326" spans="1:40" hidden="1" x14ac:dyDescent="0.2">
      <c r="A326" t="s">
        <v>164</v>
      </c>
      <c r="B326" t="s">
        <v>165</v>
      </c>
      <c r="C326" t="s">
        <v>166</v>
      </c>
      <c r="D326" t="s">
        <v>520</v>
      </c>
      <c r="E326" t="s">
        <v>3674</v>
      </c>
      <c r="F326" t="s">
        <v>3217</v>
      </c>
      <c r="G326" t="s">
        <v>3340</v>
      </c>
      <c r="L326" t="s">
        <v>3220</v>
      </c>
      <c r="N326" t="s">
        <v>432</v>
      </c>
      <c r="V326" t="b">
        <v>0</v>
      </c>
      <c r="W326" t="b">
        <v>0</v>
      </c>
      <c r="Z326" t="b">
        <v>0</v>
      </c>
      <c r="AE326" t="s">
        <v>3699</v>
      </c>
      <c r="AF326" t="s">
        <v>3700</v>
      </c>
      <c r="AG326" t="s">
        <v>3680</v>
      </c>
      <c r="AH326" t="s">
        <v>3716</v>
      </c>
      <c r="AI326" t="s">
        <v>3231</v>
      </c>
      <c r="AN326" t="s">
        <v>3717</v>
      </c>
    </row>
    <row r="327" spans="1:40" hidden="1" x14ac:dyDescent="0.2">
      <c r="A327" t="s">
        <v>164</v>
      </c>
      <c r="B327" t="s">
        <v>165</v>
      </c>
      <c r="C327" t="s">
        <v>166</v>
      </c>
      <c r="D327" t="s">
        <v>520</v>
      </c>
      <c r="E327" t="s">
        <v>3674</v>
      </c>
      <c r="F327" t="s">
        <v>3217</v>
      </c>
      <c r="G327" t="s">
        <v>3239</v>
      </c>
      <c r="L327" t="s">
        <v>3220</v>
      </c>
      <c r="N327" t="s">
        <v>3500</v>
      </c>
      <c r="V327" t="b">
        <v>0</v>
      </c>
      <c r="W327" t="b">
        <v>0</v>
      </c>
      <c r="Z327" t="b">
        <v>0</v>
      </c>
      <c r="AE327" t="s">
        <v>3703</v>
      </c>
      <c r="AF327" t="s">
        <v>3704</v>
      </c>
      <c r="AG327" t="s">
        <v>3692</v>
      </c>
      <c r="AH327" t="s">
        <v>3718</v>
      </c>
      <c r="AI327" t="s">
        <v>3218</v>
      </c>
      <c r="AN327" t="s">
        <v>3719</v>
      </c>
    </row>
    <row r="328" spans="1:40" hidden="1" x14ac:dyDescent="0.2">
      <c r="A328" t="s">
        <v>164</v>
      </c>
      <c r="B328" t="s">
        <v>165</v>
      </c>
      <c r="C328" t="s">
        <v>166</v>
      </c>
      <c r="D328" t="s">
        <v>520</v>
      </c>
      <c r="E328" t="s">
        <v>3674</v>
      </c>
      <c r="F328" t="s">
        <v>3217</v>
      </c>
      <c r="G328" t="s">
        <v>3326</v>
      </c>
      <c r="L328" t="s">
        <v>3220</v>
      </c>
      <c r="N328" t="s">
        <v>3500</v>
      </c>
      <c r="V328" t="b">
        <v>0</v>
      </c>
      <c r="W328" t="b">
        <v>0</v>
      </c>
      <c r="Z328" t="b">
        <v>0</v>
      </c>
      <c r="AE328" t="s">
        <v>3699</v>
      </c>
      <c r="AF328" t="s">
        <v>3700</v>
      </c>
      <c r="AG328" t="s">
        <v>3680</v>
      </c>
      <c r="AH328" t="s">
        <v>3718</v>
      </c>
      <c r="AI328" t="s">
        <v>3231</v>
      </c>
      <c r="AN328" t="s">
        <v>3719</v>
      </c>
    </row>
    <row r="329" spans="1:40" hidden="1" x14ac:dyDescent="0.2">
      <c r="A329" t="s">
        <v>164</v>
      </c>
      <c r="B329" t="s">
        <v>165</v>
      </c>
      <c r="C329" t="s">
        <v>166</v>
      </c>
      <c r="D329" t="s">
        <v>520</v>
      </c>
      <c r="E329" t="s">
        <v>3674</v>
      </c>
      <c r="F329" t="s">
        <v>3217</v>
      </c>
      <c r="G329" t="s">
        <v>3224</v>
      </c>
      <c r="L329" t="s">
        <v>3220</v>
      </c>
      <c r="N329" t="s">
        <v>3500</v>
      </c>
      <c r="V329" t="b">
        <v>0</v>
      </c>
      <c r="W329" t="b">
        <v>0</v>
      </c>
      <c r="Z329" t="b">
        <v>0</v>
      </c>
      <c r="AE329" t="s">
        <v>3699</v>
      </c>
      <c r="AF329" t="s">
        <v>3700</v>
      </c>
      <c r="AG329" t="s">
        <v>3680</v>
      </c>
      <c r="AH329" t="s">
        <v>3718</v>
      </c>
      <c r="AI329" t="s">
        <v>3231</v>
      </c>
      <c r="AN329" t="s">
        <v>3719</v>
      </c>
    </row>
    <row r="330" spans="1:40" hidden="1" x14ac:dyDescent="0.2">
      <c r="A330" t="s">
        <v>164</v>
      </c>
      <c r="B330" t="s">
        <v>165</v>
      </c>
      <c r="C330" t="s">
        <v>166</v>
      </c>
      <c r="D330" t="s">
        <v>520</v>
      </c>
      <c r="E330" t="s">
        <v>3674</v>
      </c>
      <c r="F330" t="s">
        <v>3217</v>
      </c>
      <c r="G330" t="s">
        <v>3288</v>
      </c>
      <c r="L330" t="s">
        <v>3220</v>
      </c>
      <c r="N330" t="s">
        <v>3500</v>
      </c>
      <c r="V330" t="b">
        <v>0</v>
      </c>
      <c r="W330" t="b">
        <v>0</v>
      </c>
      <c r="Z330" t="b">
        <v>0</v>
      </c>
      <c r="AE330" t="s">
        <v>3703</v>
      </c>
      <c r="AF330" t="s">
        <v>3704</v>
      </c>
      <c r="AG330" t="s">
        <v>3692</v>
      </c>
      <c r="AH330" t="s">
        <v>3718</v>
      </c>
      <c r="AI330" t="s">
        <v>3218</v>
      </c>
      <c r="AN330" t="s">
        <v>3719</v>
      </c>
    </row>
    <row r="331" spans="1:40" hidden="1" x14ac:dyDescent="0.2">
      <c r="A331" t="s">
        <v>164</v>
      </c>
      <c r="B331" t="s">
        <v>165</v>
      </c>
      <c r="C331" t="s">
        <v>166</v>
      </c>
      <c r="D331" t="s">
        <v>520</v>
      </c>
      <c r="E331" t="s">
        <v>3674</v>
      </c>
      <c r="F331" t="s">
        <v>3217</v>
      </c>
      <c r="G331" t="s">
        <v>3340</v>
      </c>
      <c r="L331" t="s">
        <v>3220</v>
      </c>
      <c r="N331" t="s">
        <v>3500</v>
      </c>
      <c r="V331" t="b">
        <v>0</v>
      </c>
      <c r="W331" t="b">
        <v>0</v>
      </c>
      <c r="Z331" t="b">
        <v>0</v>
      </c>
      <c r="AE331" t="s">
        <v>3699</v>
      </c>
      <c r="AF331" t="s">
        <v>3700</v>
      </c>
      <c r="AG331" t="s">
        <v>3680</v>
      </c>
      <c r="AH331" t="s">
        <v>3718</v>
      </c>
      <c r="AI331" t="s">
        <v>3231</v>
      </c>
      <c r="AN331" t="s">
        <v>3719</v>
      </c>
    </row>
    <row r="332" spans="1:40" hidden="1" x14ac:dyDescent="0.2">
      <c r="A332" t="s">
        <v>164</v>
      </c>
      <c r="B332" t="s">
        <v>165</v>
      </c>
      <c r="C332" t="s">
        <v>166</v>
      </c>
      <c r="D332" t="s">
        <v>520</v>
      </c>
      <c r="E332" t="s">
        <v>3674</v>
      </c>
      <c r="F332" t="s">
        <v>3217</v>
      </c>
      <c r="G332" t="s">
        <v>3231</v>
      </c>
      <c r="H332" t="s">
        <v>3693</v>
      </c>
      <c r="L332" t="s">
        <v>3264</v>
      </c>
      <c r="Q332" t="s">
        <v>3705</v>
      </c>
      <c r="T332" t="s">
        <v>3685</v>
      </c>
      <c r="U332" t="s">
        <v>3686</v>
      </c>
      <c r="V332" t="b">
        <v>0</v>
      </c>
      <c r="W332" t="b">
        <v>1</v>
      </c>
      <c r="AB332" t="s">
        <v>3223</v>
      </c>
      <c r="AC332" t="s">
        <v>3694</v>
      </c>
      <c r="AE332" t="s">
        <v>3678</v>
      </c>
      <c r="AF332" t="s">
        <v>3679</v>
      </c>
      <c r="AG332" t="s">
        <v>3680</v>
      </c>
      <c r="AH332" t="s">
        <v>3687</v>
      </c>
      <c r="AI332" t="s">
        <v>3268</v>
      </c>
      <c r="AN332" t="s">
        <v>3720</v>
      </c>
    </row>
    <row r="333" spans="1:40" hidden="1" x14ac:dyDescent="0.2">
      <c r="A333" t="s">
        <v>164</v>
      </c>
      <c r="B333" t="s">
        <v>165</v>
      </c>
      <c r="C333" t="s">
        <v>166</v>
      </c>
      <c r="D333" t="s">
        <v>520</v>
      </c>
      <c r="E333" t="s">
        <v>3674</v>
      </c>
      <c r="F333" t="s">
        <v>3217</v>
      </c>
      <c r="G333" t="s">
        <v>3231</v>
      </c>
      <c r="H333" t="s">
        <v>3341</v>
      </c>
      <c r="L333" t="s">
        <v>3264</v>
      </c>
      <c r="Q333" t="s">
        <v>3705</v>
      </c>
      <c r="T333" t="s">
        <v>3685</v>
      </c>
      <c r="U333" t="s">
        <v>3686</v>
      </c>
      <c r="V333" t="b">
        <v>0</v>
      </c>
      <c r="W333" t="b">
        <v>1</v>
      </c>
      <c r="AB333" t="s">
        <v>3223</v>
      </c>
      <c r="AC333" t="s">
        <v>3377</v>
      </c>
      <c r="AE333" t="s">
        <v>3678</v>
      </c>
      <c r="AF333" t="s">
        <v>3679</v>
      </c>
      <c r="AG333" t="s">
        <v>3680</v>
      </c>
      <c r="AH333" t="s">
        <v>3687</v>
      </c>
      <c r="AI333" t="s">
        <v>3268</v>
      </c>
      <c r="AN333" t="s">
        <v>3720</v>
      </c>
    </row>
    <row r="334" spans="1:40" hidden="1" x14ac:dyDescent="0.2">
      <c r="A334" t="s">
        <v>164</v>
      </c>
      <c r="B334" t="s">
        <v>165</v>
      </c>
      <c r="C334" t="s">
        <v>166</v>
      </c>
      <c r="D334" t="s">
        <v>520</v>
      </c>
      <c r="E334" t="s">
        <v>3674</v>
      </c>
      <c r="F334" t="s">
        <v>3217</v>
      </c>
      <c r="G334" t="s">
        <v>3218</v>
      </c>
      <c r="H334" t="s">
        <v>3696</v>
      </c>
      <c r="L334" t="s">
        <v>3264</v>
      </c>
      <c r="Q334" t="s">
        <v>3705</v>
      </c>
      <c r="T334" t="s">
        <v>3676</v>
      </c>
      <c r="U334" t="s">
        <v>3677</v>
      </c>
      <c r="V334" t="b">
        <v>0</v>
      </c>
      <c r="W334" t="b">
        <v>1</v>
      </c>
      <c r="AB334" t="s">
        <v>3223</v>
      </c>
      <c r="AC334" t="s">
        <v>3288</v>
      </c>
      <c r="AE334" t="s">
        <v>3690</v>
      </c>
      <c r="AF334" t="s">
        <v>3691</v>
      </c>
      <c r="AG334" t="s">
        <v>3692</v>
      </c>
      <c r="AH334" t="s">
        <v>3681</v>
      </c>
      <c r="AI334" t="s">
        <v>3266</v>
      </c>
      <c r="AN334" t="s">
        <v>3721</v>
      </c>
    </row>
    <row r="335" spans="1:40" hidden="1" x14ac:dyDescent="0.2">
      <c r="A335" t="s">
        <v>164</v>
      </c>
      <c r="B335" t="s">
        <v>165</v>
      </c>
      <c r="C335" t="s">
        <v>166</v>
      </c>
      <c r="D335" t="s">
        <v>520</v>
      </c>
      <c r="E335" t="s">
        <v>3674</v>
      </c>
      <c r="F335" t="s">
        <v>3217</v>
      </c>
      <c r="G335" t="s">
        <v>3218</v>
      </c>
      <c r="H335" t="s">
        <v>3689</v>
      </c>
      <c r="L335" t="s">
        <v>3264</v>
      </c>
      <c r="Q335" t="s">
        <v>3705</v>
      </c>
      <c r="T335" t="s">
        <v>3676</v>
      </c>
      <c r="U335" t="s">
        <v>3677</v>
      </c>
      <c r="V335" t="b">
        <v>0</v>
      </c>
      <c r="W335" t="b">
        <v>1</v>
      </c>
      <c r="AB335" t="s">
        <v>3223</v>
      </c>
      <c r="AC335" t="s">
        <v>3239</v>
      </c>
      <c r="AE335" t="s">
        <v>3690</v>
      </c>
      <c r="AF335" t="s">
        <v>3691</v>
      </c>
      <c r="AG335" t="s">
        <v>3692</v>
      </c>
      <c r="AH335" t="s">
        <v>3681</v>
      </c>
      <c r="AI335" t="s">
        <v>3266</v>
      </c>
      <c r="AN335" t="s">
        <v>3722</v>
      </c>
    </row>
    <row r="336" spans="1:40" hidden="1" x14ac:dyDescent="0.2">
      <c r="A336" t="s">
        <v>164</v>
      </c>
      <c r="B336" t="s">
        <v>165</v>
      </c>
      <c r="C336" t="s">
        <v>166</v>
      </c>
      <c r="D336" t="s">
        <v>520</v>
      </c>
      <c r="E336" t="s">
        <v>3674</v>
      </c>
      <c r="F336" t="s">
        <v>3217</v>
      </c>
      <c r="G336" t="s">
        <v>3218</v>
      </c>
      <c r="H336" t="s">
        <v>3241</v>
      </c>
      <c r="L336" t="s">
        <v>3264</v>
      </c>
      <c r="Q336" t="s">
        <v>3705</v>
      </c>
      <c r="T336" t="s">
        <v>3676</v>
      </c>
      <c r="U336" t="s">
        <v>3677</v>
      </c>
      <c r="V336" t="b">
        <v>0</v>
      </c>
      <c r="W336" t="b">
        <v>1</v>
      </c>
      <c r="AB336" t="s">
        <v>3223</v>
      </c>
      <c r="AC336" t="s">
        <v>3224</v>
      </c>
      <c r="AE336" t="s">
        <v>3690</v>
      </c>
      <c r="AF336" t="s">
        <v>3691</v>
      </c>
      <c r="AG336" t="s">
        <v>3692</v>
      </c>
      <c r="AH336" t="s">
        <v>3681</v>
      </c>
      <c r="AI336" t="s">
        <v>3266</v>
      </c>
      <c r="AN336" t="s">
        <v>3722</v>
      </c>
    </row>
    <row r="337" spans="1:40" hidden="1" x14ac:dyDescent="0.2">
      <c r="A337" t="s">
        <v>164</v>
      </c>
      <c r="B337" t="s">
        <v>165</v>
      </c>
      <c r="C337" t="s">
        <v>166</v>
      </c>
      <c r="D337" t="s">
        <v>520</v>
      </c>
      <c r="E337" t="s">
        <v>3674</v>
      </c>
      <c r="F337" t="s">
        <v>3217</v>
      </c>
      <c r="G337" t="s">
        <v>3694</v>
      </c>
      <c r="L337" t="s">
        <v>3264</v>
      </c>
      <c r="Q337" t="s">
        <v>3705</v>
      </c>
      <c r="T337" t="s">
        <v>3685</v>
      </c>
      <c r="U337" t="s">
        <v>3686</v>
      </c>
      <c r="AC337" t="s">
        <v>3301</v>
      </c>
      <c r="AE337" t="s">
        <v>3678</v>
      </c>
      <c r="AF337" t="s">
        <v>3679</v>
      </c>
      <c r="AG337" t="s">
        <v>3680</v>
      </c>
      <c r="AH337" t="s">
        <v>3687</v>
      </c>
      <c r="AI337" t="s">
        <v>3268</v>
      </c>
      <c r="AN337" t="s">
        <v>3723</v>
      </c>
    </row>
    <row r="338" spans="1:40" hidden="1" x14ac:dyDescent="0.2">
      <c r="A338" t="s">
        <v>164</v>
      </c>
      <c r="B338" t="s">
        <v>165</v>
      </c>
      <c r="C338" t="s">
        <v>166</v>
      </c>
      <c r="D338" t="s">
        <v>520</v>
      </c>
      <c r="E338" t="s">
        <v>3674</v>
      </c>
      <c r="F338" t="s">
        <v>3217</v>
      </c>
      <c r="G338" t="s">
        <v>3377</v>
      </c>
      <c r="L338" t="s">
        <v>3264</v>
      </c>
      <c r="Q338" t="s">
        <v>3705</v>
      </c>
      <c r="T338" t="s">
        <v>3685</v>
      </c>
      <c r="U338" t="s">
        <v>3686</v>
      </c>
      <c r="AC338" t="s">
        <v>3301</v>
      </c>
      <c r="AE338" t="s">
        <v>3678</v>
      </c>
      <c r="AF338" t="s">
        <v>3679</v>
      </c>
      <c r="AG338" t="s">
        <v>3680</v>
      </c>
      <c r="AH338" t="s">
        <v>3687</v>
      </c>
      <c r="AI338" t="s">
        <v>3268</v>
      </c>
      <c r="AN338" t="s">
        <v>3723</v>
      </c>
    </row>
    <row r="339" spans="1:40" hidden="1" x14ac:dyDescent="0.2">
      <c r="A339" t="s">
        <v>164</v>
      </c>
      <c r="B339" t="s">
        <v>165</v>
      </c>
      <c r="C339" t="s">
        <v>166</v>
      </c>
      <c r="D339" t="s">
        <v>520</v>
      </c>
      <c r="E339" t="s">
        <v>3674</v>
      </c>
      <c r="F339" t="s">
        <v>3217</v>
      </c>
      <c r="G339" t="s">
        <v>3239</v>
      </c>
      <c r="L339" t="s">
        <v>3264</v>
      </c>
      <c r="Q339" t="s">
        <v>3705</v>
      </c>
      <c r="T339" t="s">
        <v>3685</v>
      </c>
      <c r="U339" t="s">
        <v>3686</v>
      </c>
      <c r="AC339" t="s">
        <v>3301</v>
      </c>
      <c r="AE339" t="s">
        <v>3690</v>
      </c>
      <c r="AF339" t="s">
        <v>3691</v>
      </c>
      <c r="AG339" t="s">
        <v>3692</v>
      </c>
      <c r="AH339" t="s">
        <v>3687</v>
      </c>
      <c r="AI339" t="s">
        <v>3266</v>
      </c>
      <c r="AN339" t="s">
        <v>3723</v>
      </c>
    </row>
    <row r="340" spans="1:40" hidden="1" x14ac:dyDescent="0.2">
      <c r="A340" t="s">
        <v>164</v>
      </c>
      <c r="B340" t="s">
        <v>165</v>
      </c>
      <c r="C340" t="s">
        <v>166</v>
      </c>
      <c r="D340" t="s">
        <v>520</v>
      </c>
      <c r="E340" t="s">
        <v>3674</v>
      </c>
      <c r="F340" t="s">
        <v>3217</v>
      </c>
      <c r="G340" t="s">
        <v>3231</v>
      </c>
      <c r="H340" t="s">
        <v>3683</v>
      </c>
      <c r="L340" t="s">
        <v>3264</v>
      </c>
      <c r="Q340" t="s">
        <v>3705</v>
      </c>
      <c r="T340" t="s">
        <v>3676</v>
      </c>
      <c r="U340" t="s">
        <v>3677</v>
      </c>
      <c r="V340" t="b">
        <v>0</v>
      </c>
      <c r="W340" t="b">
        <v>1</v>
      </c>
      <c r="AB340" t="s">
        <v>3223</v>
      </c>
      <c r="AC340" t="s">
        <v>3340</v>
      </c>
      <c r="AE340" t="s">
        <v>3678</v>
      </c>
      <c r="AF340" t="s">
        <v>3679</v>
      </c>
      <c r="AG340" t="s">
        <v>3680</v>
      </c>
      <c r="AH340" t="s">
        <v>3681</v>
      </c>
      <c r="AI340" t="s">
        <v>3268</v>
      </c>
      <c r="AN340" t="s">
        <v>3722</v>
      </c>
    </row>
    <row r="341" spans="1:40" hidden="1" x14ac:dyDescent="0.2">
      <c r="A341" t="s">
        <v>178</v>
      </c>
      <c r="B341" t="s">
        <v>179</v>
      </c>
      <c r="C341" t="s">
        <v>180</v>
      </c>
      <c r="D341" t="s">
        <v>524</v>
      </c>
      <c r="E341" t="s">
        <v>3724</v>
      </c>
      <c r="F341" t="s">
        <v>3217</v>
      </c>
      <c r="G341" t="s">
        <v>3231</v>
      </c>
      <c r="H341" t="s">
        <v>3725</v>
      </c>
      <c r="L341" t="s">
        <v>3220</v>
      </c>
      <c r="N341" t="s">
        <v>471</v>
      </c>
      <c r="T341" t="s">
        <v>3726</v>
      </c>
      <c r="U341" t="s">
        <v>3727</v>
      </c>
      <c r="V341" t="b">
        <v>0</v>
      </c>
      <c r="W341" t="b">
        <v>1</v>
      </c>
      <c r="AB341" t="s">
        <v>3223</v>
      </c>
      <c r="AC341" t="s">
        <v>3263</v>
      </c>
      <c r="AE341" t="s">
        <v>3728</v>
      </c>
      <c r="AF341" t="s">
        <v>3729</v>
      </c>
      <c r="AG341" t="s">
        <v>3319</v>
      </c>
      <c r="AH341" t="s">
        <v>3730</v>
      </c>
      <c r="AI341" t="s">
        <v>3231</v>
      </c>
      <c r="AN341" t="s">
        <v>3731</v>
      </c>
    </row>
    <row r="342" spans="1:40" hidden="1" x14ac:dyDescent="0.2">
      <c r="A342" t="s">
        <v>178</v>
      </c>
      <c r="B342" t="s">
        <v>179</v>
      </c>
      <c r="C342" t="s">
        <v>180</v>
      </c>
      <c r="D342" t="s">
        <v>524</v>
      </c>
      <c r="E342" t="s">
        <v>3724</v>
      </c>
      <c r="F342" t="s">
        <v>3217</v>
      </c>
      <c r="G342" t="s">
        <v>3231</v>
      </c>
      <c r="H342" t="s">
        <v>3732</v>
      </c>
      <c r="L342" t="s">
        <v>3220</v>
      </c>
      <c r="N342" t="s">
        <v>471</v>
      </c>
      <c r="T342" t="s">
        <v>3726</v>
      </c>
      <c r="U342" t="s">
        <v>3727</v>
      </c>
      <c r="V342" t="b">
        <v>0</v>
      </c>
      <c r="W342" t="b">
        <v>1</v>
      </c>
      <c r="AB342" t="s">
        <v>3223</v>
      </c>
      <c r="AC342" t="s">
        <v>3377</v>
      </c>
      <c r="AE342" t="s">
        <v>3728</v>
      </c>
      <c r="AF342" t="s">
        <v>3729</v>
      </c>
      <c r="AG342" t="s">
        <v>3319</v>
      </c>
      <c r="AH342" t="s">
        <v>3730</v>
      </c>
      <c r="AI342" t="s">
        <v>3231</v>
      </c>
      <c r="AN342" t="s">
        <v>3731</v>
      </c>
    </row>
    <row r="343" spans="1:40" hidden="1" x14ac:dyDescent="0.2">
      <c r="A343" t="s">
        <v>178</v>
      </c>
      <c r="B343" t="s">
        <v>179</v>
      </c>
      <c r="C343" t="s">
        <v>180</v>
      </c>
      <c r="D343" t="s">
        <v>524</v>
      </c>
      <c r="E343" t="s">
        <v>3724</v>
      </c>
      <c r="F343" t="s">
        <v>3217</v>
      </c>
      <c r="G343" t="s">
        <v>3218</v>
      </c>
      <c r="H343" t="s">
        <v>3733</v>
      </c>
      <c r="L343" t="s">
        <v>3220</v>
      </c>
      <c r="N343" t="s">
        <v>471</v>
      </c>
      <c r="T343" t="s">
        <v>3726</v>
      </c>
      <c r="U343" t="s">
        <v>3727</v>
      </c>
      <c r="V343" t="b">
        <v>0</v>
      </c>
      <c r="W343" t="b">
        <v>1</v>
      </c>
      <c r="AB343" t="s">
        <v>3223</v>
      </c>
      <c r="AC343" t="s">
        <v>3283</v>
      </c>
      <c r="AE343" t="s">
        <v>3345</v>
      </c>
      <c r="AF343" t="s">
        <v>3346</v>
      </c>
      <c r="AG343" t="s">
        <v>3186</v>
      </c>
      <c r="AH343" t="s">
        <v>3730</v>
      </c>
      <c r="AI343" t="s">
        <v>3231</v>
      </c>
      <c r="AN343" t="s">
        <v>3731</v>
      </c>
    </row>
    <row r="344" spans="1:40" hidden="1" x14ac:dyDescent="0.2">
      <c r="A344" t="s">
        <v>178</v>
      </c>
      <c r="B344" t="s">
        <v>179</v>
      </c>
      <c r="C344" t="s">
        <v>180</v>
      </c>
      <c r="D344" t="s">
        <v>524</v>
      </c>
      <c r="E344" t="s">
        <v>3724</v>
      </c>
      <c r="F344" t="s">
        <v>3217</v>
      </c>
      <c r="G344" t="s">
        <v>3231</v>
      </c>
      <c r="H344" t="s">
        <v>3734</v>
      </c>
      <c r="L344" t="s">
        <v>3220</v>
      </c>
      <c r="N344" t="s">
        <v>471</v>
      </c>
      <c r="T344" t="s">
        <v>3726</v>
      </c>
      <c r="U344" t="s">
        <v>3727</v>
      </c>
      <c r="V344" t="b">
        <v>0</v>
      </c>
      <c r="W344" t="b">
        <v>1</v>
      </c>
      <c r="AB344" t="s">
        <v>3223</v>
      </c>
      <c r="AC344" t="s">
        <v>3340</v>
      </c>
      <c r="AE344" t="s">
        <v>3728</v>
      </c>
      <c r="AF344" t="s">
        <v>3729</v>
      </c>
      <c r="AG344" t="s">
        <v>3319</v>
      </c>
      <c r="AH344" t="s">
        <v>3730</v>
      </c>
      <c r="AI344" t="s">
        <v>3231</v>
      </c>
      <c r="AN344" t="s">
        <v>3735</v>
      </c>
    </row>
    <row r="345" spans="1:40" hidden="1" x14ac:dyDescent="0.2">
      <c r="A345" t="s">
        <v>178</v>
      </c>
      <c r="B345" t="s">
        <v>179</v>
      </c>
      <c r="C345" t="s">
        <v>180</v>
      </c>
      <c r="D345" t="s">
        <v>524</v>
      </c>
      <c r="E345" t="s">
        <v>3724</v>
      </c>
      <c r="F345" t="s">
        <v>3217</v>
      </c>
      <c r="G345" t="s">
        <v>3218</v>
      </c>
      <c r="H345" t="s">
        <v>3736</v>
      </c>
      <c r="L345" t="s">
        <v>3220</v>
      </c>
      <c r="N345" t="s">
        <v>471</v>
      </c>
      <c r="T345" t="s">
        <v>3726</v>
      </c>
      <c r="U345" t="s">
        <v>3727</v>
      </c>
      <c r="V345" t="b">
        <v>0</v>
      </c>
      <c r="W345" t="b">
        <v>1</v>
      </c>
      <c r="AB345" t="s">
        <v>3223</v>
      </c>
      <c r="AC345" t="s">
        <v>3737</v>
      </c>
      <c r="AE345" t="s">
        <v>3345</v>
      </c>
      <c r="AF345" t="s">
        <v>3346</v>
      </c>
      <c r="AG345" t="s">
        <v>3186</v>
      </c>
      <c r="AH345" t="s">
        <v>3730</v>
      </c>
      <c r="AI345" t="s">
        <v>3231</v>
      </c>
      <c r="AN345" t="s">
        <v>3731</v>
      </c>
    </row>
    <row r="346" spans="1:40" hidden="1" x14ac:dyDescent="0.2">
      <c r="A346" t="s">
        <v>178</v>
      </c>
      <c r="B346" t="s">
        <v>179</v>
      </c>
      <c r="C346" t="s">
        <v>180</v>
      </c>
      <c r="D346" t="s">
        <v>524</v>
      </c>
      <c r="E346" t="s">
        <v>3724</v>
      </c>
      <c r="F346" t="s">
        <v>3217</v>
      </c>
      <c r="G346" t="s">
        <v>3231</v>
      </c>
      <c r="H346" t="s">
        <v>3238</v>
      </c>
      <c r="L346" t="s">
        <v>3220</v>
      </c>
      <c r="N346" t="s">
        <v>3738</v>
      </c>
      <c r="T346" t="s">
        <v>3739</v>
      </c>
      <c r="U346" t="s">
        <v>3740</v>
      </c>
      <c r="V346" t="b">
        <v>1</v>
      </c>
      <c r="W346" t="b">
        <v>0</v>
      </c>
      <c r="AB346" t="s">
        <v>3316</v>
      </c>
      <c r="AC346" t="s">
        <v>3263</v>
      </c>
      <c r="AE346" t="s">
        <v>3741</v>
      </c>
      <c r="AF346" t="s">
        <v>3742</v>
      </c>
      <c r="AG346" t="s">
        <v>3319</v>
      </c>
      <c r="AH346" t="s">
        <v>3743</v>
      </c>
      <c r="AI346" t="s">
        <v>3231</v>
      </c>
      <c r="AN346" t="s">
        <v>3744</v>
      </c>
    </row>
    <row r="347" spans="1:40" hidden="1" x14ac:dyDescent="0.2">
      <c r="A347" t="s">
        <v>178</v>
      </c>
      <c r="B347" t="s">
        <v>179</v>
      </c>
      <c r="C347" t="s">
        <v>180</v>
      </c>
      <c r="D347" t="s">
        <v>524</v>
      </c>
      <c r="E347" t="s">
        <v>3724</v>
      </c>
      <c r="F347" t="s">
        <v>3217</v>
      </c>
      <c r="G347" t="s">
        <v>3231</v>
      </c>
      <c r="H347" t="s">
        <v>3734</v>
      </c>
      <c r="L347" t="s">
        <v>3264</v>
      </c>
      <c r="N347" t="s">
        <v>3738</v>
      </c>
      <c r="Q347" t="s">
        <v>3745</v>
      </c>
      <c r="T347" t="s">
        <v>3739</v>
      </c>
      <c r="U347" t="s">
        <v>3740</v>
      </c>
      <c r="V347" t="b">
        <v>1</v>
      </c>
      <c r="W347" t="b">
        <v>0</v>
      </c>
      <c r="AB347" t="s">
        <v>3316</v>
      </c>
      <c r="AC347" t="s">
        <v>3340</v>
      </c>
      <c r="AE347" t="s">
        <v>3741</v>
      </c>
      <c r="AF347" t="s">
        <v>3742</v>
      </c>
      <c r="AG347" t="s">
        <v>3319</v>
      </c>
      <c r="AH347" t="s">
        <v>3743</v>
      </c>
      <c r="AI347" t="s">
        <v>3268</v>
      </c>
      <c r="AN347" t="s">
        <v>3746</v>
      </c>
    </row>
    <row r="348" spans="1:40" hidden="1" x14ac:dyDescent="0.2">
      <c r="A348" t="s">
        <v>178</v>
      </c>
      <c r="B348" t="s">
        <v>179</v>
      </c>
      <c r="C348" t="s">
        <v>180</v>
      </c>
      <c r="D348" t="s">
        <v>524</v>
      </c>
      <c r="E348" t="s">
        <v>3724</v>
      </c>
      <c r="F348" t="s">
        <v>3217</v>
      </c>
      <c r="G348" t="s">
        <v>3737</v>
      </c>
      <c r="L348" t="s">
        <v>3220</v>
      </c>
      <c r="N348" t="s">
        <v>3738</v>
      </c>
      <c r="T348" t="s">
        <v>3739</v>
      </c>
      <c r="U348" t="s">
        <v>3740</v>
      </c>
      <c r="AE348" t="s">
        <v>3747</v>
      </c>
      <c r="AF348" t="s">
        <v>3748</v>
      </c>
      <c r="AG348" t="s">
        <v>3749</v>
      </c>
      <c r="AH348" t="s">
        <v>3743</v>
      </c>
      <c r="AI348" t="s">
        <v>3218</v>
      </c>
      <c r="AN348" t="s">
        <v>3750</v>
      </c>
    </row>
    <row r="349" spans="1:40" hidden="1" x14ac:dyDescent="0.2">
      <c r="A349" t="s">
        <v>178</v>
      </c>
      <c r="B349" t="s">
        <v>179</v>
      </c>
      <c r="C349" t="s">
        <v>180</v>
      </c>
      <c r="D349" t="s">
        <v>524</v>
      </c>
      <c r="E349" t="s">
        <v>3724</v>
      </c>
      <c r="F349" t="s">
        <v>3217</v>
      </c>
      <c r="G349" t="s">
        <v>3218</v>
      </c>
      <c r="H349" t="s">
        <v>3733</v>
      </c>
      <c r="L349" t="s">
        <v>3264</v>
      </c>
      <c r="N349" t="s">
        <v>3738</v>
      </c>
      <c r="Q349" t="s">
        <v>3745</v>
      </c>
      <c r="T349" t="s">
        <v>3739</v>
      </c>
      <c r="U349" t="s">
        <v>3740</v>
      </c>
      <c r="V349" t="b">
        <v>1</v>
      </c>
      <c r="W349" t="b">
        <v>0</v>
      </c>
      <c r="AB349" t="s">
        <v>3316</v>
      </c>
      <c r="AC349" t="s">
        <v>3283</v>
      </c>
      <c r="AE349" t="s">
        <v>3747</v>
      </c>
      <c r="AF349" t="s">
        <v>3748</v>
      </c>
      <c r="AG349" t="s">
        <v>3749</v>
      </c>
      <c r="AH349" t="s">
        <v>3743</v>
      </c>
      <c r="AI349" t="s">
        <v>3266</v>
      </c>
      <c r="AN349" t="s">
        <v>3746</v>
      </c>
    </row>
    <row r="350" spans="1:40" hidden="1" x14ac:dyDescent="0.2">
      <c r="A350" t="s">
        <v>178</v>
      </c>
      <c r="B350" t="s">
        <v>179</v>
      </c>
      <c r="C350" t="s">
        <v>180</v>
      </c>
      <c r="D350" t="s">
        <v>524</v>
      </c>
      <c r="E350" t="s">
        <v>3724</v>
      </c>
      <c r="F350" t="s">
        <v>3217</v>
      </c>
      <c r="G350" t="s">
        <v>3377</v>
      </c>
      <c r="L350" t="s">
        <v>3264</v>
      </c>
      <c r="N350" t="s">
        <v>3738</v>
      </c>
      <c r="Q350" t="s">
        <v>3745</v>
      </c>
      <c r="T350" t="s">
        <v>3739</v>
      </c>
      <c r="U350" t="s">
        <v>3740</v>
      </c>
      <c r="V350" t="b">
        <v>1</v>
      </c>
      <c r="W350" t="b">
        <v>0</v>
      </c>
      <c r="AB350" t="s">
        <v>3316</v>
      </c>
      <c r="AC350" t="s">
        <v>3301</v>
      </c>
      <c r="AE350" t="s">
        <v>3741</v>
      </c>
      <c r="AF350" t="s">
        <v>3742</v>
      </c>
      <c r="AG350" t="s">
        <v>3319</v>
      </c>
      <c r="AH350" t="s">
        <v>3743</v>
      </c>
      <c r="AI350" t="s">
        <v>3268</v>
      </c>
      <c r="AN350" t="s">
        <v>3751</v>
      </c>
    </row>
    <row r="351" spans="1:40" hidden="1" x14ac:dyDescent="0.2">
      <c r="A351" t="s">
        <v>178</v>
      </c>
      <c r="B351" t="s">
        <v>179</v>
      </c>
      <c r="C351" t="s">
        <v>180</v>
      </c>
      <c r="D351" t="s">
        <v>524</v>
      </c>
      <c r="E351" t="s">
        <v>3724</v>
      </c>
      <c r="F351" t="s">
        <v>3217</v>
      </c>
      <c r="G351" t="s">
        <v>3231</v>
      </c>
      <c r="H351" t="s">
        <v>3752</v>
      </c>
      <c r="L351" t="s">
        <v>3264</v>
      </c>
      <c r="N351" t="s">
        <v>3738</v>
      </c>
      <c r="Q351" t="s">
        <v>3745</v>
      </c>
      <c r="T351" t="s">
        <v>3739</v>
      </c>
      <c r="U351" t="s">
        <v>3740</v>
      </c>
      <c r="V351" t="b">
        <v>1</v>
      </c>
      <c r="W351" t="b">
        <v>0</v>
      </c>
      <c r="AB351" t="s">
        <v>3316</v>
      </c>
      <c r="AC351" t="s">
        <v>3377</v>
      </c>
      <c r="AE351" t="s">
        <v>3741</v>
      </c>
      <c r="AF351" t="s">
        <v>3742</v>
      </c>
      <c r="AG351" t="s">
        <v>3319</v>
      </c>
      <c r="AH351" t="s">
        <v>3743</v>
      </c>
      <c r="AI351" t="s">
        <v>3268</v>
      </c>
      <c r="AN351" t="s">
        <v>3746</v>
      </c>
    </row>
    <row r="352" spans="1:40" hidden="1" x14ac:dyDescent="0.2">
      <c r="A352" t="s">
        <v>178</v>
      </c>
      <c r="B352" t="s">
        <v>179</v>
      </c>
      <c r="C352" t="s">
        <v>180</v>
      </c>
      <c r="D352" t="s">
        <v>524</v>
      </c>
      <c r="E352" t="s">
        <v>3724</v>
      </c>
      <c r="F352" t="s">
        <v>3217</v>
      </c>
      <c r="G352" t="s">
        <v>3283</v>
      </c>
      <c r="L352" t="s">
        <v>3220</v>
      </c>
      <c r="N352" t="s">
        <v>3738</v>
      </c>
      <c r="T352" t="s">
        <v>3739</v>
      </c>
      <c r="U352" t="s">
        <v>3740</v>
      </c>
      <c r="AE352" t="s">
        <v>3747</v>
      </c>
      <c r="AF352" t="s">
        <v>3748</v>
      </c>
      <c r="AG352" t="s">
        <v>3749</v>
      </c>
      <c r="AH352" t="s">
        <v>3743</v>
      </c>
      <c r="AI352" t="s">
        <v>3218</v>
      </c>
      <c r="AN352" t="s">
        <v>3750</v>
      </c>
    </row>
    <row r="353" spans="1:40" hidden="1" x14ac:dyDescent="0.2">
      <c r="A353" t="s">
        <v>178</v>
      </c>
      <c r="B353" t="s">
        <v>179</v>
      </c>
      <c r="C353" t="s">
        <v>180</v>
      </c>
      <c r="D353" t="s">
        <v>524</v>
      </c>
      <c r="E353" t="s">
        <v>3724</v>
      </c>
      <c r="F353" t="s">
        <v>3217</v>
      </c>
      <c r="G353" t="s">
        <v>3231</v>
      </c>
      <c r="H353" t="s">
        <v>3752</v>
      </c>
      <c r="L353" t="s">
        <v>3220</v>
      </c>
      <c r="N353" t="s">
        <v>3738</v>
      </c>
      <c r="T353" t="s">
        <v>3739</v>
      </c>
      <c r="U353" t="s">
        <v>3740</v>
      </c>
      <c r="V353" t="b">
        <v>1</v>
      </c>
      <c r="W353" t="b">
        <v>0</v>
      </c>
      <c r="AB353" t="s">
        <v>3316</v>
      </c>
      <c r="AC353" t="s">
        <v>3377</v>
      </c>
      <c r="AE353" t="s">
        <v>3741</v>
      </c>
      <c r="AF353" t="s">
        <v>3742</v>
      </c>
      <c r="AG353" t="s">
        <v>3319</v>
      </c>
      <c r="AH353" t="s">
        <v>3743</v>
      </c>
      <c r="AI353" t="s">
        <v>3231</v>
      </c>
      <c r="AN353" t="s">
        <v>3744</v>
      </c>
    </row>
    <row r="354" spans="1:40" hidden="1" x14ac:dyDescent="0.2">
      <c r="A354" t="s">
        <v>178</v>
      </c>
      <c r="B354" t="s">
        <v>179</v>
      </c>
      <c r="C354" t="s">
        <v>180</v>
      </c>
      <c r="D354" t="s">
        <v>524</v>
      </c>
      <c r="E354" t="s">
        <v>3724</v>
      </c>
      <c r="F354" t="s">
        <v>3217</v>
      </c>
      <c r="G354" t="s">
        <v>3218</v>
      </c>
      <c r="H354" t="s">
        <v>3733</v>
      </c>
      <c r="L354" t="s">
        <v>3220</v>
      </c>
      <c r="N354" t="s">
        <v>3738</v>
      </c>
      <c r="T354" t="s">
        <v>3739</v>
      </c>
      <c r="U354" t="s">
        <v>3740</v>
      </c>
      <c r="V354" t="b">
        <v>1</v>
      </c>
      <c r="W354" t="b">
        <v>0</v>
      </c>
      <c r="AB354" t="s">
        <v>3316</v>
      </c>
      <c r="AC354" t="s">
        <v>3283</v>
      </c>
      <c r="AE354" t="s">
        <v>3747</v>
      </c>
      <c r="AF354" t="s">
        <v>3748</v>
      </c>
      <c r="AG354" t="s">
        <v>3749</v>
      </c>
      <c r="AH354" t="s">
        <v>3743</v>
      </c>
      <c r="AI354" t="s">
        <v>3231</v>
      </c>
      <c r="AN354" t="s">
        <v>3744</v>
      </c>
    </row>
    <row r="355" spans="1:40" hidden="1" x14ac:dyDescent="0.2">
      <c r="A355" t="s">
        <v>178</v>
      </c>
      <c r="B355" t="s">
        <v>179</v>
      </c>
      <c r="C355" t="s">
        <v>180</v>
      </c>
      <c r="D355" t="s">
        <v>524</v>
      </c>
      <c r="E355" t="s">
        <v>3724</v>
      </c>
      <c r="F355" t="s">
        <v>3217</v>
      </c>
      <c r="G355" t="s">
        <v>3231</v>
      </c>
      <c r="H355" t="s">
        <v>3734</v>
      </c>
      <c r="L355" t="s">
        <v>3220</v>
      </c>
      <c r="N355" t="s">
        <v>3738</v>
      </c>
      <c r="T355" t="s">
        <v>3739</v>
      </c>
      <c r="U355" t="s">
        <v>3740</v>
      </c>
      <c r="V355" t="b">
        <v>1</v>
      </c>
      <c r="W355" t="b">
        <v>0</v>
      </c>
      <c r="AB355" t="s">
        <v>3316</v>
      </c>
      <c r="AC355" t="s">
        <v>3340</v>
      </c>
      <c r="AE355" t="s">
        <v>3741</v>
      </c>
      <c r="AF355" t="s">
        <v>3742</v>
      </c>
      <c r="AG355" t="s">
        <v>3319</v>
      </c>
      <c r="AH355" t="s">
        <v>3743</v>
      </c>
      <c r="AI355" t="s">
        <v>3231</v>
      </c>
      <c r="AN355" t="s">
        <v>3744</v>
      </c>
    </row>
    <row r="356" spans="1:40" hidden="1" x14ac:dyDescent="0.2">
      <c r="A356" t="s">
        <v>178</v>
      </c>
      <c r="B356" t="s">
        <v>179</v>
      </c>
      <c r="C356" t="s">
        <v>180</v>
      </c>
      <c r="D356" t="s">
        <v>524</v>
      </c>
      <c r="E356" t="s">
        <v>3724</v>
      </c>
      <c r="F356" t="s">
        <v>3217</v>
      </c>
      <c r="G356" t="s">
        <v>3340</v>
      </c>
      <c r="L356" t="s">
        <v>3220</v>
      </c>
      <c r="N356" t="s">
        <v>3738</v>
      </c>
      <c r="T356" t="s">
        <v>3739</v>
      </c>
      <c r="U356" t="s">
        <v>3740</v>
      </c>
      <c r="AE356" t="s">
        <v>3741</v>
      </c>
      <c r="AF356" t="s">
        <v>3742</v>
      </c>
      <c r="AG356" t="s">
        <v>3319</v>
      </c>
      <c r="AH356" t="s">
        <v>3743</v>
      </c>
      <c r="AI356" t="s">
        <v>3231</v>
      </c>
      <c r="AN356" t="s">
        <v>3750</v>
      </c>
    </row>
    <row r="357" spans="1:40" hidden="1" x14ac:dyDescent="0.2">
      <c r="A357" t="s">
        <v>178</v>
      </c>
      <c r="B357" t="s">
        <v>179</v>
      </c>
      <c r="C357" t="s">
        <v>180</v>
      </c>
      <c r="D357" t="s">
        <v>524</v>
      </c>
      <c r="E357" t="s">
        <v>3724</v>
      </c>
      <c r="F357" t="s">
        <v>3217</v>
      </c>
      <c r="G357" t="s">
        <v>3218</v>
      </c>
      <c r="H357" t="s">
        <v>3736</v>
      </c>
      <c r="L357" t="s">
        <v>3264</v>
      </c>
      <c r="N357" t="s">
        <v>3738</v>
      </c>
      <c r="Q357" t="s">
        <v>3745</v>
      </c>
      <c r="T357" t="s">
        <v>3739</v>
      </c>
      <c r="U357" t="s">
        <v>3740</v>
      </c>
      <c r="V357" t="b">
        <v>1</v>
      </c>
      <c r="W357" t="b">
        <v>0</v>
      </c>
      <c r="AB357" t="s">
        <v>3316</v>
      </c>
      <c r="AC357" t="s">
        <v>3737</v>
      </c>
      <c r="AE357" t="s">
        <v>3747</v>
      </c>
      <c r="AF357" t="s">
        <v>3748</v>
      </c>
      <c r="AG357" t="s">
        <v>3749</v>
      </c>
      <c r="AH357" t="s">
        <v>3743</v>
      </c>
      <c r="AI357" t="s">
        <v>3266</v>
      </c>
      <c r="AN357" t="s">
        <v>3746</v>
      </c>
    </row>
    <row r="358" spans="1:40" hidden="1" x14ac:dyDescent="0.2">
      <c r="A358" t="s">
        <v>178</v>
      </c>
      <c r="B358" t="s">
        <v>179</v>
      </c>
      <c r="C358" t="s">
        <v>180</v>
      </c>
      <c r="D358" t="s">
        <v>524</v>
      </c>
      <c r="E358" t="s">
        <v>3724</v>
      </c>
      <c r="F358" t="s">
        <v>3217</v>
      </c>
      <c r="G358" t="s">
        <v>3218</v>
      </c>
      <c r="H358" t="s">
        <v>3736</v>
      </c>
      <c r="L358" t="s">
        <v>3220</v>
      </c>
      <c r="N358" t="s">
        <v>3738</v>
      </c>
      <c r="T358" t="s">
        <v>3739</v>
      </c>
      <c r="U358" t="s">
        <v>3740</v>
      </c>
      <c r="V358" t="b">
        <v>1</v>
      </c>
      <c r="W358" t="b">
        <v>0</v>
      </c>
      <c r="AB358" t="s">
        <v>3316</v>
      </c>
      <c r="AC358" t="s">
        <v>3737</v>
      </c>
      <c r="AE358" t="s">
        <v>3747</v>
      </c>
      <c r="AF358" t="s">
        <v>3748</v>
      </c>
      <c r="AG358" t="s">
        <v>3749</v>
      </c>
      <c r="AH358" t="s">
        <v>3743</v>
      </c>
      <c r="AI358" t="s">
        <v>3231</v>
      </c>
      <c r="AN358" t="s">
        <v>3744</v>
      </c>
    </row>
    <row r="359" spans="1:40" hidden="1" x14ac:dyDescent="0.2">
      <c r="A359" t="s">
        <v>178</v>
      </c>
      <c r="B359" t="s">
        <v>179</v>
      </c>
      <c r="C359" t="s">
        <v>180</v>
      </c>
      <c r="D359" t="s">
        <v>524</v>
      </c>
      <c r="E359" t="s">
        <v>3724</v>
      </c>
      <c r="F359" t="s">
        <v>3217</v>
      </c>
      <c r="G359" t="s">
        <v>3377</v>
      </c>
      <c r="L359" t="s">
        <v>3220</v>
      </c>
      <c r="N359" t="s">
        <v>3738</v>
      </c>
      <c r="T359" t="s">
        <v>3739</v>
      </c>
      <c r="U359" t="s">
        <v>3740</v>
      </c>
      <c r="AE359" t="s">
        <v>3741</v>
      </c>
      <c r="AF359" t="s">
        <v>3742</v>
      </c>
      <c r="AG359" t="s">
        <v>3319</v>
      </c>
      <c r="AH359" t="s">
        <v>3743</v>
      </c>
      <c r="AI359" t="s">
        <v>3231</v>
      </c>
      <c r="AN359" t="s">
        <v>3750</v>
      </c>
    </row>
    <row r="360" spans="1:40" hidden="1" x14ac:dyDescent="0.2">
      <c r="A360" t="s">
        <v>178</v>
      </c>
      <c r="B360" t="s">
        <v>179</v>
      </c>
      <c r="C360" t="s">
        <v>180</v>
      </c>
      <c r="D360" t="s">
        <v>524</v>
      </c>
      <c r="E360" t="s">
        <v>3724</v>
      </c>
      <c r="F360" t="s">
        <v>3217</v>
      </c>
      <c r="G360" t="s">
        <v>3263</v>
      </c>
      <c r="L360" t="s">
        <v>3220</v>
      </c>
      <c r="N360" t="s">
        <v>3738</v>
      </c>
      <c r="T360" t="s">
        <v>3739</v>
      </c>
      <c r="U360" t="s">
        <v>3740</v>
      </c>
      <c r="AE360" t="s">
        <v>3741</v>
      </c>
      <c r="AF360" t="s">
        <v>3742</v>
      </c>
      <c r="AG360" t="s">
        <v>3319</v>
      </c>
      <c r="AH360" t="s">
        <v>3743</v>
      </c>
      <c r="AI360" t="s">
        <v>3231</v>
      </c>
      <c r="AN360" t="s">
        <v>3750</v>
      </c>
    </row>
    <row r="361" spans="1:40" hidden="1" x14ac:dyDescent="0.2">
      <c r="A361" t="s">
        <v>178</v>
      </c>
      <c r="B361" t="s">
        <v>179</v>
      </c>
      <c r="C361" t="s">
        <v>180</v>
      </c>
      <c r="D361" t="s">
        <v>524</v>
      </c>
      <c r="E361" t="s">
        <v>3724</v>
      </c>
      <c r="F361" t="s">
        <v>3217</v>
      </c>
      <c r="G361" t="s">
        <v>3231</v>
      </c>
      <c r="H361" t="s">
        <v>3238</v>
      </c>
      <c r="L361" t="s">
        <v>3264</v>
      </c>
      <c r="N361" t="s">
        <v>3738</v>
      </c>
      <c r="Q361" t="s">
        <v>3745</v>
      </c>
      <c r="T361" t="s">
        <v>3739</v>
      </c>
      <c r="U361" t="s">
        <v>3740</v>
      </c>
      <c r="V361" t="b">
        <v>1</v>
      </c>
      <c r="W361" t="b">
        <v>0</v>
      </c>
      <c r="AB361" t="s">
        <v>3316</v>
      </c>
      <c r="AC361" t="s">
        <v>3263</v>
      </c>
      <c r="AE361" t="s">
        <v>3741</v>
      </c>
      <c r="AF361" t="s">
        <v>3742</v>
      </c>
      <c r="AG361" t="s">
        <v>3319</v>
      </c>
      <c r="AH361" t="s">
        <v>3743</v>
      </c>
      <c r="AI361" t="s">
        <v>3268</v>
      </c>
      <c r="AN361" t="s">
        <v>3746</v>
      </c>
    </row>
    <row r="362" spans="1:40" hidden="1" x14ac:dyDescent="0.2">
      <c r="A362" t="s">
        <v>178</v>
      </c>
      <c r="B362" t="s">
        <v>179</v>
      </c>
      <c r="C362" t="s">
        <v>180</v>
      </c>
      <c r="D362" t="s">
        <v>524</v>
      </c>
      <c r="E362" t="s">
        <v>3724</v>
      </c>
      <c r="F362" t="s">
        <v>3217</v>
      </c>
      <c r="G362" t="s">
        <v>3737</v>
      </c>
      <c r="L362" t="s">
        <v>3220</v>
      </c>
      <c r="N362" t="s">
        <v>387</v>
      </c>
      <c r="T362" t="s">
        <v>3753</v>
      </c>
      <c r="U362" t="s">
        <v>3754</v>
      </c>
      <c r="AE362" t="s">
        <v>3747</v>
      </c>
      <c r="AF362" t="s">
        <v>3748</v>
      </c>
      <c r="AG362" t="s">
        <v>3749</v>
      </c>
      <c r="AH362" t="s">
        <v>3755</v>
      </c>
      <c r="AI362" t="s">
        <v>3218</v>
      </c>
      <c r="AN362" t="s">
        <v>3756</v>
      </c>
    </row>
    <row r="363" spans="1:40" hidden="1" x14ac:dyDescent="0.2">
      <c r="A363" t="s">
        <v>178</v>
      </c>
      <c r="B363" t="s">
        <v>179</v>
      </c>
      <c r="C363" t="s">
        <v>180</v>
      </c>
      <c r="D363" t="s">
        <v>524</v>
      </c>
      <c r="E363" t="s">
        <v>3724</v>
      </c>
      <c r="F363" t="s">
        <v>3217</v>
      </c>
      <c r="G363" t="s">
        <v>3377</v>
      </c>
      <c r="L363" t="s">
        <v>3264</v>
      </c>
      <c r="N363" t="s">
        <v>387</v>
      </c>
      <c r="Q363" t="s">
        <v>3745</v>
      </c>
      <c r="T363" t="s">
        <v>3753</v>
      </c>
      <c r="U363" t="s">
        <v>3754</v>
      </c>
      <c r="V363" t="b">
        <v>0</v>
      </c>
      <c r="W363" t="b">
        <v>1</v>
      </c>
      <c r="AB363" t="s">
        <v>3223</v>
      </c>
      <c r="AC363" t="s">
        <v>3301</v>
      </c>
      <c r="AE363" t="s">
        <v>3741</v>
      </c>
      <c r="AF363" t="s">
        <v>3742</v>
      </c>
      <c r="AG363" t="s">
        <v>3319</v>
      </c>
      <c r="AH363" t="s">
        <v>3755</v>
      </c>
      <c r="AI363" t="s">
        <v>3268</v>
      </c>
      <c r="AN363" t="s">
        <v>3757</v>
      </c>
    </row>
    <row r="364" spans="1:40" hidden="1" x14ac:dyDescent="0.2">
      <c r="A364" t="s">
        <v>178</v>
      </c>
      <c r="B364" t="s">
        <v>179</v>
      </c>
      <c r="C364" t="s">
        <v>180</v>
      </c>
      <c r="D364" t="s">
        <v>524</v>
      </c>
      <c r="E364" t="s">
        <v>3724</v>
      </c>
      <c r="F364" t="s">
        <v>3217</v>
      </c>
      <c r="G364" t="s">
        <v>3283</v>
      </c>
      <c r="L364" t="s">
        <v>3220</v>
      </c>
      <c r="N364" t="s">
        <v>387</v>
      </c>
      <c r="T364" t="s">
        <v>3753</v>
      </c>
      <c r="U364" t="s">
        <v>3754</v>
      </c>
      <c r="AE364" t="s">
        <v>3747</v>
      </c>
      <c r="AF364" t="s">
        <v>3748</v>
      </c>
      <c r="AG364" t="s">
        <v>3749</v>
      </c>
      <c r="AH364" t="s">
        <v>3755</v>
      </c>
      <c r="AI364" t="s">
        <v>3218</v>
      </c>
      <c r="AN364" t="s">
        <v>3756</v>
      </c>
    </row>
    <row r="365" spans="1:40" hidden="1" x14ac:dyDescent="0.2">
      <c r="A365" t="s">
        <v>178</v>
      </c>
      <c r="B365" t="s">
        <v>179</v>
      </c>
      <c r="C365" t="s">
        <v>180</v>
      </c>
      <c r="D365" t="s">
        <v>524</v>
      </c>
      <c r="E365" t="s">
        <v>3724</v>
      </c>
      <c r="F365" t="s">
        <v>3217</v>
      </c>
      <c r="G365" t="s">
        <v>3758</v>
      </c>
      <c r="L365" t="s">
        <v>3220</v>
      </c>
      <c r="N365" t="s">
        <v>387</v>
      </c>
      <c r="T365" t="s">
        <v>3753</v>
      </c>
      <c r="U365" t="s">
        <v>3754</v>
      </c>
      <c r="AE365" t="s">
        <v>3741</v>
      </c>
      <c r="AF365" t="s">
        <v>3742</v>
      </c>
      <c r="AG365" t="s">
        <v>3319</v>
      </c>
      <c r="AH365" t="s">
        <v>3755</v>
      </c>
      <c r="AI365" t="s">
        <v>3231</v>
      </c>
      <c r="AN365" t="s">
        <v>3756</v>
      </c>
    </row>
    <row r="366" spans="1:40" hidden="1" x14ac:dyDescent="0.2">
      <c r="A366" t="s">
        <v>178</v>
      </c>
      <c r="B366" t="s">
        <v>179</v>
      </c>
      <c r="C366" t="s">
        <v>180</v>
      </c>
      <c r="D366" t="s">
        <v>524</v>
      </c>
      <c r="E366" t="s">
        <v>3724</v>
      </c>
      <c r="F366" t="s">
        <v>3217</v>
      </c>
      <c r="G366" t="s">
        <v>3340</v>
      </c>
      <c r="L366" t="s">
        <v>3220</v>
      </c>
      <c r="N366" t="s">
        <v>387</v>
      </c>
      <c r="T366" t="s">
        <v>3753</v>
      </c>
      <c r="U366" t="s">
        <v>3754</v>
      </c>
      <c r="AE366" t="s">
        <v>3741</v>
      </c>
      <c r="AF366" t="s">
        <v>3742</v>
      </c>
      <c r="AG366" t="s">
        <v>3319</v>
      </c>
      <c r="AH366" t="s">
        <v>3755</v>
      </c>
      <c r="AI366" t="s">
        <v>3231</v>
      </c>
      <c r="AN366" t="s">
        <v>3756</v>
      </c>
    </row>
    <row r="367" spans="1:40" hidden="1" x14ac:dyDescent="0.2">
      <c r="A367" t="s">
        <v>178</v>
      </c>
      <c r="B367" t="s">
        <v>179</v>
      </c>
      <c r="C367" t="s">
        <v>180</v>
      </c>
      <c r="D367" t="s">
        <v>524</v>
      </c>
      <c r="E367" t="s">
        <v>3724</v>
      </c>
      <c r="F367" t="s">
        <v>3217</v>
      </c>
      <c r="G367" t="s">
        <v>3758</v>
      </c>
      <c r="L367" t="s">
        <v>3264</v>
      </c>
      <c r="N367" t="s">
        <v>387</v>
      </c>
      <c r="Q367" t="s">
        <v>3745</v>
      </c>
      <c r="T367" t="s">
        <v>3753</v>
      </c>
      <c r="U367" t="s">
        <v>3754</v>
      </c>
      <c r="V367" t="b">
        <v>0</v>
      </c>
      <c r="W367" t="b">
        <v>1</v>
      </c>
      <c r="AB367" t="s">
        <v>3223</v>
      </c>
      <c r="AC367" t="s">
        <v>3301</v>
      </c>
      <c r="AE367" t="s">
        <v>3741</v>
      </c>
      <c r="AF367" t="s">
        <v>3742</v>
      </c>
      <c r="AG367" t="s">
        <v>3319</v>
      </c>
      <c r="AH367" t="s">
        <v>3755</v>
      </c>
      <c r="AI367" t="s">
        <v>3268</v>
      </c>
      <c r="AN367" t="s">
        <v>3757</v>
      </c>
    </row>
    <row r="368" spans="1:40" hidden="1" x14ac:dyDescent="0.2">
      <c r="A368" t="s">
        <v>178</v>
      </c>
      <c r="B368" t="s">
        <v>179</v>
      </c>
      <c r="C368" t="s">
        <v>180</v>
      </c>
      <c r="D368" t="s">
        <v>524</v>
      </c>
      <c r="E368" t="s">
        <v>3724</v>
      </c>
      <c r="F368" t="s">
        <v>3217</v>
      </c>
      <c r="G368" t="s">
        <v>3377</v>
      </c>
      <c r="L368" t="s">
        <v>3220</v>
      </c>
      <c r="N368" t="s">
        <v>387</v>
      </c>
      <c r="T368" t="s">
        <v>3753</v>
      </c>
      <c r="U368" t="s">
        <v>3754</v>
      </c>
      <c r="AE368" t="s">
        <v>3741</v>
      </c>
      <c r="AF368" t="s">
        <v>3742</v>
      </c>
      <c r="AG368" t="s">
        <v>3319</v>
      </c>
      <c r="AH368" t="s">
        <v>3755</v>
      </c>
      <c r="AI368" t="s">
        <v>3231</v>
      </c>
      <c r="AN368" t="s">
        <v>3756</v>
      </c>
    </row>
    <row r="369" spans="1:40" hidden="1" x14ac:dyDescent="0.2">
      <c r="A369" t="s">
        <v>178</v>
      </c>
      <c r="B369" t="s">
        <v>179</v>
      </c>
      <c r="C369" t="s">
        <v>180</v>
      </c>
      <c r="D369" t="s">
        <v>524</v>
      </c>
      <c r="E369" t="s">
        <v>3724</v>
      </c>
      <c r="F369" t="s">
        <v>3217</v>
      </c>
      <c r="G369" t="s">
        <v>3263</v>
      </c>
      <c r="L369" t="s">
        <v>3220</v>
      </c>
      <c r="N369" t="s">
        <v>387</v>
      </c>
      <c r="T369" t="s">
        <v>3753</v>
      </c>
      <c r="U369" t="s">
        <v>3754</v>
      </c>
      <c r="AE369" t="s">
        <v>3741</v>
      </c>
      <c r="AF369" t="s">
        <v>3742</v>
      </c>
      <c r="AG369" t="s">
        <v>3319</v>
      </c>
      <c r="AH369" t="s">
        <v>3755</v>
      </c>
      <c r="AI369" t="s">
        <v>3231</v>
      </c>
      <c r="AN369" t="s">
        <v>3756</v>
      </c>
    </row>
    <row r="370" spans="1:40" hidden="1" x14ac:dyDescent="0.2">
      <c r="A370" t="s">
        <v>178</v>
      </c>
      <c r="B370" t="s">
        <v>179</v>
      </c>
      <c r="C370" t="s">
        <v>180</v>
      </c>
      <c r="D370" t="s">
        <v>524</v>
      </c>
      <c r="E370" t="s">
        <v>3724</v>
      </c>
      <c r="F370" t="s">
        <v>3217</v>
      </c>
      <c r="G370" t="s">
        <v>3737</v>
      </c>
      <c r="L370" t="s">
        <v>3220</v>
      </c>
      <c r="N370" t="s">
        <v>3759</v>
      </c>
      <c r="V370" t="b">
        <v>0</v>
      </c>
      <c r="W370" t="b">
        <v>0</v>
      </c>
      <c r="Z370" t="b">
        <v>0</v>
      </c>
      <c r="AE370" t="s">
        <v>3747</v>
      </c>
      <c r="AF370" t="s">
        <v>3748</v>
      </c>
      <c r="AG370" t="s">
        <v>3749</v>
      </c>
      <c r="AH370" t="s">
        <v>3760</v>
      </c>
      <c r="AI370" t="s">
        <v>3218</v>
      </c>
      <c r="AN370" t="s">
        <v>3761</v>
      </c>
    </row>
    <row r="371" spans="1:40" hidden="1" x14ac:dyDescent="0.2">
      <c r="A371" t="s">
        <v>178</v>
      </c>
      <c r="B371" t="s">
        <v>179</v>
      </c>
      <c r="C371" t="s">
        <v>180</v>
      </c>
      <c r="D371" t="s">
        <v>524</v>
      </c>
      <c r="E371" t="s">
        <v>3724</v>
      </c>
      <c r="F371" t="s">
        <v>3217</v>
      </c>
      <c r="G371" t="s">
        <v>3377</v>
      </c>
      <c r="L371" t="s">
        <v>3264</v>
      </c>
      <c r="N371" t="s">
        <v>3759</v>
      </c>
      <c r="Q371" t="s">
        <v>3745</v>
      </c>
      <c r="V371" t="b">
        <v>0</v>
      </c>
      <c r="W371" t="b">
        <v>1</v>
      </c>
      <c r="Z371" t="b">
        <v>0</v>
      </c>
      <c r="AB371" t="s">
        <v>3223</v>
      </c>
      <c r="AC371" t="s">
        <v>3301</v>
      </c>
      <c r="AE371" t="s">
        <v>3741</v>
      </c>
      <c r="AF371" t="s">
        <v>3742</v>
      </c>
      <c r="AG371" t="s">
        <v>3319</v>
      </c>
      <c r="AH371" t="s">
        <v>3760</v>
      </c>
      <c r="AI371" t="s">
        <v>3268</v>
      </c>
      <c r="AN371" t="s">
        <v>3762</v>
      </c>
    </row>
    <row r="372" spans="1:40" hidden="1" x14ac:dyDescent="0.2">
      <c r="A372" t="s">
        <v>178</v>
      </c>
      <c r="B372" t="s">
        <v>179</v>
      </c>
      <c r="C372" t="s">
        <v>180</v>
      </c>
      <c r="D372" t="s">
        <v>524</v>
      </c>
      <c r="E372" t="s">
        <v>3724</v>
      </c>
      <c r="F372" t="s">
        <v>3217</v>
      </c>
      <c r="G372" t="s">
        <v>3283</v>
      </c>
      <c r="L372" t="s">
        <v>3220</v>
      </c>
      <c r="N372" t="s">
        <v>3759</v>
      </c>
      <c r="V372" t="b">
        <v>0</v>
      </c>
      <c r="W372" t="b">
        <v>0</v>
      </c>
      <c r="Z372" t="b">
        <v>0</v>
      </c>
      <c r="AE372" t="s">
        <v>3747</v>
      </c>
      <c r="AF372" t="s">
        <v>3748</v>
      </c>
      <c r="AG372" t="s">
        <v>3749</v>
      </c>
      <c r="AH372" t="s">
        <v>3760</v>
      </c>
      <c r="AI372" t="s">
        <v>3218</v>
      </c>
      <c r="AN372" t="s">
        <v>3761</v>
      </c>
    </row>
    <row r="373" spans="1:40" hidden="1" x14ac:dyDescent="0.2">
      <c r="A373" t="s">
        <v>178</v>
      </c>
      <c r="B373" t="s">
        <v>179</v>
      </c>
      <c r="C373" t="s">
        <v>180</v>
      </c>
      <c r="D373" t="s">
        <v>524</v>
      </c>
      <c r="E373" t="s">
        <v>3724</v>
      </c>
      <c r="F373" t="s">
        <v>3217</v>
      </c>
      <c r="G373" t="s">
        <v>3758</v>
      </c>
      <c r="L373" t="s">
        <v>3220</v>
      </c>
      <c r="N373" t="s">
        <v>3759</v>
      </c>
      <c r="V373" t="b">
        <v>0</v>
      </c>
      <c r="W373" t="b">
        <v>0</v>
      </c>
      <c r="Z373" t="b">
        <v>0</v>
      </c>
      <c r="AE373" t="s">
        <v>3741</v>
      </c>
      <c r="AF373" t="s">
        <v>3742</v>
      </c>
      <c r="AG373" t="s">
        <v>3319</v>
      </c>
      <c r="AH373" t="s">
        <v>3760</v>
      </c>
      <c r="AI373" t="s">
        <v>3231</v>
      </c>
      <c r="AN373" t="s">
        <v>3761</v>
      </c>
    </row>
    <row r="374" spans="1:40" hidden="1" x14ac:dyDescent="0.2">
      <c r="A374" t="s">
        <v>178</v>
      </c>
      <c r="B374" t="s">
        <v>179</v>
      </c>
      <c r="C374" t="s">
        <v>180</v>
      </c>
      <c r="D374" t="s">
        <v>524</v>
      </c>
      <c r="E374" t="s">
        <v>3724</v>
      </c>
      <c r="F374" t="s">
        <v>3217</v>
      </c>
      <c r="G374" t="s">
        <v>3340</v>
      </c>
      <c r="L374" t="s">
        <v>3220</v>
      </c>
      <c r="N374" t="s">
        <v>3759</v>
      </c>
      <c r="V374" t="b">
        <v>0</v>
      </c>
      <c r="W374" t="b">
        <v>0</v>
      </c>
      <c r="Z374" t="b">
        <v>0</v>
      </c>
      <c r="AE374" t="s">
        <v>3741</v>
      </c>
      <c r="AF374" t="s">
        <v>3742</v>
      </c>
      <c r="AG374" t="s">
        <v>3319</v>
      </c>
      <c r="AH374" t="s">
        <v>3760</v>
      </c>
      <c r="AI374" t="s">
        <v>3231</v>
      </c>
      <c r="AN374" t="s">
        <v>3761</v>
      </c>
    </row>
    <row r="375" spans="1:40" hidden="1" x14ac:dyDescent="0.2">
      <c r="A375" t="s">
        <v>178</v>
      </c>
      <c r="B375" t="s">
        <v>179</v>
      </c>
      <c r="C375" t="s">
        <v>180</v>
      </c>
      <c r="D375" t="s">
        <v>524</v>
      </c>
      <c r="E375" t="s">
        <v>3724</v>
      </c>
      <c r="F375" t="s">
        <v>3217</v>
      </c>
      <c r="G375" t="s">
        <v>3758</v>
      </c>
      <c r="L375" t="s">
        <v>3264</v>
      </c>
      <c r="N375" t="s">
        <v>3759</v>
      </c>
      <c r="Q375" t="s">
        <v>3745</v>
      </c>
      <c r="V375" t="b">
        <v>0</v>
      </c>
      <c r="W375" t="b">
        <v>1</v>
      </c>
      <c r="Z375" t="b">
        <v>0</v>
      </c>
      <c r="AB375" t="s">
        <v>3223</v>
      </c>
      <c r="AC375" t="s">
        <v>3301</v>
      </c>
      <c r="AE375" t="s">
        <v>3741</v>
      </c>
      <c r="AF375" t="s">
        <v>3742</v>
      </c>
      <c r="AG375" t="s">
        <v>3319</v>
      </c>
      <c r="AH375" t="s">
        <v>3760</v>
      </c>
      <c r="AI375" t="s">
        <v>3268</v>
      </c>
      <c r="AN375" t="s">
        <v>3762</v>
      </c>
    </row>
    <row r="376" spans="1:40" hidden="1" x14ac:dyDescent="0.2">
      <c r="A376" t="s">
        <v>178</v>
      </c>
      <c r="B376" t="s">
        <v>179</v>
      </c>
      <c r="C376" t="s">
        <v>180</v>
      </c>
      <c r="D376" t="s">
        <v>524</v>
      </c>
      <c r="E376" t="s">
        <v>3724</v>
      </c>
      <c r="F376" t="s">
        <v>3217</v>
      </c>
      <c r="G376" t="s">
        <v>3377</v>
      </c>
      <c r="L376" t="s">
        <v>3220</v>
      </c>
      <c r="N376" t="s">
        <v>3759</v>
      </c>
      <c r="V376" t="b">
        <v>0</v>
      </c>
      <c r="W376" t="b">
        <v>0</v>
      </c>
      <c r="Z376" t="b">
        <v>0</v>
      </c>
      <c r="AE376" t="s">
        <v>3741</v>
      </c>
      <c r="AF376" t="s">
        <v>3742</v>
      </c>
      <c r="AG376" t="s">
        <v>3319</v>
      </c>
      <c r="AH376" t="s">
        <v>3760</v>
      </c>
      <c r="AI376" t="s">
        <v>3231</v>
      </c>
      <c r="AN376" t="s">
        <v>3761</v>
      </c>
    </row>
    <row r="377" spans="1:40" hidden="1" x14ac:dyDescent="0.2">
      <c r="A377" t="s">
        <v>178</v>
      </c>
      <c r="B377" t="s">
        <v>179</v>
      </c>
      <c r="C377" t="s">
        <v>180</v>
      </c>
      <c r="D377" t="s">
        <v>524</v>
      </c>
      <c r="E377" t="s">
        <v>3724</v>
      </c>
      <c r="F377" t="s">
        <v>3217</v>
      </c>
      <c r="G377" t="s">
        <v>3263</v>
      </c>
      <c r="L377" t="s">
        <v>3220</v>
      </c>
      <c r="N377" t="s">
        <v>3759</v>
      </c>
      <c r="V377" t="b">
        <v>0</v>
      </c>
      <c r="W377" t="b">
        <v>0</v>
      </c>
      <c r="Z377" t="b">
        <v>0</v>
      </c>
      <c r="AE377" t="s">
        <v>3741</v>
      </c>
      <c r="AF377" t="s">
        <v>3742</v>
      </c>
      <c r="AG377" t="s">
        <v>3319</v>
      </c>
      <c r="AH377" t="s">
        <v>3760</v>
      </c>
      <c r="AI377" t="s">
        <v>3231</v>
      </c>
      <c r="AN377" t="s">
        <v>3761</v>
      </c>
    </row>
    <row r="378" spans="1:40" hidden="1" x14ac:dyDescent="0.2">
      <c r="A378" t="s">
        <v>178</v>
      </c>
      <c r="B378" t="s">
        <v>179</v>
      </c>
      <c r="C378" t="s">
        <v>180</v>
      </c>
      <c r="D378" t="s">
        <v>524</v>
      </c>
      <c r="E378" t="s">
        <v>3724</v>
      </c>
      <c r="F378" t="s">
        <v>3217</v>
      </c>
      <c r="G378" t="s">
        <v>3737</v>
      </c>
      <c r="L378" t="s">
        <v>3220</v>
      </c>
      <c r="N378" t="s">
        <v>422</v>
      </c>
      <c r="V378" t="b">
        <v>0</v>
      </c>
      <c r="W378" t="b">
        <v>0</v>
      </c>
      <c r="Z378" t="b">
        <v>0</v>
      </c>
      <c r="AE378" t="s">
        <v>3747</v>
      </c>
      <c r="AF378" t="s">
        <v>3748</v>
      </c>
      <c r="AG378" t="s">
        <v>3749</v>
      </c>
      <c r="AH378" t="s">
        <v>3763</v>
      </c>
      <c r="AI378" t="s">
        <v>3218</v>
      </c>
      <c r="AN378" t="s">
        <v>3764</v>
      </c>
    </row>
    <row r="379" spans="1:40" hidden="1" x14ac:dyDescent="0.2">
      <c r="A379" t="s">
        <v>178</v>
      </c>
      <c r="B379" t="s">
        <v>179</v>
      </c>
      <c r="C379" t="s">
        <v>180</v>
      </c>
      <c r="D379" t="s">
        <v>524</v>
      </c>
      <c r="E379" t="s">
        <v>3724</v>
      </c>
      <c r="F379" t="s">
        <v>3217</v>
      </c>
      <c r="G379" t="s">
        <v>3283</v>
      </c>
      <c r="L379" t="s">
        <v>3220</v>
      </c>
      <c r="N379" t="s">
        <v>422</v>
      </c>
      <c r="V379" t="b">
        <v>0</v>
      </c>
      <c r="W379" t="b">
        <v>0</v>
      </c>
      <c r="Z379" t="b">
        <v>0</v>
      </c>
      <c r="AE379" t="s">
        <v>3747</v>
      </c>
      <c r="AF379" t="s">
        <v>3748</v>
      </c>
      <c r="AG379" t="s">
        <v>3749</v>
      </c>
      <c r="AH379" t="s">
        <v>3763</v>
      </c>
      <c r="AI379" t="s">
        <v>3218</v>
      </c>
      <c r="AN379" t="s">
        <v>3764</v>
      </c>
    </row>
    <row r="380" spans="1:40" hidden="1" x14ac:dyDescent="0.2">
      <c r="A380" t="s">
        <v>178</v>
      </c>
      <c r="B380" t="s">
        <v>179</v>
      </c>
      <c r="C380" t="s">
        <v>180</v>
      </c>
      <c r="D380" t="s">
        <v>524</v>
      </c>
      <c r="E380" t="s">
        <v>3724</v>
      </c>
      <c r="F380" t="s">
        <v>3217</v>
      </c>
      <c r="G380" t="s">
        <v>3758</v>
      </c>
      <c r="L380" t="s">
        <v>3220</v>
      </c>
      <c r="N380" t="s">
        <v>422</v>
      </c>
      <c r="V380" t="b">
        <v>0</v>
      </c>
      <c r="W380" t="b">
        <v>0</v>
      </c>
      <c r="Z380" t="b">
        <v>0</v>
      </c>
      <c r="AE380" t="s">
        <v>3741</v>
      </c>
      <c r="AF380" t="s">
        <v>3742</v>
      </c>
      <c r="AG380" t="s">
        <v>3319</v>
      </c>
      <c r="AH380" t="s">
        <v>3763</v>
      </c>
      <c r="AI380" t="s">
        <v>3231</v>
      </c>
      <c r="AN380" t="s">
        <v>3764</v>
      </c>
    </row>
    <row r="381" spans="1:40" hidden="1" x14ac:dyDescent="0.2">
      <c r="A381" t="s">
        <v>178</v>
      </c>
      <c r="B381" t="s">
        <v>179</v>
      </c>
      <c r="C381" t="s">
        <v>180</v>
      </c>
      <c r="D381" t="s">
        <v>524</v>
      </c>
      <c r="E381" t="s">
        <v>3724</v>
      </c>
      <c r="F381" t="s">
        <v>3217</v>
      </c>
      <c r="G381" t="s">
        <v>3340</v>
      </c>
      <c r="L381" t="s">
        <v>3220</v>
      </c>
      <c r="N381" t="s">
        <v>422</v>
      </c>
      <c r="V381" t="b">
        <v>0</v>
      </c>
      <c r="W381" t="b">
        <v>0</v>
      </c>
      <c r="Z381" t="b">
        <v>0</v>
      </c>
      <c r="AE381" t="s">
        <v>3741</v>
      </c>
      <c r="AF381" t="s">
        <v>3742</v>
      </c>
      <c r="AG381" t="s">
        <v>3319</v>
      </c>
      <c r="AH381" t="s">
        <v>3763</v>
      </c>
      <c r="AI381" t="s">
        <v>3231</v>
      </c>
      <c r="AN381" t="s">
        <v>3764</v>
      </c>
    </row>
    <row r="382" spans="1:40" hidden="1" x14ac:dyDescent="0.2">
      <c r="A382" t="s">
        <v>178</v>
      </c>
      <c r="B382" t="s">
        <v>179</v>
      </c>
      <c r="C382" t="s">
        <v>180</v>
      </c>
      <c r="D382" t="s">
        <v>524</v>
      </c>
      <c r="E382" t="s">
        <v>3724</v>
      </c>
      <c r="F382" t="s">
        <v>3217</v>
      </c>
      <c r="G382" t="s">
        <v>3263</v>
      </c>
      <c r="L382" t="s">
        <v>3220</v>
      </c>
      <c r="N382" t="s">
        <v>422</v>
      </c>
      <c r="V382" t="b">
        <v>0</v>
      </c>
      <c r="W382" t="b">
        <v>0</v>
      </c>
      <c r="Z382" t="b">
        <v>0</v>
      </c>
      <c r="AE382" t="s">
        <v>3741</v>
      </c>
      <c r="AF382" t="s">
        <v>3742</v>
      </c>
      <c r="AG382" t="s">
        <v>3319</v>
      </c>
      <c r="AH382" t="s">
        <v>3763</v>
      </c>
      <c r="AI382" t="s">
        <v>3231</v>
      </c>
      <c r="AN382" t="s">
        <v>3764</v>
      </c>
    </row>
    <row r="383" spans="1:40" hidden="1" x14ac:dyDescent="0.2">
      <c r="A383" t="s">
        <v>178</v>
      </c>
      <c r="B383" t="s">
        <v>179</v>
      </c>
      <c r="C383" t="s">
        <v>180</v>
      </c>
      <c r="D383" t="s">
        <v>524</v>
      </c>
      <c r="E383" t="s">
        <v>3724</v>
      </c>
      <c r="F383" t="s">
        <v>3217</v>
      </c>
      <c r="G383" t="s">
        <v>3737</v>
      </c>
      <c r="L383" t="s">
        <v>3220</v>
      </c>
      <c r="N383" t="s">
        <v>360</v>
      </c>
      <c r="V383" t="b">
        <v>0</v>
      </c>
      <c r="W383" t="b">
        <v>0</v>
      </c>
      <c r="Z383" t="b">
        <v>0</v>
      </c>
      <c r="AE383" t="s">
        <v>3765</v>
      </c>
      <c r="AF383" t="s">
        <v>3766</v>
      </c>
      <c r="AG383" t="s">
        <v>3749</v>
      </c>
      <c r="AH383" t="s">
        <v>3767</v>
      </c>
      <c r="AI383" t="s">
        <v>3218</v>
      </c>
      <c r="AN383" t="s">
        <v>3768</v>
      </c>
    </row>
    <row r="384" spans="1:40" hidden="1" x14ac:dyDescent="0.2">
      <c r="A384" t="s">
        <v>178</v>
      </c>
      <c r="B384" t="s">
        <v>179</v>
      </c>
      <c r="C384" t="s">
        <v>180</v>
      </c>
      <c r="D384" t="s">
        <v>524</v>
      </c>
      <c r="E384" t="s">
        <v>3724</v>
      </c>
      <c r="F384" t="s">
        <v>3217</v>
      </c>
      <c r="G384" t="s">
        <v>3283</v>
      </c>
      <c r="L384" t="s">
        <v>3220</v>
      </c>
      <c r="N384" t="s">
        <v>360</v>
      </c>
      <c r="V384" t="b">
        <v>0</v>
      </c>
      <c r="W384" t="b">
        <v>0</v>
      </c>
      <c r="Z384" t="b">
        <v>0</v>
      </c>
      <c r="AE384" t="s">
        <v>3765</v>
      </c>
      <c r="AF384" t="s">
        <v>3766</v>
      </c>
      <c r="AG384" t="s">
        <v>3749</v>
      </c>
      <c r="AH384" t="s">
        <v>3767</v>
      </c>
      <c r="AI384" t="s">
        <v>3218</v>
      </c>
      <c r="AN384" t="s">
        <v>3768</v>
      </c>
    </row>
    <row r="385" spans="1:40" hidden="1" x14ac:dyDescent="0.2">
      <c r="A385" t="s">
        <v>178</v>
      </c>
      <c r="B385" t="s">
        <v>179</v>
      </c>
      <c r="C385" t="s">
        <v>180</v>
      </c>
      <c r="D385" t="s">
        <v>524</v>
      </c>
      <c r="E385" t="s">
        <v>3724</v>
      </c>
      <c r="F385" t="s">
        <v>3217</v>
      </c>
      <c r="G385" t="s">
        <v>3758</v>
      </c>
      <c r="L385" t="s">
        <v>3220</v>
      </c>
      <c r="N385" t="s">
        <v>360</v>
      </c>
      <c r="V385" t="b">
        <v>0</v>
      </c>
      <c r="W385" t="b">
        <v>0</v>
      </c>
      <c r="Z385" t="b">
        <v>0</v>
      </c>
      <c r="AE385" t="s">
        <v>3769</v>
      </c>
      <c r="AF385" t="s">
        <v>3770</v>
      </c>
      <c r="AG385" t="s">
        <v>3680</v>
      </c>
      <c r="AH385" t="s">
        <v>3767</v>
      </c>
      <c r="AI385" t="s">
        <v>3231</v>
      </c>
      <c r="AN385" t="s">
        <v>3768</v>
      </c>
    </row>
    <row r="386" spans="1:40" hidden="1" x14ac:dyDescent="0.2">
      <c r="A386" t="s">
        <v>178</v>
      </c>
      <c r="B386" t="s">
        <v>179</v>
      </c>
      <c r="C386" t="s">
        <v>180</v>
      </c>
      <c r="D386" t="s">
        <v>524</v>
      </c>
      <c r="E386" t="s">
        <v>3724</v>
      </c>
      <c r="F386" t="s">
        <v>3217</v>
      </c>
      <c r="G386" t="s">
        <v>3340</v>
      </c>
      <c r="L386" t="s">
        <v>3220</v>
      </c>
      <c r="N386" t="s">
        <v>360</v>
      </c>
      <c r="V386" t="b">
        <v>0</v>
      </c>
      <c r="W386" t="b">
        <v>0</v>
      </c>
      <c r="Z386" t="b">
        <v>0</v>
      </c>
      <c r="AE386" t="s">
        <v>3769</v>
      </c>
      <c r="AF386" t="s">
        <v>3770</v>
      </c>
      <c r="AG386" t="s">
        <v>3680</v>
      </c>
      <c r="AH386" t="s">
        <v>3767</v>
      </c>
      <c r="AI386" t="s">
        <v>3231</v>
      </c>
      <c r="AN386" t="s">
        <v>3768</v>
      </c>
    </row>
    <row r="387" spans="1:40" hidden="1" x14ac:dyDescent="0.2">
      <c r="A387" t="s">
        <v>178</v>
      </c>
      <c r="B387" t="s">
        <v>179</v>
      </c>
      <c r="C387" t="s">
        <v>180</v>
      </c>
      <c r="D387" t="s">
        <v>524</v>
      </c>
      <c r="E387" t="s">
        <v>3724</v>
      </c>
      <c r="F387" t="s">
        <v>3217</v>
      </c>
      <c r="G387" t="s">
        <v>3263</v>
      </c>
      <c r="L387" t="s">
        <v>3220</v>
      </c>
      <c r="N387" t="s">
        <v>360</v>
      </c>
      <c r="V387" t="b">
        <v>0</v>
      </c>
      <c r="W387" t="b">
        <v>0</v>
      </c>
      <c r="Z387" t="b">
        <v>0</v>
      </c>
      <c r="AE387" t="s">
        <v>3769</v>
      </c>
      <c r="AF387" t="s">
        <v>3770</v>
      </c>
      <c r="AG387" t="s">
        <v>3680</v>
      </c>
      <c r="AH387" t="s">
        <v>3767</v>
      </c>
      <c r="AI387" t="s">
        <v>3231</v>
      </c>
      <c r="AN387" t="s">
        <v>3768</v>
      </c>
    </row>
    <row r="388" spans="1:40" hidden="1" x14ac:dyDescent="0.2">
      <c r="A388" t="s">
        <v>178</v>
      </c>
      <c r="B388" t="s">
        <v>179</v>
      </c>
      <c r="C388" t="s">
        <v>180</v>
      </c>
      <c r="D388" t="s">
        <v>524</v>
      </c>
      <c r="E388" t="s">
        <v>3724</v>
      </c>
      <c r="F388" t="s">
        <v>3217</v>
      </c>
      <c r="G388" t="s">
        <v>3737</v>
      </c>
      <c r="L388" t="s">
        <v>3220</v>
      </c>
      <c r="N388" t="s">
        <v>351</v>
      </c>
      <c r="V388" t="b">
        <v>0</v>
      </c>
      <c r="W388" t="b">
        <v>0</v>
      </c>
      <c r="Z388" t="b">
        <v>0</v>
      </c>
      <c r="AE388" t="s">
        <v>3690</v>
      </c>
      <c r="AF388" t="s">
        <v>3691</v>
      </c>
      <c r="AG388" t="s">
        <v>3692</v>
      </c>
      <c r="AH388" t="s">
        <v>3771</v>
      </c>
      <c r="AI388" t="s">
        <v>3218</v>
      </c>
      <c r="AN388" t="s">
        <v>3772</v>
      </c>
    </row>
    <row r="389" spans="1:40" hidden="1" x14ac:dyDescent="0.2">
      <c r="A389" t="s">
        <v>178</v>
      </c>
      <c r="B389" t="s">
        <v>179</v>
      </c>
      <c r="C389" t="s">
        <v>180</v>
      </c>
      <c r="D389" t="s">
        <v>524</v>
      </c>
      <c r="E389" t="s">
        <v>3724</v>
      </c>
      <c r="F389" t="s">
        <v>3217</v>
      </c>
      <c r="G389" t="s">
        <v>3283</v>
      </c>
      <c r="L389" t="s">
        <v>3220</v>
      </c>
      <c r="N389" t="s">
        <v>351</v>
      </c>
      <c r="V389" t="b">
        <v>0</v>
      </c>
      <c r="W389" t="b">
        <v>0</v>
      </c>
      <c r="Z389" t="b">
        <v>0</v>
      </c>
      <c r="AE389" t="s">
        <v>3690</v>
      </c>
      <c r="AF389" t="s">
        <v>3691</v>
      </c>
      <c r="AG389" t="s">
        <v>3692</v>
      </c>
      <c r="AH389" t="s">
        <v>3771</v>
      </c>
      <c r="AI389" t="s">
        <v>3218</v>
      </c>
      <c r="AN389" t="s">
        <v>3772</v>
      </c>
    </row>
    <row r="390" spans="1:40" hidden="1" x14ac:dyDescent="0.2">
      <c r="A390" t="s">
        <v>178</v>
      </c>
      <c r="B390" t="s">
        <v>179</v>
      </c>
      <c r="C390" t="s">
        <v>180</v>
      </c>
      <c r="D390" t="s">
        <v>524</v>
      </c>
      <c r="E390" t="s">
        <v>3724</v>
      </c>
      <c r="F390" t="s">
        <v>3217</v>
      </c>
      <c r="G390" t="s">
        <v>3758</v>
      </c>
      <c r="L390" t="s">
        <v>3220</v>
      </c>
      <c r="N390" t="s">
        <v>351</v>
      </c>
      <c r="V390" t="b">
        <v>0</v>
      </c>
      <c r="W390" t="b">
        <v>0</v>
      </c>
      <c r="Z390" t="b">
        <v>0</v>
      </c>
      <c r="AE390" t="s">
        <v>3678</v>
      </c>
      <c r="AF390" t="s">
        <v>3679</v>
      </c>
      <c r="AG390" t="s">
        <v>3680</v>
      </c>
      <c r="AH390" t="s">
        <v>3771</v>
      </c>
      <c r="AI390" t="s">
        <v>3231</v>
      </c>
      <c r="AN390" t="s">
        <v>3772</v>
      </c>
    </row>
    <row r="391" spans="1:40" hidden="1" x14ac:dyDescent="0.2">
      <c r="A391" t="s">
        <v>178</v>
      </c>
      <c r="B391" t="s">
        <v>179</v>
      </c>
      <c r="C391" t="s">
        <v>180</v>
      </c>
      <c r="D391" t="s">
        <v>524</v>
      </c>
      <c r="E391" t="s">
        <v>3724</v>
      </c>
      <c r="F391" t="s">
        <v>3217</v>
      </c>
      <c r="G391" t="s">
        <v>3340</v>
      </c>
      <c r="L391" t="s">
        <v>3220</v>
      </c>
      <c r="N391" t="s">
        <v>351</v>
      </c>
      <c r="V391" t="b">
        <v>0</v>
      </c>
      <c r="W391" t="b">
        <v>0</v>
      </c>
      <c r="Z391" t="b">
        <v>0</v>
      </c>
      <c r="AE391" t="s">
        <v>3678</v>
      </c>
      <c r="AF391" t="s">
        <v>3679</v>
      </c>
      <c r="AG391" t="s">
        <v>3680</v>
      </c>
      <c r="AH391" t="s">
        <v>3771</v>
      </c>
      <c r="AI391" t="s">
        <v>3231</v>
      </c>
      <c r="AN391" t="s">
        <v>3772</v>
      </c>
    </row>
    <row r="392" spans="1:40" hidden="1" x14ac:dyDescent="0.2">
      <c r="A392" t="s">
        <v>178</v>
      </c>
      <c r="B392" t="s">
        <v>179</v>
      </c>
      <c r="C392" t="s">
        <v>180</v>
      </c>
      <c r="D392" t="s">
        <v>524</v>
      </c>
      <c r="E392" t="s">
        <v>3724</v>
      </c>
      <c r="F392" t="s">
        <v>3217</v>
      </c>
      <c r="G392" t="s">
        <v>3263</v>
      </c>
      <c r="L392" t="s">
        <v>3220</v>
      </c>
      <c r="N392" t="s">
        <v>351</v>
      </c>
      <c r="V392" t="b">
        <v>0</v>
      </c>
      <c r="W392" t="b">
        <v>0</v>
      </c>
      <c r="Z392" t="b">
        <v>0</v>
      </c>
      <c r="AE392" t="s">
        <v>3678</v>
      </c>
      <c r="AF392" t="s">
        <v>3679</v>
      </c>
      <c r="AG392" t="s">
        <v>3680</v>
      </c>
      <c r="AH392" t="s">
        <v>3771</v>
      </c>
      <c r="AI392" t="s">
        <v>3231</v>
      </c>
      <c r="AN392" t="s">
        <v>3772</v>
      </c>
    </row>
    <row r="393" spans="1:40" hidden="1" x14ac:dyDescent="0.2">
      <c r="A393" t="s">
        <v>178</v>
      </c>
      <c r="B393" t="s">
        <v>179</v>
      </c>
      <c r="C393" t="s">
        <v>180</v>
      </c>
      <c r="D393" t="s">
        <v>524</v>
      </c>
      <c r="E393" t="s">
        <v>3724</v>
      </c>
      <c r="F393" t="s">
        <v>3217</v>
      </c>
      <c r="G393" t="s">
        <v>3231</v>
      </c>
      <c r="H393" t="s">
        <v>3734</v>
      </c>
      <c r="L393" t="s">
        <v>3264</v>
      </c>
      <c r="Q393" t="s">
        <v>3745</v>
      </c>
      <c r="T393" t="s">
        <v>3726</v>
      </c>
      <c r="U393" t="s">
        <v>3727</v>
      </c>
      <c r="V393" t="b">
        <v>0</v>
      </c>
      <c r="W393" t="b">
        <v>1</v>
      </c>
      <c r="AB393" t="s">
        <v>3223</v>
      </c>
      <c r="AC393" t="s">
        <v>3340</v>
      </c>
      <c r="AE393" t="s">
        <v>3728</v>
      </c>
      <c r="AF393" t="s">
        <v>3729</v>
      </c>
      <c r="AG393" t="s">
        <v>3319</v>
      </c>
      <c r="AH393" t="s">
        <v>3730</v>
      </c>
      <c r="AI393" t="s">
        <v>3268</v>
      </c>
      <c r="AN393" t="s">
        <v>3773</v>
      </c>
    </row>
    <row r="394" spans="1:40" hidden="1" x14ac:dyDescent="0.2">
      <c r="A394" t="s">
        <v>178</v>
      </c>
      <c r="B394" t="s">
        <v>179</v>
      </c>
      <c r="C394" t="s">
        <v>180</v>
      </c>
      <c r="D394" t="s">
        <v>524</v>
      </c>
      <c r="E394" t="s">
        <v>3724</v>
      </c>
      <c r="F394" t="s">
        <v>3217</v>
      </c>
      <c r="G394" t="s">
        <v>3218</v>
      </c>
      <c r="H394" t="s">
        <v>3733</v>
      </c>
      <c r="L394" t="s">
        <v>3264</v>
      </c>
      <c r="Q394" t="s">
        <v>3745</v>
      </c>
      <c r="T394" t="s">
        <v>3726</v>
      </c>
      <c r="U394" t="s">
        <v>3727</v>
      </c>
      <c r="V394" t="b">
        <v>0</v>
      </c>
      <c r="W394" t="b">
        <v>1</v>
      </c>
      <c r="AB394" t="s">
        <v>3223</v>
      </c>
      <c r="AC394" t="s">
        <v>3283</v>
      </c>
      <c r="AE394" t="s">
        <v>3345</v>
      </c>
      <c r="AF394" t="s">
        <v>3346</v>
      </c>
      <c r="AG394" t="s">
        <v>3186</v>
      </c>
      <c r="AH394" t="s">
        <v>3730</v>
      </c>
      <c r="AI394" t="s">
        <v>3266</v>
      </c>
      <c r="AN394" t="s">
        <v>3773</v>
      </c>
    </row>
    <row r="395" spans="1:40" hidden="1" x14ac:dyDescent="0.2">
      <c r="A395" t="s">
        <v>178</v>
      </c>
      <c r="B395" t="s">
        <v>179</v>
      </c>
      <c r="C395" t="s">
        <v>180</v>
      </c>
      <c r="D395" t="s">
        <v>524</v>
      </c>
      <c r="E395" t="s">
        <v>3724</v>
      </c>
      <c r="F395" t="s">
        <v>3217</v>
      </c>
      <c r="G395" t="s">
        <v>3231</v>
      </c>
      <c r="H395" t="s">
        <v>3732</v>
      </c>
      <c r="L395" t="s">
        <v>3264</v>
      </c>
      <c r="Q395" t="s">
        <v>3745</v>
      </c>
      <c r="T395" t="s">
        <v>3726</v>
      </c>
      <c r="U395" t="s">
        <v>3727</v>
      </c>
      <c r="V395" t="b">
        <v>0</v>
      </c>
      <c r="W395" t="b">
        <v>1</v>
      </c>
      <c r="AB395" t="s">
        <v>3223</v>
      </c>
      <c r="AC395" t="s">
        <v>3377</v>
      </c>
      <c r="AE395" t="s">
        <v>3728</v>
      </c>
      <c r="AF395" t="s">
        <v>3729</v>
      </c>
      <c r="AG395" t="s">
        <v>3319</v>
      </c>
      <c r="AH395" t="s">
        <v>3730</v>
      </c>
      <c r="AI395" t="s">
        <v>3268</v>
      </c>
      <c r="AN395" t="s">
        <v>3773</v>
      </c>
    </row>
    <row r="396" spans="1:40" hidden="1" x14ac:dyDescent="0.2">
      <c r="A396" t="s">
        <v>178</v>
      </c>
      <c r="B396" t="s">
        <v>179</v>
      </c>
      <c r="C396" t="s">
        <v>180</v>
      </c>
      <c r="D396" t="s">
        <v>524</v>
      </c>
      <c r="E396" t="s">
        <v>3724</v>
      </c>
      <c r="F396" t="s">
        <v>3217</v>
      </c>
      <c r="G396" t="s">
        <v>3218</v>
      </c>
      <c r="H396" t="s">
        <v>3736</v>
      </c>
      <c r="L396" t="s">
        <v>3264</v>
      </c>
      <c r="Q396" t="s">
        <v>3745</v>
      </c>
      <c r="T396" t="s">
        <v>3726</v>
      </c>
      <c r="U396" t="s">
        <v>3727</v>
      </c>
      <c r="V396" t="b">
        <v>0</v>
      </c>
      <c r="W396" t="b">
        <v>1</v>
      </c>
      <c r="AB396" t="s">
        <v>3223</v>
      </c>
      <c r="AC396" t="s">
        <v>3737</v>
      </c>
      <c r="AE396" t="s">
        <v>3345</v>
      </c>
      <c r="AF396" t="s">
        <v>3346</v>
      </c>
      <c r="AG396" t="s">
        <v>3186</v>
      </c>
      <c r="AH396" t="s">
        <v>3730</v>
      </c>
      <c r="AI396" t="s">
        <v>3266</v>
      </c>
      <c r="AN396" t="s">
        <v>3774</v>
      </c>
    </row>
    <row r="397" spans="1:40" hidden="1" x14ac:dyDescent="0.2">
      <c r="A397" t="s">
        <v>178</v>
      </c>
      <c r="B397" t="s">
        <v>179</v>
      </c>
      <c r="C397" t="s">
        <v>180</v>
      </c>
      <c r="D397" t="s">
        <v>524</v>
      </c>
      <c r="E397" t="s">
        <v>3724</v>
      </c>
      <c r="F397" t="s">
        <v>3217</v>
      </c>
      <c r="G397" t="s">
        <v>3231</v>
      </c>
      <c r="H397" t="s">
        <v>3725</v>
      </c>
      <c r="L397" t="s">
        <v>3264</v>
      </c>
      <c r="Q397" t="s">
        <v>3745</v>
      </c>
      <c r="T397" t="s">
        <v>3726</v>
      </c>
      <c r="U397" t="s">
        <v>3727</v>
      </c>
      <c r="V397" t="b">
        <v>0</v>
      </c>
      <c r="W397" t="b">
        <v>1</v>
      </c>
      <c r="AB397" t="s">
        <v>3223</v>
      </c>
      <c r="AC397" t="s">
        <v>3263</v>
      </c>
      <c r="AE397" t="s">
        <v>3728</v>
      </c>
      <c r="AF397" t="s">
        <v>3729</v>
      </c>
      <c r="AG397" t="s">
        <v>3319</v>
      </c>
      <c r="AH397" t="s">
        <v>3730</v>
      </c>
      <c r="AI397" t="s">
        <v>3268</v>
      </c>
      <c r="AN397" t="s">
        <v>3773</v>
      </c>
    </row>
    <row r="398" spans="1:40" hidden="1" x14ac:dyDescent="0.2">
      <c r="A398" t="s">
        <v>190</v>
      </c>
      <c r="B398" t="s">
        <v>191</v>
      </c>
      <c r="C398" t="s">
        <v>192</v>
      </c>
      <c r="D398" t="s">
        <v>527</v>
      </c>
      <c r="E398" t="s">
        <v>2184</v>
      </c>
      <c r="F398" t="s">
        <v>3178</v>
      </c>
      <c r="L398" t="s">
        <v>3181</v>
      </c>
      <c r="N398" t="s">
        <v>418</v>
      </c>
      <c r="T398" t="s">
        <v>3775</v>
      </c>
      <c r="U398" t="s">
        <v>3776</v>
      </c>
      <c r="V398" t="b">
        <v>0</v>
      </c>
      <c r="W398" t="b">
        <v>1</v>
      </c>
      <c r="AB398" t="s">
        <v>3223</v>
      </c>
      <c r="AH398" t="s">
        <v>3777</v>
      </c>
      <c r="AI398" t="s">
        <v>3198</v>
      </c>
      <c r="AK398" t="s">
        <v>3456</v>
      </c>
      <c r="AN398" t="s">
        <v>3778</v>
      </c>
    </row>
    <row r="399" spans="1:40" hidden="1" x14ac:dyDescent="0.2">
      <c r="A399" t="s">
        <v>190</v>
      </c>
      <c r="B399" t="s">
        <v>191</v>
      </c>
      <c r="C399" t="s">
        <v>192</v>
      </c>
      <c r="D399" t="s">
        <v>527</v>
      </c>
      <c r="E399" t="s">
        <v>2184</v>
      </c>
      <c r="F399" t="s">
        <v>3178</v>
      </c>
      <c r="G399" t="s">
        <v>3779</v>
      </c>
      <c r="H399" t="s">
        <v>3780</v>
      </c>
      <c r="I399">
        <v>5400000000</v>
      </c>
      <c r="L399" t="s">
        <v>3181</v>
      </c>
      <c r="N399" t="s">
        <v>418</v>
      </c>
      <c r="T399" t="s">
        <v>3775</v>
      </c>
      <c r="U399" t="s">
        <v>3776</v>
      </c>
      <c r="V399" t="b">
        <v>0</v>
      </c>
      <c r="W399" t="b">
        <v>1</v>
      </c>
      <c r="AB399" t="s">
        <v>3223</v>
      </c>
      <c r="AE399" t="s">
        <v>3184</v>
      </c>
      <c r="AF399" t="s">
        <v>3185</v>
      </c>
      <c r="AG399" t="s">
        <v>3186</v>
      </c>
      <c r="AH399" t="s">
        <v>3777</v>
      </c>
      <c r="AI399" t="s">
        <v>3188</v>
      </c>
      <c r="AK399" t="s">
        <v>3456</v>
      </c>
      <c r="AN399" t="s">
        <v>3778</v>
      </c>
    </row>
    <row r="400" spans="1:40" hidden="1" x14ac:dyDescent="0.2">
      <c r="A400" t="s">
        <v>190</v>
      </c>
      <c r="B400" t="s">
        <v>191</v>
      </c>
      <c r="C400" t="s">
        <v>192</v>
      </c>
      <c r="D400" t="s">
        <v>527</v>
      </c>
      <c r="E400" t="s">
        <v>2184</v>
      </c>
      <c r="F400" t="s">
        <v>3217</v>
      </c>
      <c r="G400" t="s">
        <v>3242</v>
      </c>
      <c r="L400" t="s">
        <v>3220</v>
      </c>
      <c r="N400" t="s">
        <v>3781</v>
      </c>
      <c r="T400" t="s">
        <v>3782</v>
      </c>
      <c r="U400" t="s">
        <v>3783</v>
      </c>
      <c r="AE400" t="s">
        <v>3327</v>
      </c>
      <c r="AF400" t="s">
        <v>3328</v>
      </c>
      <c r="AG400" t="s">
        <v>3258</v>
      </c>
      <c r="AH400" t="s">
        <v>3784</v>
      </c>
      <c r="AI400" t="s">
        <v>3231</v>
      </c>
      <c r="AN400" t="s">
        <v>3785</v>
      </c>
    </row>
    <row r="401" spans="1:40" hidden="1" x14ac:dyDescent="0.2">
      <c r="A401" t="s">
        <v>190</v>
      </c>
      <c r="B401" t="s">
        <v>191</v>
      </c>
      <c r="C401" t="s">
        <v>192</v>
      </c>
      <c r="D401" t="s">
        <v>527</v>
      </c>
      <c r="E401" t="s">
        <v>2184</v>
      </c>
      <c r="F401" t="s">
        <v>3217</v>
      </c>
      <c r="G401" t="s">
        <v>3231</v>
      </c>
      <c r="H401" t="s">
        <v>3786</v>
      </c>
      <c r="L401" t="s">
        <v>3220</v>
      </c>
      <c r="N401" t="s">
        <v>3781</v>
      </c>
      <c r="T401" t="s">
        <v>3782</v>
      </c>
      <c r="U401" t="s">
        <v>3783</v>
      </c>
      <c r="V401" t="b">
        <v>0</v>
      </c>
      <c r="W401" t="b">
        <v>1</v>
      </c>
      <c r="AB401" t="s">
        <v>3223</v>
      </c>
      <c r="AC401" t="s">
        <v>3242</v>
      </c>
      <c r="AE401" t="s">
        <v>3327</v>
      </c>
      <c r="AF401" t="s">
        <v>3328</v>
      </c>
      <c r="AG401" t="s">
        <v>3258</v>
      </c>
      <c r="AH401" t="s">
        <v>3784</v>
      </c>
      <c r="AI401" t="s">
        <v>3231</v>
      </c>
      <c r="AN401" t="s">
        <v>3787</v>
      </c>
    </row>
    <row r="402" spans="1:40" hidden="1" x14ac:dyDescent="0.2">
      <c r="A402" t="s">
        <v>190</v>
      </c>
      <c r="B402" t="s">
        <v>191</v>
      </c>
      <c r="C402" t="s">
        <v>192</v>
      </c>
      <c r="D402" t="s">
        <v>527</v>
      </c>
      <c r="E402" t="s">
        <v>2184</v>
      </c>
      <c r="F402" t="s">
        <v>3217</v>
      </c>
      <c r="G402" t="s">
        <v>3242</v>
      </c>
      <c r="L402" t="s">
        <v>3220</v>
      </c>
      <c r="N402" t="s">
        <v>388</v>
      </c>
      <c r="V402" t="b">
        <v>0</v>
      </c>
      <c r="W402" t="b">
        <v>0</v>
      </c>
      <c r="Z402" t="b">
        <v>0</v>
      </c>
      <c r="AE402" t="s">
        <v>3327</v>
      </c>
      <c r="AF402" t="s">
        <v>3328</v>
      </c>
      <c r="AG402" t="s">
        <v>3258</v>
      </c>
      <c r="AH402" t="s">
        <v>3788</v>
      </c>
      <c r="AI402" t="s">
        <v>3231</v>
      </c>
      <c r="AN402" t="s">
        <v>3789</v>
      </c>
    </row>
    <row r="403" spans="1:40" hidden="1" x14ac:dyDescent="0.2">
      <c r="A403" t="s">
        <v>190</v>
      </c>
      <c r="B403" t="s">
        <v>191</v>
      </c>
      <c r="C403" t="s">
        <v>192</v>
      </c>
      <c r="D403" t="s">
        <v>527</v>
      </c>
      <c r="E403" t="s">
        <v>2184</v>
      </c>
      <c r="F403" t="s">
        <v>3217</v>
      </c>
      <c r="G403" t="s">
        <v>3242</v>
      </c>
      <c r="L403" t="s">
        <v>3220</v>
      </c>
      <c r="N403" t="s">
        <v>3790</v>
      </c>
      <c r="V403" t="b">
        <v>0</v>
      </c>
      <c r="W403" t="b">
        <v>0</v>
      </c>
      <c r="Z403" t="b">
        <v>0</v>
      </c>
      <c r="AE403" t="s">
        <v>3327</v>
      </c>
      <c r="AF403" t="s">
        <v>3328</v>
      </c>
      <c r="AG403" t="s">
        <v>3258</v>
      </c>
      <c r="AH403" t="s">
        <v>3791</v>
      </c>
      <c r="AI403" t="s">
        <v>3231</v>
      </c>
      <c r="AN403" t="s">
        <v>3792</v>
      </c>
    </row>
    <row r="404" spans="1:40" hidden="1" x14ac:dyDescent="0.2">
      <c r="A404" t="s">
        <v>190</v>
      </c>
      <c r="B404" t="s">
        <v>191</v>
      </c>
      <c r="C404" t="s">
        <v>192</v>
      </c>
      <c r="D404" t="s">
        <v>527</v>
      </c>
      <c r="E404" t="s">
        <v>2184</v>
      </c>
      <c r="F404" t="s">
        <v>3217</v>
      </c>
      <c r="G404" t="s">
        <v>3242</v>
      </c>
      <c r="L404" t="s">
        <v>3220</v>
      </c>
      <c r="N404" t="s">
        <v>3793</v>
      </c>
      <c r="V404" t="b">
        <v>0</v>
      </c>
      <c r="W404" t="b">
        <v>0</v>
      </c>
      <c r="Z404" t="b">
        <v>0</v>
      </c>
      <c r="AE404" t="s">
        <v>3317</v>
      </c>
      <c r="AF404" t="s">
        <v>3318</v>
      </c>
      <c r="AG404" t="s">
        <v>3319</v>
      </c>
      <c r="AH404" t="s">
        <v>3794</v>
      </c>
      <c r="AI404" t="s">
        <v>3231</v>
      </c>
      <c r="AN404" t="s">
        <v>3795</v>
      </c>
    </row>
    <row r="405" spans="1:40" hidden="1" x14ac:dyDescent="0.2">
      <c r="A405" t="s">
        <v>190</v>
      </c>
      <c r="B405" t="s">
        <v>191</v>
      </c>
      <c r="C405" t="s">
        <v>192</v>
      </c>
      <c r="D405" t="s">
        <v>527</v>
      </c>
      <c r="E405" t="s">
        <v>2184</v>
      </c>
      <c r="F405" t="s">
        <v>3217</v>
      </c>
      <c r="G405" t="s">
        <v>3231</v>
      </c>
      <c r="H405" t="s">
        <v>3786</v>
      </c>
      <c r="L405" t="s">
        <v>3264</v>
      </c>
      <c r="Q405" t="s">
        <v>3745</v>
      </c>
      <c r="T405" t="s">
        <v>3796</v>
      </c>
      <c r="U405" t="s">
        <v>3797</v>
      </c>
      <c r="AC405" t="s">
        <v>3242</v>
      </c>
      <c r="AE405" t="s">
        <v>3384</v>
      </c>
      <c r="AH405" t="s">
        <v>3798</v>
      </c>
      <c r="AN405" t="s">
        <v>3799</v>
      </c>
    </row>
    <row r="406" spans="1:40" hidden="1" x14ac:dyDescent="0.2">
      <c r="A406" t="s">
        <v>203</v>
      </c>
      <c r="B406" t="s">
        <v>204</v>
      </c>
      <c r="C406" t="s">
        <v>205</v>
      </c>
      <c r="D406" t="s">
        <v>531</v>
      </c>
      <c r="E406" t="s">
        <v>3800</v>
      </c>
      <c r="F406" t="s">
        <v>3217</v>
      </c>
      <c r="G406" t="s">
        <v>3218</v>
      </c>
      <c r="H406" t="s">
        <v>3801</v>
      </c>
      <c r="L406" t="s">
        <v>3220</v>
      </c>
      <c r="N406" t="s">
        <v>3802</v>
      </c>
      <c r="T406" t="s">
        <v>3803</v>
      </c>
      <c r="U406" t="s">
        <v>3804</v>
      </c>
      <c r="V406" t="b">
        <v>0</v>
      </c>
      <c r="W406" t="b">
        <v>1</v>
      </c>
      <c r="AB406" t="s">
        <v>3223</v>
      </c>
      <c r="AC406" t="s">
        <v>3315</v>
      </c>
      <c r="AE406" t="s">
        <v>3225</v>
      </c>
      <c r="AF406" t="s">
        <v>3185</v>
      </c>
      <c r="AG406" t="s">
        <v>3186</v>
      </c>
      <c r="AH406" t="s">
        <v>3805</v>
      </c>
      <c r="AI406" t="s">
        <v>3231</v>
      </c>
      <c r="AN406" t="s">
        <v>3806</v>
      </c>
    </row>
    <row r="407" spans="1:40" hidden="1" x14ac:dyDescent="0.2">
      <c r="A407" t="s">
        <v>203</v>
      </c>
      <c r="B407" t="s">
        <v>204</v>
      </c>
      <c r="C407" t="s">
        <v>205</v>
      </c>
      <c r="D407" t="s">
        <v>531</v>
      </c>
      <c r="E407" t="s">
        <v>3800</v>
      </c>
      <c r="F407" t="s">
        <v>3217</v>
      </c>
      <c r="G407" t="s">
        <v>3231</v>
      </c>
      <c r="H407" t="s">
        <v>3807</v>
      </c>
      <c r="L407" t="s">
        <v>3220</v>
      </c>
      <c r="N407" t="s">
        <v>3802</v>
      </c>
      <c r="T407" t="s">
        <v>3803</v>
      </c>
      <c r="U407" t="s">
        <v>3804</v>
      </c>
      <c r="V407" t="b">
        <v>0</v>
      </c>
      <c r="W407" t="b">
        <v>1</v>
      </c>
      <c r="AB407" t="s">
        <v>3223</v>
      </c>
      <c r="AC407" t="s">
        <v>3263</v>
      </c>
      <c r="AE407" t="s">
        <v>3256</v>
      </c>
      <c r="AF407" t="s">
        <v>3257</v>
      </c>
      <c r="AG407" t="s">
        <v>3258</v>
      </c>
      <c r="AH407" t="s">
        <v>3805</v>
      </c>
      <c r="AI407" t="s">
        <v>3231</v>
      </c>
      <c r="AN407" t="s">
        <v>3808</v>
      </c>
    </row>
    <row r="408" spans="1:40" hidden="1" x14ac:dyDescent="0.2">
      <c r="A408" t="s">
        <v>203</v>
      </c>
      <c r="B408" t="s">
        <v>204</v>
      </c>
      <c r="C408" t="s">
        <v>205</v>
      </c>
      <c r="D408" t="s">
        <v>531</v>
      </c>
      <c r="E408" t="s">
        <v>3800</v>
      </c>
      <c r="F408" t="s">
        <v>3217</v>
      </c>
      <c r="G408" t="s">
        <v>3283</v>
      </c>
      <c r="L408" t="s">
        <v>3220</v>
      </c>
      <c r="N408" t="s">
        <v>3809</v>
      </c>
      <c r="T408" t="s">
        <v>3810</v>
      </c>
      <c r="U408" t="s">
        <v>3811</v>
      </c>
      <c r="AE408" t="s">
        <v>3225</v>
      </c>
      <c r="AF408" t="s">
        <v>3185</v>
      </c>
      <c r="AG408" t="s">
        <v>3186</v>
      </c>
      <c r="AH408" t="s">
        <v>3812</v>
      </c>
      <c r="AI408" t="s">
        <v>3218</v>
      </c>
      <c r="AN408" t="s">
        <v>3813</v>
      </c>
    </row>
    <row r="409" spans="1:40" hidden="1" x14ac:dyDescent="0.2">
      <c r="A409" t="s">
        <v>203</v>
      </c>
      <c r="B409" t="s">
        <v>204</v>
      </c>
      <c r="C409" t="s">
        <v>205</v>
      </c>
      <c r="D409" t="s">
        <v>531</v>
      </c>
      <c r="E409" t="s">
        <v>3800</v>
      </c>
      <c r="F409" t="s">
        <v>3217</v>
      </c>
      <c r="G409" t="s">
        <v>3218</v>
      </c>
      <c r="H409" t="s">
        <v>3801</v>
      </c>
      <c r="L409" t="s">
        <v>3220</v>
      </c>
      <c r="N409" t="s">
        <v>3809</v>
      </c>
      <c r="T409" t="s">
        <v>3810</v>
      </c>
      <c r="U409" t="s">
        <v>3811</v>
      </c>
      <c r="V409" t="b">
        <v>0</v>
      </c>
      <c r="W409" t="b">
        <v>1</v>
      </c>
      <c r="AB409" t="s">
        <v>3223</v>
      </c>
      <c r="AC409" t="s">
        <v>3283</v>
      </c>
      <c r="AE409" t="s">
        <v>3225</v>
      </c>
      <c r="AF409" t="s">
        <v>3185</v>
      </c>
      <c r="AG409" t="s">
        <v>3186</v>
      </c>
      <c r="AH409" t="s">
        <v>3812</v>
      </c>
      <c r="AI409" t="s">
        <v>3231</v>
      </c>
      <c r="AN409" t="s">
        <v>3814</v>
      </c>
    </row>
    <row r="410" spans="1:40" hidden="1" x14ac:dyDescent="0.2">
      <c r="A410" t="s">
        <v>203</v>
      </c>
      <c r="B410" t="s">
        <v>204</v>
      </c>
      <c r="C410" t="s">
        <v>205</v>
      </c>
      <c r="D410" t="s">
        <v>531</v>
      </c>
      <c r="E410" t="s">
        <v>3800</v>
      </c>
      <c r="F410" t="s">
        <v>3217</v>
      </c>
      <c r="G410" t="s">
        <v>3263</v>
      </c>
      <c r="L410" t="s">
        <v>3220</v>
      </c>
      <c r="N410" t="s">
        <v>3809</v>
      </c>
      <c r="T410" t="s">
        <v>3810</v>
      </c>
      <c r="U410" t="s">
        <v>3811</v>
      </c>
      <c r="AE410" t="s">
        <v>3256</v>
      </c>
      <c r="AF410" t="s">
        <v>3257</v>
      </c>
      <c r="AG410" t="s">
        <v>3258</v>
      </c>
      <c r="AH410" t="s">
        <v>3812</v>
      </c>
      <c r="AI410" t="s">
        <v>3231</v>
      </c>
      <c r="AN410" t="s">
        <v>3813</v>
      </c>
    </row>
    <row r="411" spans="1:40" hidden="1" x14ac:dyDescent="0.2">
      <c r="A411" t="s">
        <v>203</v>
      </c>
      <c r="B411" t="s">
        <v>204</v>
      </c>
      <c r="C411" t="s">
        <v>205</v>
      </c>
      <c r="D411" t="s">
        <v>531</v>
      </c>
      <c r="E411" t="s">
        <v>3800</v>
      </c>
      <c r="F411" t="s">
        <v>3217</v>
      </c>
      <c r="G411" t="s">
        <v>3231</v>
      </c>
      <c r="H411" t="s">
        <v>3807</v>
      </c>
      <c r="L411" t="s">
        <v>3220</v>
      </c>
      <c r="N411" t="s">
        <v>3809</v>
      </c>
      <c r="T411" t="s">
        <v>3810</v>
      </c>
      <c r="U411" t="s">
        <v>3811</v>
      </c>
      <c r="V411" t="b">
        <v>0</v>
      </c>
      <c r="W411" t="b">
        <v>1</v>
      </c>
      <c r="AB411" t="s">
        <v>3223</v>
      </c>
      <c r="AC411" t="s">
        <v>3263</v>
      </c>
      <c r="AE411" t="s">
        <v>3256</v>
      </c>
      <c r="AF411" t="s">
        <v>3257</v>
      </c>
      <c r="AG411" t="s">
        <v>3258</v>
      </c>
      <c r="AH411" t="s">
        <v>3812</v>
      </c>
      <c r="AI411" t="s">
        <v>3231</v>
      </c>
      <c r="AN411" t="s">
        <v>3814</v>
      </c>
    </row>
    <row r="412" spans="1:40" hidden="1" x14ac:dyDescent="0.2">
      <c r="A412" t="s">
        <v>203</v>
      </c>
      <c r="B412" t="s">
        <v>204</v>
      </c>
      <c r="C412" t="s">
        <v>205</v>
      </c>
      <c r="D412" t="s">
        <v>531</v>
      </c>
      <c r="E412" t="s">
        <v>3800</v>
      </c>
      <c r="F412" t="s">
        <v>3178</v>
      </c>
      <c r="G412" t="s">
        <v>3815</v>
      </c>
      <c r="H412" t="s">
        <v>3816</v>
      </c>
      <c r="I412">
        <v>1000000000</v>
      </c>
      <c r="L412" t="s">
        <v>3181</v>
      </c>
      <c r="N412" t="s">
        <v>3817</v>
      </c>
      <c r="T412" t="s">
        <v>3818</v>
      </c>
      <c r="U412" t="s">
        <v>3819</v>
      </c>
      <c r="AE412" t="s">
        <v>3191</v>
      </c>
      <c r="AH412" t="s">
        <v>3820</v>
      </c>
      <c r="AI412" t="s">
        <v>3192</v>
      </c>
      <c r="AK412" t="s">
        <v>3456</v>
      </c>
      <c r="AN412" t="s">
        <v>3821</v>
      </c>
    </row>
    <row r="413" spans="1:40" hidden="1" x14ac:dyDescent="0.2">
      <c r="A413" t="s">
        <v>203</v>
      </c>
      <c r="B413" t="s">
        <v>204</v>
      </c>
      <c r="C413" t="s">
        <v>205</v>
      </c>
      <c r="D413" t="s">
        <v>531</v>
      </c>
      <c r="E413" t="s">
        <v>3800</v>
      </c>
      <c r="F413" t="s">
        <v>3178</v>
      </c>
      <c r="L413" t="s">
        <v>3181</v>
      </c>
      <c r="N413" t="s">
        <v>3817</v>
      </c>
      <c r="T413" t="s">
        <v>3818</v>
      </c>
      <c r="U413" t="s">
        <v>3819</v>
      </c>
      <c r="AH413" t="s">
        <v>3820</v>
      </c>
      <c r="AI413" t="s">
        <v>3198</v>
      </c>
      <c r="AK413" t="s">
        <v>3456</v>
      </c>
      <c r="AN413" t="s">
        <v>3821</v>
      </c>
    </row>
    <row r="414" spans="1:40" hidden="1" x14ac:dyDescent="0.2">
      <c r="A414" t="s">
        <v>203</v>
      </c>
      <c r="B414" t="s">
        <v>204</v>
      </c>
      <c r="C414" t="s">
        <v>205</v>
      </c>
      <c r="D414" t="s">
        <v>531</v>
      </c>
      <c r="E414" t="s">
        <v>3800</v>
      </c>
      <c r="F414" t="s">
        <v>3217</v>
      </c>
      <c r="G414" t="s">
        <v>3283</v>
      </c>
      <c r="L414" t="s">
        <v>3220</v>
      </c>
      <c r="N414" t="s">
        <v>2557</v>
      </c>
      <c r="T414" t="s">
        <v>3822</v>
      </c>
      <c r="U414" t="s">
        <v>3823</v>
      </c>
      <c r="AE414" t="s">
        <v>3225</v>
      </c>
      <c r="AF414" t="s">
        <v>3185</v>
      </c>
      <c r="AG414" t="s">
        <v>3186</v>
      </c>
      <c r="AH414" t="s">
        <v>3824</v>
      </c>
      <c r="AI414" t="s">
        <v>3218</v>
      </c>
      <c r="AN414" t="s">
        <v>3825</v>
      </c>
    </row>
    <row r="415" spans="1:40" hidden="1" x14ac:dyDescent="0.2">
      <c r="A415" t="s">
        <v>203</v>
      </c>
      <c r="B415" t="s">
        <v>204</v>
      </c>
      <c r="C415" t="s">
        <v>205</v>
      </c>
      <c r="D415" t="s">
        <v>531</v>
      </c>
      <c r="E415" t="s">
        <v>3800</v>
      </c>
      <c r="F415" t="s">
        <v>3217</v>
      </c>
      <c r="G415" t="s">
        <v>3218</v>
      </c>
      <c r="H415" t="s">
        <v>3801</v>
      </c>
      <c r="L415" t="s">
        <v>3220</v>
      </c>
      <c r="N415" t="s">
        <v>2557</v>
      </c>
      <c r="T415" t="s">
        <v>3822</v>
      </c>
      <c r="U415" t="s">
        <v>3823</v>
      </c>
      <c r="AC415" t="s">
        <v>3283</v>
      </c>
      <c r="AE415" t="s">
        <v>3225</v>
      </c>
      <c r="AF415" t="s">
        <v>3185</v>
      </c>
      <c r="AG415" t="s">
        <v>3186</v>
      </c>
      <c r="AH415" t="s">
        <v>3824</v>
      </c>
      <c r="AI415" t="s">
        <v>3218</v>
      </c>
      <c r="AN415" t="s">
        <v>3826</v>
      </c>
    </row>
    <row r="416" spans="1:40" hidden="1" x14ac:dyDescent="0.2">
      <c r="A416" t="s">
        <v>203</v>
      </c>
      <c r="B416" t="s">
        <v>204</v>
      </c>
      <c r="C416" t="s">
        <v>205</v>
      </c>
      <c r="D416" t="s">
        <v>531</v>
      </c>
      <c r="E416" t="s">
        <v>3800</v>
      </c>
      <c r="F416" t="s">
        <v>3217</v>
      </c>
      <c r="G416" t="s">
        <v>3263</v>
      </c>
      <c r="L416" t="s">
        <v>3220</v>
      </c>
      <c r="N416" t="s">
        <v>2557</v>
      </c>
      <c r="T416" t="s">
        <v>3822</v>
      </c>
      <c r="U416" t="s">
        <v>3823</v>
      </c>
      <c r="AE416" t="s">
        <v>3256</v>
      </c>
      <c r="AF416" t="s">
        <v>3257</v>
      </c>
      <c r="AG416" t="s">
        <v>3258</v>
      </c>
      <c r="AH416" t="s">
        <v>3824</v>
      </c>
      <c r="AI416" t="s">
        <v>3231</v>
      </c>
      <c r="AN416" t="s">
        <v>3825</v>
      </c>
    </row>
    <row r="417" spans="1:40" hidden="1" x14ac:dyDescent="0.2">
      <c r="A417" t="s">
        <v>203</v>
      </c>
      <c r="B417" t="s">
        <v>204</v>
      </c>
      <c r="C417" t="s">
        <v>205</v>
      </c>
      <c r="D417" t="s">
        <v>531</v>
      </c>
      <c r="E417" t="s">
        <v>3800</v>
      </c>
      <c r="F417" t="s">
        <v>3178</v>
      </c>
      <c r="L417" t="s">
        <v>3181</v>
      </c>
      <c r="N417" t="s">
        <v>354</v>
      </c>
      <c r="T417" t="s">
        <v>3827</v>
      </c>
      <c r="U417" t="s">
        <v>3828</v>
      </c>
      <c r="V417" t="b">
        <v>0</v>
      </c>
      <c r="W417" t="b">
        <v>1</v>
      </c>
      <c r="AB417" t="s">
        <v>3223</v>
      </c>
      <c r="AE417" t="s">
        <v>3565</v>
      </c>
      <c r="AF417" t="s">
        <v>3318</v>
      </c>
      <c r="AG417" t="s">
        <v>3319</v>
      </c>
      <c r="AH417" t="s">
        <v>3829</v>
      </c>
      <c r="AI417" t="s">
        <v>3188</v>
      </c>
      <c r="AK417" t="s">
        <v>3456</v>
      </c>
      <c r="AN417" t="s">
        <v>3830</v>
      </c>
    </row>
    <row r="418" spans="1:40" hidden="1" x14ac:dyDescent="0.2">
      <c r="A418" t="s">
        <v>203</v>
      </c>
      <c r="B418" t="s">
        <v>204</v>
      </c>
      <c r="C418" t="s">
        <v>205</v>
      </c>
      <c r="D418" t="s">
        <v>531</v>
      </c>
      <c r="E418" t="s">
        <v>3800</v>
      </c>
      <c r="F418" t="s">
        <v>3178</v>
      </c>
      <c r="L418" t="s">
        <v>3181</v>
      </c>
      <c r="AE418" t="s">
        <v>3191</v>
      </c>
      <c r="AI418" t="s">
        <v>3198</v>
      </c>
      <c r="AK418" t="s">
        <v>3456</v>
      </c>
      <c r="AN418" t="s">
        <v>3831</v>
      </c>
    </row>
    <row r="419" spans="1:40" hidden="1" x14ac:dyDescent="0.2">
      <c r="A419" t="s">
        <v>203</v>
      </c>
      <c r="B419" t="s">
        <v>204</v>
      </c>
      <c r="C419" t="s">
        <v>205</v>
      </c>
      <c r="D419" t="s">
        <v>531</v>
      </c>
      <c r="E419" t="s">
        <v>3800</v>
      </c>
      <c r="F419" t="s">
        <v>3217</v>
      </c>
      <c r="G419" t="s">
        <v>3231</v>
      </c>
      <c r="H419" t="s">
        <v>3807</v>
      </c>
      <c r="L419" t="s">
        <v>3264</v>
      </c>
      <c r="Q419" t="s">
        <v>3832</v>
      </c>
      <c r="T419" t="s">
        <v>3803</v>
      </c>
      <c r="U419" t="s">
        <v>3804</v>
      </c>
      <c r="V419" t="b">
        <v>0</v>
      </c>
      <c r="W419" t="b">
        <v>1</v>
      </c>
      <c r="AB419" t="s">
        <v>3223</v>
      </c>
      <c r="AC419" t="s">
        <v>3263</v>
      </c>
      <c r="AE419" t="s">
        <v>3256</v>
      </c>
      <c r="AF419" t="s">
        <v>3257</v>
      </c>
      <c r="AG419" t="s">
        <v>3258</v>
      </c>
      <c r="AH419" t="s">
        <v>3805</v>
      </c>
      <c r="AI419" t="s">
        <v>3268</v>
      </c>
      <c r="AN419" t="s">
        <v>3833</v>
      </c>
    </row>
    <row r="420" spans="1:40" hidden="1" x14ac:dyDescent="0.2">
      <c r="A420" t="s">
        <v>203</v>
      </c>
      <c r="B420" t="s">
        <v>204</v>
      </c>
      <c r="C420" t="s">
        <v>205</v>
      </c>
      <c r="D420" t="s">
        <v>531</v>
      </c>
      <c r="E420" t="s">
        <v>3800</v>
      </c>
      <c r="F420" t="s">
        <v>3217</v>
      </c>
      <c r="G420" t="s">
        <v>3218</v>
      </c>
      <c r="H420" t="s">
        <v>3801</v>
      </c>
      <c r="L420" t="s">
        <v>3264</v>
      </c>
      <c r="Q420" t="s">
        <v>3832</v>
      </c>
      <c r="T420" t="s">
        <v>3803</v>
      </c>
      <c r="U420" t="s">
        <v>3804</v>
      </c>
      <c r="V420" t="b">
        <v>0</v>
      </c>
      <c r="W420" t="b">
        <v>1</v>
      </c>
      <c r="AB420" t="s">
        <v>3223</v>
      </c>
      <c r="AC420" t="s">
        <v>3315</v>
      </c>
      <c r="AE420" t="s">
        <v>3225</v>
      </c>
      <c r="AF420" t="s">
        <v>3185</v>
      </c>
      <c r="AG420" t="s">
        <v>3186</v>
      </c>
      <c r="AH420" t="s">
        <v>3805</v>
      </c>
      <c r="AI420" t="s">
        <v>3266</v>
      </c>
      <c r="AN420" t="s">
        <v>3833</v>
      </c>
    </row>
    <row r="421" spans="1:40" hidden="1" x14ac:dyDescent="0.2">
      <c r="A421" t="s">
        <v>219</v>
      </c>
      <c r="B421" t="s">
        <v>220</v>
      </c>
      <c r="C421" t="s">
        <v>221</v>
      </c>
      <c r="D421" t="s">
        <v>535</v>
      </c>
      <c r="E421" t="s">
        <v>2319</v>
      </c>
      <c r="F421" t="s">
        <v>3178</v>
      </c>
      <c r="L421" t="s">
        <v>3181</v>
      </c>
      <c r="N421" t="s">
        <v>3834</v>
      </c>
      <c r="T421" t="s">
        <v>3835</v>
      </c>
      <c r="U421" t="s">
        <v>3836</v>
      </c>
      <c r="V421" t="b">
        <v>0</v>
      </c>
      <c r="W421" t="b">
        <v>1</v>
      </c>
      <c r="AB421" t="s">
        <v>3223</v>
      </c>
      <c r="AE421" t="s">
        <v>3191</v>
      </c>
      <c r="AF421" t="s">
        <v>3328</v>
      </c>
      <c r="AG421" t="s">
        <v>3258</v>
      </c>
      <c r="AH421" t="s">
        <v>3837</v>
      </c>
      <c r="AI421" t="s">
        <v>3188</v>
      </c>
      <c r="AK421" t="s">
        <v>3189</v>
      </c>
      <c r="AN421" t="s">
        <v>3838</v>
      </c>
    </row>
    <row r="422" spans="1:40" hidden="1" x14ac:dyDescent="0.2">
      <c r="A422" t="s">
        <v>219</v>
      </c>
      <c r="B422" t="s">
        <v>220</v>
      </c>
      <c r="C422" t="s">
        <v>221</v>
      </c>
      <c r="D422" t="s">
        <v>535</v>
      </c>
      <c r="E422" t="s">
        <v>2319</v>
      </c>
      <c r="F422" t="s">
        <v>3178</v>
      </c>
      <c r="L422" t="s">
        <v>3181</v>
      </c>
      <c r="N422" t="s">
        <v>374</v>
      </c>
      <c r="T422" t="s">
        <v>3839</v>
      </c>
      <c r="U422" t="s">
        <v>3840</v>
      </c>
      <c r="V422" t="b">
        <v>0</v>
      </c>
      <c r="W422" t="b">
        <v>1</v>
      </c>
      <c r="AB422" t="s">
        <v>3223</v>
      </c>
      <c r="AE422" t="s">
        <v>3191</v>
      </c>
      <c r="AH422" t="s">
        <v>3841</v>
      </c>
      <c r="AI422" t="s">
        <v>3188</v>
      </c>
      <c r="AK422" t="s">
        <v>3189</v>
      </c>
      <c r="AN422" t="s">
        <v>3842</v>
      </c>
    </row>
    <row r="423" spans="1:40" hidden="1" x14ac:dyDescent="0.2">
      <c r="A423" t="s">
        <v>219</v>
      </c>
      <c r="B423" t="s">
        <v>220</v>
      </c>
      <c r="C423" t="s">
        <v>221</v>
      </c>
      <c r="D423" t="s">
        <v>535</v>
      </c>
      <c r="E423" t="s">
        <v>2319</v>
      </c>
      <c r="F423" t="s">
        <v>3178</v>
      </c>
      <c r="G423" t="s">
        <v>3843</v>
      </c>
      <c r="H423" t="s">
        <v>3844</v>
      </c>
      <c r="I423">
        <v>600000000</v>
      </c>
      <c r="L423" t="s">
        <v>3181</v>
      </c>
      <c r="N423" t="s">
        <v>374</v>
      </c>
      <c r="T423" t="s">
        <v>3839</v>
      </c>
      <c r="U423" t="s">
        <v>3840</v>
      </c>
      <c r="V423" t="b">
        <v>0</v>
      </c>
      <c r="W423" t="b">
        <v>1</v>
      </c>
      <c r="AB423" t="s">
        <v>3223</v>
      </c>
      <c r="AE423" t="s">
        <v>3845</v>
      </c>
      <c r="AF423" t="s">
        <v>3346</v>
      </c>
      <c r="AG423" t="s">
        <v>3186</v>
      </c>
      <c r="AH423" t="s">
        <v>3841</v>
      </c>
      <c r="AI423" t="s">
        <v>3188</v>
      </c>
      <c r="AK423" t="s">
        <v>3189</v>
      </c>
      <c r="AN423" t="s">
        <v>3846</v>
      </c>
    </row>
    <row r="424" spans="1:40" hidden="1" x14ac:dyDescent="0.2">
      <c r="A424" t="s">
        <v>219</v>
      </c>
      <c r="B424" t="s">
        <v>220</v>
      </c>
      <c r="C424" t="s">
        <v>221</v>
      </c>
      <c r="D424" t="s">
        <v>535</v>
      </c>
      <c r="E424" t="s">
        <v>2319</v>
      </c>
      <c r="F424" t="s">
        <v>3178</v>
      </c>
      <c r="L424" t="s">
        <v>3181</v>
      </c>
      <c r="N424" t="s">
        <v>3847</v>
      </c>
      <c r="T424" t="s">
        <v>3848</v>
      </c>
      <c r="U424" t="s">
        <v>3849</v>
      </c>
      <c r="V424" t="b">
        <v>0</v>
      </c>
      <c r="W424" t="b">
        <v>0</v>
      </c>
      <c r="AB424" t="s">
        <v>3307</v>
      </c>
      <c r="AE424" t="s">
        <v>3850</v>
      </c>
      <c r="AF424" t="s">
        <v>3729</v>
      </c>
      <c r="AG424" t="s">
        <v>3319</v>
      </c>
      <c r="AH424" t="s">
        <v>3851</v>
      </c>
      <c r="AI424" t="s">
        <v>3192</v>
      </c>
      <c r="AK424" t="s">
        <v>3189</v>
      </c>
      <c r="AN424" t="s">
        <v>3852</v>
      </c>
    </row>
    <row r="425" spans="1:40" hidden="1" x14ac:dyDescent="0.2">
      <c r="A425" t="s">
        <v>219</v>
      </c>
      <c r="B425" t="s">
        <v>220</v>
      </c>
      <c r="C425" t="s">
        <v>221</v>
      </c>
      <c r="D425" t="s">
        <v>535</v>
      </c>
      <c r="E425" t="s">
        <v>2319</v>
      </c>
      <c r="F425" t="s">
        <v>3178</v>
      </c>
      <c r="L425" t="s">
        <v>3181</v>
      </c>
      <c r="N425" t="s">
        <v>3853</v>
      </c>
      <c r="V425" t="b">
        <v>0</v>
      </c>
      <c r="W425" t="b">
        <v>0</v>
      </c>
      <c r="Z425" t="b">
        <v>0</v>
      </c>
      <c r="AB425" t="s">
        <v>3307</v>
      </c>
      <c r="AE425" t="s">
        <v>3845</v>
      </c>
      <c r="AF425" t="s">
        <v>3346</v>
      </c>
      <c r="AG425" t="s">
        <v>3186</v>
      </c>
      <c r="AH425" t="s">
        <v>3854</v>
      </c>
      <c r="AI425" t="s">
        <v>3188</v>
      </c>
      <c r="AK425" t="s">
        <v>3189</v>
      </c>
      <c r="AN425" t="s">
        <v>3855</v>
      </c>
    </row>
    <row r="426" spans="1:40" hidden="1" x14ac:dyDescent="0.2">
      <c r="A426" t="s">
        <v>219</v>
      </c>
      <c r="B426" t="s">
        <v>220</v>
      </c>
      <c r="C426" t="s">
        <v>221</v>
      </c>
      <c r="D426" t="s">
        <v>535</v>
      </c>
      <c r="E426" t="s">
        <v>2319</v>
      </c>
      <c r="F426" t="s">
        <v>3178</v>
      </c>
      <c r="L426" t="s">
        <v>3181</v>
      </c>
      <c r="N426" t="s">
        <v>3856</v>
      </c>
      <c r="V426" t="b">
        <v>0</v>
      </c>
      <c r="W426" t="b">
        <v>1</v>
      </c>
      <c r="Z426" t="b">
        <v>0</v>
      </c>
      <c r="AB426" t="s">
        <v>3223</v>
      </c>
      <c r="AE426" t="s">
        <v>3845</v>
      </c>
      <c r="AF426" t="s">
        <v>3346</v>
      </c>
      <c r="AG426" t="s">
        <v>3186</v>
      </c>
      <c r="AH426" t="s">
        <v>3857</v>
      </c>
      <c r="AI426" t="s">
        <v>3188</v>
      </c>
      <c r="AK426" t="s">
        <v>3189</v>
      </c>
      <c r="AN426" t="s">
        <v>3858</v>
      </c>
    </row>
    <row r="427" spans="1:40" hidden="1" x14ac:dyDescent="0.2">
      <c r="A427" t="s">
        <v>219</v>
      </c>
      <c r="B427" t="s">
        <v>220</v>
      </c>
      <c r="C427" t="s">
        <v>221</v>
      </c>
      <c r="D427" t="s">
        <v>535</v>
      </c>
      <c r="E427" t="s">
        <v>2319</v>
      </c>
      <c r="F427" t="s">
        <v>3178</v>
      </c>
      <c r="L427" t="s">
        <v>3181</v>
      </c>
      <c r="N427" t="s">
        <v>3859</v>
      </c>
      <c r="V427" t="b">
        <v>0</v>
      </c>
      <c r="W427" t="b">
        <v>1</v>
      </c>
      <c r="Z427" t="b">
        <v>0</v>
      </c>
      <c r="AB427" t="s">
        <v>3223</v>
      </c>
      <c r="AE427" t="s">
        <v>3184</v>
      </c>
      <c r="AF427" t="s">
        <v>3185</v>
      </c>
      <c r="AG427" t="s">
        <v>3186</v>
      </c>
      <c r="AH427" t="s">
        <v>3860</v>
      </c>
      <c r="AI427" t="s">
        <v>3198</v>
      </c>
      <c r="AK427" t="s">
        <v>3189</v>
      </c>
      <c r="AN427" t="s">
        <v>3861</v>
      </c>
    </row>
    <row r="428" spans="1:40" hidden="1" x14ac:dyDescent="0.2">
      <c r="A428" t="s">
        <v>219</v>
      </c>
      <c r="B428" t="s">
        <v>220</v>
      </c>
      <c r="C428" t="s">
        <v>221</v>
      </c>
      <c r="D428" t="s">
        <v>535</v>
      </c>
      <c r="E428" t="s">
        <v>2319</v>
      </c>
      <c r="F428" t="s">
        <v>3178</v>
      </c>
      <c r="L428" t="s">
        <v>3181</v>
      </c>
      <c r="N428" t="s">
        <v>423</v>
      </c>
      <c r="V428" t="b">
        <v>0</v>
      </c>
      <c r="W428" t="b">
        <v>1</v>
      </c>
      <c r="Z428" t="b">
        <v>0</v>
      </c>
      <c r="AB428" t="s">
        <v>3223</v>
      </c>
      <c r="AE428" t="s">
        <v>3565</v>
      </c>
      <c r="AF428" t="s">
        <v>3318</v>
      </c>
      <c r="AG428" t="s">
        <v>3319</v>
      </c>
      <c r="AH428" t="s">
        <v>3862</v>
      </c>
      <c r="AI428" t="s">
        <v>3192</v>
      </c>
      <c r="AK428" t="s">
        <v>3189</v>
      </c>
      <c r="AN428" t="s">
        <v>3863</v>
      </c>
    </row>
    <row r="429" spans="1:40" hidden="1" x14ac:dyDescent="0.2">
      <c r="A429" t="s">
        <v>219</v>
      </c>
      <c r="B429" t="s">
        <v>220</v>
      </c>
      <c r="C429" t="s">
        <v>221</v>
      </c>
      <c r="D429" t="s">
        <v>535</v>
      </c>
      <c r="E429" t="s">
        <v>2319</v>
      </c>
      <c r="F429" t="s">
        <v>3178</v>
      </c>
      <c r="L429" t="s">
        <v>3181</v>
      </c>
      <c r="N429" t="s">
        <v>3864</v>
      </c>
      <c r="V429" t="b">
        <v>0</v>
      </c>
      <c r="W429" t="b">
        <v>1</v>
      </c>
      <c r="Z429" t="b">
        <v>0</v>
      </c>
      <c r="AB429" t="s">
        <v>3223</v>
      </c>
      <c r="AE429" t="s">
        <v>3565</v>
      </c>
      <c r="AF429" t="s">
        <v>3318</v>
      </c>
      <c r="AG429" t="s">
        <v>3319</v>
      </c>
      <c r="AH429" t="s">
        <v>3865</v>
      </c>
      <c r="AI429" t="s">
        <v>3188</v>
      </c>
      <c r="AK429" t="s">
        <v>3189</v>
      </c>
      <c r="AN429" t="s">
        <v>3866</v>
      </c>
    </row>
    <row r="430" spans="1:40" hidden="1" x14ac:dyDescent="0.2">
      <c r="A430" t="s">
        <v>219</v>
      </c>
      <c r="B430" t="s">
        <v>220</v>
      </c>
      <c r="C430" t="s">
        <v>221</v>
      </c>
      <c r="D430" t="s">
        <v>535</v>
      </c>
      <c r="E430" t="s">
        <v>2319</v>
      </c>
      <c r="F430" t="s">
        <v>3178</v>
      </c>
      <c r="L430" t="s">
        <v>3181</v>
      </c>
      <c r="N430" t="s">
        <v>398</v>
      </c>
      <c r="V430" t="b">
        <v>0</v>
      </c>
      <c r="W430" t="b">
        <v>0</v>
      </c>
      <c r="Z430" t="b">
        <v>0</v>
      </c>
      <c r="AB430" t="s">
        <v>3307</v>
      </c>
      <c r="AE430" t="s">
        <v>3600</v>
      </c>
      <c r="AF430" t="s">
        <v>3328</v>
      </c>
      <c r="AG430" t="s">
        <v>3258</v>
      </c>
      <c r="AH430" t="s">
        <v>3867</v>
      </c>
      <c r="AI430" t="s">
        <v>3192</v>
      </c>
      <c r="AK430" t="s">
        <v>3189</v>
      </c>
      <c r="AN430" t="s">
        <v>3868</v>
      </c>
    </row>
    <row r="431" spans="1:40" hidden="1" x14ac:dyDescent="0.2">
      <c r="A431" t="s">
        <v>219</v>
      </c>
      <c r="B431" t="s">
        <v>220</v>
      </c>
      <c r="C431" t="s">
        <v>221</v>
      </c>
      <c r="D431" t="s">
        <v>535</v>
      </c>
      <c r="E431" t="s">
        <v>2319</v>
      </c>
      <c r="F431" t="s">
        <v>3178</v>
      </c>
      <c r="L431" t="s">
        <v>3181</v>
      </c>
      <c r="V431" t="b">
        <v>0</v>
      </c>
      <c r="W431" t="b">
        <v>1</v>
      </c>
      <c r="AB431" t="s">
        <v>3223</v>
      </c>
      <c r="AE431" t="s">
        <v>3565</v>
      </c>
      <c r="AF431" t="s">
        <v>3318</v>
      </c>
      <c r="AG431" t="s">
        <v>3319</v>
      </c>
      <c r="AI431" t="s">
        <v>3188</v>
      </c>
      <c r="AK431" t="s">
        <v>3189</v>
      </c>
      <c r="AN431" t="s">
        <v>3869</v>
      </c>
    </row>
    <row r="432" spans="1:40" hidden="1" x14ac:dyDescent="0.2">
      <c r="A432" t="s">
        <v>229</v>
      </c>
      <c r="B432" t="s">
        <v>230</v>
      </c>
      <c r="C432" t="s">
        <v>231</v>
      </c>
      <c r="D432" t="s">
        <v>538</v>
      </c>
      <c r="E432" t="s">
        <v>3870</v>
      </c>
      <c r="F432" t="s">
        <v>3378</v>
      </c>
      <c r="G432" t="s">
        <v>3231</v>
      </c>
      <c r="H432" t="s">
        <v>3379</v>
      </c>
      <c r="I432">
        <v>0</v>
      </c>
      <c r="N432" t="s">
        <v>3380</v>
      </c>
      <c r="T432" t="s">
        <v>3871</v>
      </c>
      <c r="U432" t="s">
        <v>3872</v>
      </c>
      <c r="AB432" t="s">
        <v>3383</v>
      </c>
      <c r="AC432" t="s">
        <v>3517</v>
      </c>
      <c r="AE432" t="s">
        <v>3384</v>
      </c>
      <c r="AH432" t="s">
        <v>3873</v>
      </c>
      <c r="AK432" t="s">
        <v>3386</v>
      </c>
      <c r="AN432" t="s">
        <v>3874</v>
      </c>
    </row>
    <row r="433" spans="1:40" hidden="1" x14ac:dyDescent="0.2">
      <c r="A433" t="s">
        <v>229</v>
      </c>
      <c r="B433" t="s">
        <v>230</v>
      </c>
      <c r="C433" t="s">
        <v>231</v>
      </c>
      <c r="E433" t="s">
        <v>3870</v>
      </c>
      <c r="F433" t="s">
        <v>3378</v>
      </c>
      <c r="G433" t="s">
        <v>3231</v>
      </c>
      <c r="H433" t="s">
        <v>3379</v>
      </c>
      <c r="I433">
        <v>0</v>
      </c>
      <c r="N433" t="s">
        <v>3394</v>
      </c>
      <c r="T433" t="s">
        <v>3871</v>
      </c>
      <c r="U433" t="s">
        <v>3872</v>
      </c>
      <c r="AB433" t="s">
        <v>3383</v>
      </c>
      <c r="AC433" t="s">
        <v>3517</v>
      </c>
      <c r="AE433" t="s">
        <v>3384</v>
      </c>
      <c r="AH433" t="s">
        <v>3873</v>
      </c>
      <c r="AK433" t="s">
        <v>3386</v>
      </c>
      <c r="AN433" t="s">
        <v>3875</v>
      </c>
    </row>
    <row r="434" spans="1:40" hidden="1" x14ac:dyDescent="0.2">
      <c r="A434" t="s">
        <v>229</v>
      </c>
      <c r="B434" t="s">
        <v>230</v>
      </c>
      <c r="C434" t="s">
        <v>231</v>
      </c>
      <c r="D434" t="s">
        <v>538</v>
      </c>
      <c r="E434" t="s">
        <v>231</v>
      </c>
      <c r="F434" t="s">
        <v>3378</v>
      </c>
      <c r="H434" t="s">
        <v>3379</v>
      </c>
      <c r="I434">
        <v>0</v>
      </c>
      <c r="N434" t="s">
        <v>3280</v>
      </c>
      <c r="T434" t="s">
        <v>3876</v>
      </c>
      <c r="U434" t="s">
        <v>3877</v>
      </c>
      <c r="AC434" t="s">
        <v>3878</v>
      </c>
      <c r="AE434" t="s">
        <v>3384</v>
      </c>
      <c r="AH434" t="s">
        <v>3879</v>
      </c>
      <c r="AK434" t="s">
        <v>3386</v>
      </c>
      <c r="AN434" t="s">
        <v>3880</v>
      </c>
    </row>
    <row r="435" spans="1:40" hidden="1" x14ac:dyDescent="0.2">
      <c r="A435" t="s">
        <v>229</v>
      </c>
      <c r="B435" t="s">
        <v>230</v>
      </c>
      <c r="C435" t="s">
        <v>231</v>
      </c>
      <c r="D435" t="s">
        <v>538</v>
      </c>
      <c r="E435" t="s">
        <v>231</v>
      </c>
      <c r="F435" t="s">
        <v>3378</v>
      </c>
      <c r="G435" t="s">
        <v>3218</v>
      </c>
      <c r="H435" t="s">
        <v>3379</v>
      </c>
      <c r="I435">
        <v>0</v>
      </c>
      <c r="N435" t="s">
        <v>3280</v>
      </c>
      <c r="T435" t="s">
        <v>3876</v>
      </c>
      <c r="U435" t="s">
        <v>3877</v>
      </c>
      <c r="AC435" t="s">
        <v>3881</v>
      </c>
      <c r="AE435" t="s">
        <v>3882</v>
      </c>
      <c r="AF435" t="s">
        <v>3883</v>
      </c>
      <c r="AH435" t="s">
        <v>3879</v>
      </c>
      <c r="AK435" t="s">
        <v>3386</v>
      </c>
      <c r="AN435" t="s">
        <v>3880</v>
      </c>
    </row>
    <row r="436" spans="1:40" hidden="1" x14ac:dyDescent="0.2">
      <c r="A436" t="s">
        <v>229</v>
      </c>
      <c r="B436" t="s">
        <v>230</v>
      </c>
      <c r="C436" t="s">
        <v>231</v>
      </c>
      <c r="D436" t="s">
        <v>538</v>
      </c>
      <c r="E436" t="s">
        <v>231</v>
      </c>
      <c r="F436" t="s">
        <v>3378</v>
      </c>
      <c r="G436" t="s">
        <v>3231</v>
      </c>
      <c r="H436" t="s">
        <v>3884</v>
      </c>
      <c r="I436">
        <v>50000000</v>
      </c>
      <c r="N436" t="s">
        <v>3280</v>
      </c>
      <c r="S436" t="s">
        <v>3885</v>
      </c>
      <c r="T436" t="s">
        <v>3876</v>
      </c>
      <c r="U436" t="s">
        <v>3877</v>
      </c>
      <c r="V436" t="b">
        <v>0</v>
      </c>
      <c r="W436" t="b">
        <v>0</v>
      </c>
      <c r="AC436" t="s">
        <v>3517</v>
      </c>
      <c r="AE436" t="s">
        <v>3886</v>
      </c>
      <c r="AF436" t="s">
        <v>3520</v>
      </c>
      <c r="AH436" t="s">
        <v>3879</v>
      </c>
      <c r="AK436" t="s">
        <v>3386</v>
      </c>
      <c r="AN436" t="s">
        <v>3880</v>
      </c>
    </row>
    <row r="437" spans="1:40" hidden="1" x14ac:dyDescent="0.2">
      <c r="A437" t="s">
        <v>229</v>
      </c>
      <c r="B437" t="s">
        <v>230</v>
      </c>
      <c r="C437" t="s">
        <v>231</v>
      </c>
      <c r="D437" t="s">
        <v>538</v>
      </c>
      <c r="E437" t="s">
        <v>231</v>
      </c>
      <c r="F437" t="s">
        <v>3378</v>
      </c>
      <c r="G437" t="s">
        <v>3881</v>
      </c>
      <c r="H437" t="s">
        <v>3379</v>
      </c>
      <c r="I437">
        <v>0</v>
      </c>
      <c r="N437" t="s">
        <v>3280</v>
      </c>
      <c r="T437" t="s">
        <v>3876</v>
      </c>
      <c r="U437" t="s">
        <v>3877</v>
      </c>
      <c r="AE437" t="s">
        <v>3882</v>
      </c>
      <c r="AF437" t="s">
        <v>3883</v>
      </c>
      <c r="AH437" t="s">
        <v>3879</v>
      </c>
      <c r="AK437" t="s">
        <v>3386</v>
      </c>
      <c r="AN437" t="s">
        <v>3887</v>
      </c>
    </row>
    <row r="438" spans="1:40" hidden="1" x14ac:dyDescent="0.2">
      <c r="A438" t="s">
        <v>229</v>
      </c>
      <c r="B438" t="s">
        <v>230</v>
      </c>
      <c r="C438" t="s">
        <v>231</v>
      </c>
      <c r="D438" t="s">
        <v>538</v>
      </c>
      <c r="E438" t="s">
        <v>231</v>
      </c>
      <c r="F438" t="s">
        <v>3378</v>
      </c>
      <c r="H438" t="s">
        <v>3379</v>
      </c>
      <c r="I438">
        <v>0</v>
      </c>
      <c r="N438" t="s">
        <v>3280</v>
      </c>
      <c r="T438" t="s">
        <v>3876</v>
      </c>
      <c r="U438" t="s">
        <v>3877</v>
      </c>
      <c r="AC438" t="s">
        <v>3377</v>
      </c>
      <c r="AE438" t="s">
        <v>3384</v>
      </c>
      <c r="AH438" t="s">
        <v>3879</v>
      </c>
      <c r="AK438" t="s">
        <v>3386</v>
      </c>
      <c r="AN438" t="s">
        <v>3880</v>
      </c>
    </row>
    <row r="439" spans="1:40" hidden="1" x14ac:dyDescent="0.2">
      <c r="A439" t="s">
        <v>229</v>
      </c>
      <c r="B439" t="s">
        <v>230</v>
      </c>
      <c r="C439" t="s">
        <v>231</v>
      </c>
      <c r="D439" t="s">
        <v>538</v>
      </c>
      <c r="E439" t="s">
        <v>231</v>
      </c>
      <c r="F439" t="s">
        <v>3378</v>
      </c>
      <c r="G439" t="s">
        <v>3517</v>
      </c>
      <c r="H439" t="s">
        <v>3884</v>
      </c>
      <c r="I439">
        <v>50000000</v>
      </c>
      <c r="N439" t="s">
        <v>3280</v>
      </c>
      <c r="S439" t="s">
        <v>3885</v>
      </c>
      <c r="T439" t="s">
        <v>3876</v>
      </c>
      <c r="U439" t="s">
        <v>3877</v>
      </c>
      <c r="V439" t="b">
        <v>0</v>
      </c>
      <c r="W439" t="b">
        <v>0</v>
      </c>
      <c r="AE439" t="s">
        <v>3886</v>
      </c>
      <c r="AF439" t="s">
        <v>3520</v>
      </c>
      <c r="AH439" t="s">
        <v>3879</v>
      </c>
      <c r="AK439" t="s">
        <v>3386</v>
      </c>
      <c r="AN439" t="s">
        <v>3887</v>
      </c>
    </row>
    <row r="440" spans="1:40" hidden="1" x14ac:dyDescent="0.2">
      <c r="A440" t="s">
        <v>229</v>
      </c>
      <c r="B440" t="s">
        <v>230</v>
      </c>
      <c r="C440" t="s">
        <v>231</v>
      </c>
      <c r="D440" t="s">
        <v>538</v>
      </c>
      <c r="E440" t="s">
        <v>231</v>
      </c>
      <c r="F440" t="s">
        <v>3378</v>
      </c>
      <c r="G440" t="s">
        <v>3878</v>
      </c>
      <c r="H440" t="s">
        <v>3379</v>
      </c>
      <c r="I440">
        <v>0</v>
      </c>
      <c r="N440" t="s">
        <v>3888</v>
      </c>
      <c r="T440" t="s">
        <v>3889</v>
      </c>
      <c r="U440" t="s">
        <v>3890</v>
      </c>
      <c r="AE440" t="s">
        <v>3384</v>
      </c>
      <c r="AH440" t="s">
        <v>3891</v>
      </c>
      <c r="AK440" t="s">
        <v>3386</v>
      </c>
      <c r="AN440" t="s">
        <v>3892</v>
      </c>
    </row>
    <row r="441" spans="1:40" hidden="1" x14ac:dyDescent="0.2">
      <c r="A441" t="s">
        <v>229</v>
      </c>
      <c r="B441" t="s">
        <v>230</v>
      </c>
      <c r="C441" t="s">
        <v>231</v>
      </c>
      <c r="D441" t="s">
        <v>538</v>
      </c>
      <c r="E441" t="s">
        <v>231</v>
      </c>
      <c r="F441" t="s">
        <v>3378</v>
      </c>
      <c r="G441" t="s">
        <v>3881</v>
      </c>
      <c r="H441" t="s">
        <v>3379</v>
      </c>
      <c r="I441">
        <v>0</v>
      </c>
      <c r="N441" t="s">
        <v>3888</v>
      </c>
      <c r="T441" t="s">
        <v>3889</v>
      </c>
      <c r="U441" t="s">
        <v>3890</v>
      </c>
      <c r="V441" t="b">
        <v>0</v>
      </c>
      <c r="W441" t="b">
        <v>1</v>
      </c>
      <c r="AE441" t="s">
        <v>3893</v>
      </c>
      <c r="AF441" t="s">
        <v>3883</v>
      </c>
      <c r="AH441" t="s">
        <v>3891</v>
      </c>
      <c r="AK441" t="s">
        <v>3386</v>
      </c>
      <c r="AN441" t="s">
        <v>3892</v>
      </c>
    </row>
    <row r="442" spans="1:40" hidden="1" x14ac:dyDescent="0.2">
      <c r="A442" t="s">
        <v>229</v>
      </c>
      <c r="B442" t="s">
        <v>230</v>
      </c>
      <c r="C442" t="s">
        <v>231</v>
      </c>
      <c r="D442" t="s">
        <v>538</v>
      </c>
      <c r="E442" t="s">
        <v>231</v>
      </c>
      <c r="F442" t="s">
        <v>3378</v>
      </c>
      <c r="G442" t="s">
        <v>3377</v>
      </c>
      <c r="H442" t="s">
        <v>3379</v>
      </c>
      <c r="I442">
        <v>0</v>
      </c>
      <c r="N442" t="s">
        <v>3888</v>
      </c>
      <c r="T442" t="s">
        <v>3889</v>
      </c>
      <c r="U442" t="s">
        <v>3890</v>
      </c>
      <c r="AE442" t="s">
        <v>3384</v>
      </c>
      <c r="AH442" t="s">
        <v>3891</v>
      </c>
      <c r="AK442" t="s">
        <v>3386</v>
      </c>
      <c r="AN442" t="s">
        <v>3892</v>
      </c>
    </row>
    <row r="443" spans="1:40" hidden="1" x14ac:dyDescent="0.2">
      <c r="A443" t="s">
        <v>229</v>
      </c>
      <c r="B443" t="s">
        <v>230</v>
      </c>
      <c r="C443" t="s">
        <v>231</v>
      </c>
      <c r="D443" t="s">
        <v>538</v>
      </c>
      <c r="E443" t="s">
        <v>231</v>
      </c>
      <c r="F443" t="s">
        <v>3378</v>
      </c>
      <c r="G443" t="s">
        <v>3517</v>
      </c>
      <c r="H443" t="s">
        <v>3884</v>
      </c>
      <c r="I443">
        <v>50000000</v>
      </c>
      <c r="N443" t="s">
        <v>3888</v>
      </c>
      <c r="S443" t="s">
        <v>3885</v>
      </c>
      <c r="T443" t="s">
        <v>3889</v>
      </c>
      <c r="U443" t="s">
        <v>3890</v>
      </c>
      <c r="V443" t="b">
        <v>0</v>
      </c>
      <c r="W443" t="b">
        <v>0</v>
      </c>
      <c r="AE443" t="s">
        <v>3886</v>
      </c>
      <c r="AF443" t="s">
        <v>3520</v>
      </c>
      <c r="AH443" t="s">
        <v>3891</v>
      </c>
      <c r="AK443" t="s">
        <v>3386</v>
      </c>
      <c r="AN443" t="s">
        <v>3892</v>
      </c>
    </row>
    <row r="444" spans="1:40" hidden="1" x14ac:dyDescent="0.2">
      <c r="A444" t="s">
        <v>229</v>
      </c>
      <c r="B444" t="s">
        <v>230</v>
      </c>
      <c r="C444" t="s">
        <v>231</v>
      </c>
      <c r="D444" t="s">
        <v>538</v>
      </c>
      <c r="E444" t="s">
        <v>231</v>
      </c>
      <c r="F444" t="s">
        <v>3378</v>
      </c>
      <c r="G444" t="s">
        <v>3878</v>
      </c>
      <c r="H444" t="s">
        <v>3379</v>
      </c>
      <c r="I444">
        <v>0</v>
      </c>
      <c r="N444" t="s">
        <v>369</v>
      </c>
      <c r="V444" t="b">
        <v>0</v>
      </c>
      <c r="W444" t="b">
        <v>0</v>
      </c>
      <c r="X444" t="b">
        <v>0</v>
      </c>
      <c r="Y444" t="b">
        <v>0</v>
      </c>
      <c r="Z444" t="b">
        <v>0</v>
      </c>
      <c r="AE444" t="s">
        <v>3384</v>
      </c>
      <c r="AH444" t="s">
        <v>3894</v>
      </c>
      <c r="AI444" t="s">
        <v>3534</v>
      </c>
      <c r="AK444" t="s">
        <v>3386</v>
      </c>
      <c r="AN444" t="s">
        <v>3895</v>
      </c>
    </row>
    <row r="445" spans="1:40" hidden="1" x14ac:dyDescent="0.2">
      <c r="A445" t="s">
        <v>229</v>
      </c>
      <c r="B445" t="s">
        <v>230</v>
      </c>
      <c r="C445" t="s">
        <v>231</v>
      </c>
      <c r="D445" t="s">
        <v>538</v>
      </c>
      <c r="E445" t="s">
        <v>231</v>
      </c>
      <c r="F445" t="s">
        <v>3378</v>
      </c>
      <c r="G445" t="s">
        <v>3377</v>
      </c>
      <c r="H445" t="s">
        <v>3379</v>
      </c>
      <c r="I445">
        <v>0</v>
      </c>
      <c r="N445" t="s">
        <v>369</v>
      </c>
      <c r="T445" t="s">
        <v>3896</v>
      </c>
      <c r="U445" t="s">
        <v>3897</v>
      </c>
      <c r="V445" t="b">
        <v>0</v>
      </c>
      <c r="W445" t="b">
        <v>0</v>
      </c>
      <c r="Z445" t="b">
        <v>0</v>
      </c>
      <c r="AE445" t="s">
        <v>3384</v>
      </c>
      <c r="AH445" t="s">
        <v>3894</v>
      </c>
      <c r="AK445" t="s">
        <v>3386</v>
      </c>
      <c r="AN445" t="s">
        <v>3898</v>
      </c>
    </row>
    <row r="446" spans="1:40" hidden="1" x14ac:dyDescent="0.2">
      <c r="A446" t="s">
        <v>229</v>
      </c>
      <c r="B446" t="s">
        <v>230</v>
      </c>
      <c r="C446" t="s">
        <v>231</v>
      </c>
      <c r="D446" t="s">
        <v>538</v>
      </c>
      <c r="E446" t="s">
        <v>231</v>
      </c>
      <c r="F446" t="s">
        <v>3378</v>
      </c>
      <c r="G446" t="s">
        <v>3517</v>
      </c>
      <c r="H446" t="s">
        <v>3884</v>
      </c>
      <c r="I446">
        <v>50000000</v>
      </c>
      <c r="N446" t="s">
        <v>369</v>
      </c>
      <c r="S446" t="s">
        <v>3885</v>
      </c>
      <c r="V446" t="b">
        <v>0</v>
      </c>
      <c r="W446" t="b">
        <v>0</v>
      </c>
      <c r="Z446" t="b">
        <v>0</v>
      </c>
      <c r="AE446" t="s">
        <v>3899</v>
      </c>
      <c r="AF446" t="s">
        <v>3520</v>
      </c>
      <c r="AH446" t="s">
        <v>3894</v>
      </c>
      <c r="AI446" t="s">
        <v>3534</v>
      </c>
      <c r="AK446" t="s">
        <v>3386</v>
      </c>
      <c r="AN446" t="s">
        <v>3895</v>
      </c>
    </row>
    <row r="447" spans="1:40" hidden="1" x14ac:dyDescent="0.2">
      <c r="A447" t="s">
        <v>229</v>
      </c>
      <c r="B447" t="s">
        <v>230</v>
      </c>
      <c r="C447" t="s">
        <v>231</v>
      </c>
      <c r="D447" t="s">
        <v>538</v>
      </c>
      <c r="E447" t="s">
        <v>231</v>
      </c>
      <c r="F447" t="s">
        <v>3378</v>
      </c>
      <c r="G447" t="s">
        <v>3539</v>
      </c>
      <c r="H447" t="s">
        <v>3900</v>
      </c>
      <c r="I447">
        <v>172300000</v>
      </c>
      <c r="N447" t="s">
        <v>395</v>
      </c>
      <c r="S447" t="s">
        <v>3901</v>
      </c>
      <c r="V447" t="b">
        <v>0</v>
      </c>
      <c r="W447" t="b">
        <v>0</v>
      </c>
      <c r="Z447" t="b">
        <v>0</v>
      </c>
      <c r="AE447" t="s">
        <v>3902</v>
      </c>
      <c r="AF447" t="s">
        <v>3520</v>
      </c>
      <c r="AH447" t="s">
        <v>3903</v>
      </c>
      <c r="AI447" t="s">
        <v>3534</v>
      </c>
      <c r="AK447" t="s">
        <v>3386</v>
      </c>
      <c r="AM447" t="s">
        <v>3537</v>
      </c>
      <c r="AN447" t="s">
        <v>3904</v>
      </c>
    </row>
    <row r="448" spans="1:40" hidden="1" x14ac:dyDescent="0.2">
      <c r="A448" t="s">
        <v>237</v>
      </c>
      <c r="B448" t="s">
        <v>238</v>
      </c>
      <c r="C448" t="s">
        <v>239</v>
      </c>
      <c r="D448" t="s">
        <v>541</v>
      </c>
      <c r="E448" t="s">
        <v>239</v>
      </c>
      <c r="F448" t="s">
        <v>3378</v>
      </c>
      <c r="G448" t="s">
        <v>3218</v>
      </c>
      <c r="H448" t="s">
        <v>3905</v>
      </c>
      <c r="I448">
        <v>38500000</v>
      </c>
      <c r="N448" t="s">
        <v>383</v>
      </c>
      <c r="S448" t="s">
        <v>3885</v>
      </c>
      <c r="T448" t="s">
        <v>3906</v>
      </c>
      <c r="U448" t="s">
        <v>3907</v>
      </c>
      <c r="AE448" t="s">
        <v>3908</v>
      </c>
      <c r="AF448" t="s">
        <v>3185</v>
      </c>
      <c r="AH448" t="s">
        <v>3909</v>
      </c>
      <c r="AI448" t="s">
        <v>3266</v>
      </c>
      <c r="AK448" t="s">
        <v>3386</v>
      </c>
      <c r="AN448" t="s">
        <v>3910</v>
      </c>
    </row>
    <row r="449" spans="1:40" hidden="1" x14ac:dyDescent="0.2">
      <c r="A449" t="s">
        <v>237</v>
      </c>
      <c r="B449" t="s">
        <v>238</v>
      </c>
      <c r="C449" t="s">
        <v>239</v>
      </c>
      <c r="D449" t="s">
        <v>541</v>
      </c>
      <c r="E449" t="s">
        <v>239</v>
      </c>
      <c r="F449" t="s">
        <v>3378</v>
      </c>
      <c r="G449" t="s">
        <v>3881</v>
      </c>
      <c r="H449" t="s">
        <v>3379</v>
      </c>
      <c r="I449">
        <v>0</v>
      </c>
      <c r="N449" t="s">
        <v>383</v>
      </c>
      <c r="T449" t="s">
        <v>3906</v>
      </c>
      <c r="U449" t="s">
        <v>3907</v>
      </c>
      <c r="AE449" t="s">
        <v>3911</v>
      </c>
      <c r="AF449" t="s">
        <v>3912</v>
      </c>
      <c r="AH449" t="s">
        <v>3909</v>
      </c>
      <c r="AK449" t="s">
        <v>3386</v>
      </c>
      <c r="AN449" t="s">
        <v>3910</v>
      </c>
    </row>
    <row r="450" spans="1:40" hidden="1" x14ac:dyDescent="0.2">
      <c r="A450" t="s">
        <v>237</v>
      </c>
      <c r="B450" t="s">
        <v>238</v>
      </c>
      <c r="C450" t="s">
        <v>239</v>
      </c>
      <c r="D450" t="s">
        <v>541</v>
      </c>
      <c r="E450" t="s">
        <v>239</v>
      </c>
      <c r="F450" t="s">
        <v>3378</v>
      </c>
      <c r="G450" t="s">
        <v>3231</v>
      </c>
      <c r="H450" t="s">
        <v>3913</v>
      </c>
      <c r="I450">
        <v>41000000</v>
      </c>
      <c r="N450" t="s">
        <v>383</v>
      </c>
      <c r="S450" t="s">
        <v>3885</v>
      </c>
      <c r="T450" t="s">
        <v>3906</v>
      </c>
      <c r="U450" t="s">
        <v>3907</v>
      </c>
      <c r="V450" t="b">
        <v>0</v>
      </c>
      <c r="W450" t="b">
        <v>0</v>
      </c>
      <c r="AE450" t="s">
        <v>3914</v>
      </c>
      <c r="AF450" t="s">
        <v>3328</v>
      </c>
      <c r="AH450" t="s">
        <v>3909</v>
      </c>
      <c r="AI450" t="s">
        <v>3268</v>
      </c>
      <c r="AK450" t="s">
        <v>3386</v>
      </c>
      <c r="AN450" t="s">
        <v>3910</v>
      </c>
    </row>
    <row r="451" spans="1:40" hidden="1" x14ac:dyDescent="0.2">
      <c r="A451" t="s">
        <v>237</v>
      </c>
      <c r="B451" t="s">
        <v>238</v>
      </c>
      <c r="C451" t="s">
        <v>239</v>
      </c>
      <c r="D451" t="s">
        <v>541</v>
      </c>
      <c r="E451" t="s">
        <v>239</v>
      </c>
      <c r="F451" t="s">
        <v>3378</v>
      </c>
      <c r="H451" t="s">
        <v>3379</v>
      </c>
      <c r="I451">
        <v>0</v>
      </c>
      <c r="N451" t="s">
        <v>383</v>
      </c>
      <c r="T451" t="s">
        <v>3906</v>
      </c>
      <c r="U451" t="s">
        <v>3907</v>
      </c>
      <c r="AC451" t="s">
        <v>3878</v>
      </c>
      <c r="AE451" t="s">
        <v>3384</v>
      </c>
      <c r="AH451" t="s">
        <v>3909</v>
      </c>
      <c r="AK451" t="s">
        <v>3386</v>
      </c>
      <c r="AN451" t="s">
        <v>3915</v>
      </c>
    </row>
    <row r="452" spans="1:40" hidden="1" x14ac:dyDescent="0.2">
      <c r="A452" t="s">
        <v>237</v>
      </c>
      <c r="B452" t="s">
        <v>238</v>
      </c>
      <c r="C452" t="s">
        <v>239</v>
      </c>
      <c r="D452" t="s">
        <v>541</v>
      </c>
      <c r="E452" t="s">
        <v>239</v>
      </c>
      <c r="F452" t="s">
        <v>3378</v>
      </c>
      <c r="G452" t="s">
        <v>3517</v>
      </c>
      <c r="H452" t="s">
        <v>3916</v>
      </c>
      <c r="I452">
        <v>1250000000</v>
      </c>
      <c r="N452" t="s">
        <v>383</v>
      </c>
      <c r="S452" t="s">
        <v>3885</v>
      </c>
      <c r="T452" t="s">
        <v>3906</v>
      </c>
      <c r="U452" t="s">
        <v>3907</v>
      </c>
      <c r="V452" t="b">
        <v>0</v>
      </c>
      <c r="W452" t="b">
        <v>0</v>
      </c>
      <c r="AE452" t="s">
        <v>3917</v>
      </c>
      <c r="AF452" t="s">
        <v>3918</v>
      </c>
      <c r="AH452" t="s">
        <v>3909</v>
      </c>
      <c r="AK452" t="s">
        <v>3386</v>
      </c>
      <c r="AN452" t="s">
        <v>3910</v>
      </c>
    </row>
    <row r="453" spans="1:40" hidden="1" x14ac:dyDescent="0.2">
      <c r="A453" t="s">
        <v>237</v>
      </c>
      <c r="B453" t="s">
        <v>238</v>
      </c>
      <c r="C453" t="s">
        <v>239</v>
      </c>
      <c r="D453" t="s">
        <v>541</v>
      </c>
      <c r="E453" t="s">
        <v>239</v>
      </c>
      <c r="F453" t="s">
        <v>3378</v>
      </c>
      <c r="G453" t="s">
        <v>3218</v>
      </c>
      <c r="H453" t="s">
        <v>3530</v>
      </c>
      <c r="I453">
        <v>450000000</v>
      </c>
      <c r="N453" t="s">
        <v>3919</v>
      </c>
      <c r="S453" t="s">
        <v>3885</v>
      </c>
      <c r="T453" t="s">
        <v>3920</v>
      </c>
      <c r="U453" t="s">
        <v>3921</v>
      </c>
      <c r="AE453" t="s">
        <v>3908</v>
      </c>
      <c r="AF453" t="s">
        <v>3185</v>
      </c>
      <c r="AH453" t="s">
        <v>3922</v>
      </c>
      <c r="AI453" t="s">
        <v>3266</v>
      </c>
      <c r="AK453" t="s">
        <v>3386</v>
      </c>
      <c r="AN453" t="s">
        <v>3923</v>
      </c>
    </row>
    <row r="454" spans="1:40" hidden="1" x14ac:dyDescent="0.2">
      <c r="A454" t="s">
        <v>237</v>
      </c>
      <c r="B454" t="s">
        <v>238</v>
      </c>
      <c r="C454" t="s">
        <v>239</v>
      </c>
      <c r="D454" t="s">
        <v>541</v>
      </c>
      <c r="E454" t="s">
        <v>239</v>
      </c>
      <c r="F454" t="s">
        <v>3378</v>
      </c>
      <c r="G454" t="s">
        <v>3881</v>
      </c>
      <c r="H454" t="s">
        <v>3379</v>
      </c>
      <c r="I454">
        <v>0</v>
      </c>
      <c r="N454" t="s">
        <v>3919</v>
      </c>
      <c r="T454" t="s">
        <v>3920</v>
      </c>
      <c r="U454" t="s">
        <v>3921</v>
      </c>
      <c r="AE454" t="s">
        <v>3911</v>
      </c>
      <c r="AF454" t="s">
        <v>3912</v>
      </c>
      <c r="AH454" t="s">
        <v>3922</v>
      </c>
      <c r="AK454" t="s">
        <v>3386</v>
      </c>
      <c r="AN454" t="s">
        <v>3923</v>
      </c>
    </row>
    <row r="455" spans="1:40" hidden="1" x14ac:dyDescent="0.2">
      <c r="A455" t="s">
        <v>237</v>
      </c>
      <c r="B455" t="s">
        <v>238</v>
      </c>
      <c r="C455" t="s">
        <v>239</v>
      </c>
      <c r="D455" t="s">
        <v>541</v>
      </c>
      <c r="E455" t="s">
        <v>239</v>
      </c>
      <c r="F455" t="s">
        <v>3378</v>
      </c>
      <c r="G455" t="s">
        <v>3231</v>
      </c>
      <c r="H455" t="s">
        <v>3924</v>
      </c>
      <c r="I455">
        <v>700000000</v>
      </c>
      <c r="N455" t="s">
        <v>3919</v>
      </c>
      <c r="S455" t="s">
        <v>3885</v>
      </c>
      <c r="T455" t="s">
        <v>3920</v>
      </c>
      <c r="U455" t="s">
        <v>3921</v>
      </c>
      <c r="AE455" t="s">
        <v>3914</v>
      </c>
      <c r="AF455" t="s">
        <v>3328</v>
      </c>
      <c r="AH455" t="s">
        <v>3922</v>
      </c>
      <c r="AI455" t="s">
        <v>3268</v>
      </c>
      <c r="AK455" t="s">
        <v>3386</v>
      </c>
      <c r="AN455" t="s">
        <v>3923</v>
      </c>
    </row>
    <row r="456" spans="1:40" hidden="1" x14ac:dyDescent="0.2">
      <c r="A456" t="s">
        <v>237</v>
      </c>
      <c r="B456" t="s">
        <v>238</v>
      </c>
      <c r="C456" t="s">
        <v>239</v>
      </c>
      <c r="D456" t="s">
        <v>541</v>
      </c>
      <c r="E456" t="s">
        <v>239</v>
      </c>
      <c r="F456" t="s">
        <v>3378</v>
      </c>
      <c r="G456" t="s">
        <v>3878</v>
      </c>
      <c r="H456" t="s">
        <v>3379</v>
      </c>
      <c r="I456">
        <v>0</v>
      </c>
      <c r="N456" t="s">
        <v>3919</v>
      </c>
      <c r="T456" t="s">
        <v>3920</v>
      </c>
      <c r="U456" t="s">
        <v>3921</v>
      </c>
      <c r="AE456" t="s">
        <v>3384</v>
      </c>
      <c r="AH456" t="s">
        <v>3922</v>
      </c>
      <c r="AK456" t="s">
        <v>3386</v>
      </c>
      <c r="AN456" t="s">
        <v>3923</v>
      </c>
    </row>
    <row r="457" spans="1:40" hidden="1" x14ac:dyDescent="0.2">
      <c r="A457" t="s">
        <v>237</v>
      </c>
      <c r="B457" t="s">
        <v>238</v>
      </c>
      <c r="C457" t="s">
        <v>239</v>
      </c>
      <c r="D457" t="s">
        <v>541</v>
      </c>
      <c r="E457" t="s">
        <v>239</v>
      </c>
      <c r="F457" t="s">
        <v>3378</v>
      </c>
      <c r="G457" t="s">
        <v>3517</v>
      </c>
      <c r="H457" t="s">
        <v>3925</v>
      </c>
      <c r="I457">
        <v>950000000</v>
      </c>
      <c r="N457" t="s">
        <v>3919</v>
      </c>
      <c r="S457" t="s">
        <v>3885</v>
      </c>
      <c r="T457" t="s">
        <v>3920</v>
      </c>
      <c r="U457" t="s">
        <v>3921</v>
      </c>
      <c r="AE457" t="s">
        <v>3917</v>
      </c>
      <c r="AF457" t="s">
        <v>3918</v>
      </c>
      <c r="AH457" t="s">
        <v>3922</v>
      </c>
      <c r="AK457" t="s">
        <v>3386</v>
      </c>
      <c r="AN457" t="s">
        <v>3923</v>
      </c>
    </row>
    <row r="458" spans="1:40" hidden="1" x14ac:dyDescent="0.2">
      <c r="A458" t="s">
        <v>237</v>
      </c>
      <c r="B458" t="s">
        <v>238</v>
      </c>
      <c r="C458" t="s">
        <v>239</v>
      </c>
      <c r="D458" t="s">
        <v>541</v>
      </c>
      <c r="E458" t="s">
        <v>239</v>
      </c>
      <c r="F458" t="s">
        <v>3378</v>
      </c>
      <c r="G458" t="s">
        <v>3218</v>
      </c>
      <c r="H458" t="s">
        <v>3530</v>
      </c>
      <c r="I458">
        <v>450000000</v>
      </c>
      <c r="N458" t="s">
        <v>3926</v>
      </c>
      <c r="S458" t="s">
        <v>3885</v>
      </c>
      <c r="V458" t="b">
        <v>0</v>
      </c>
      <c r="W458" t="b">
        <v>0</v>
      </c>
      <c r="Z458" t="b">
        <v>0</v>
      </c>
      <c r="AE458" t="s">
        <v>3908</v>
      </c>
      <c r="AF458" t="s">
        <v>3185</v>
      </c>
      <c r="AH458" t="s">
        <v>3927</v>
      </c>
      <c r="AI458" t="s">
        <v>3266</v>
      </c>
      <c r="AK458" t="s">
        <v>3386</v>
      </c>
      <c r="AN458" t="s">
        <v>3928</v>
      </c>
    </row>
    <row r="459" spans="1:40" hidden="1" x14ac:dyDescent="0.2">
      <c r="A459" t="s">
        <v>237</v>
      </c>
      <c r="B459" t="s">
        <v>238</v>
      </c>
      <c r="C459" t="s">
        <v>239</v>
      </c>
      <c r="D459" t="s">
        <v>541</v>
      </c>
      <c r="E459" t="s">
        <v>239</v>
      </c>
      <c r="F459" t="s">
        <v>3378</v>
      </c>
      <c r="G459" t="s">
        <v>3231</v>
      </c>
      <c r="H459" t="s">
        <v>3924</v>
      </c>
      <c r="I459">
        <v>700000000</v>
      </c>
      <c r="N459" t="s">
        <v>3926</v>
      </c>
      <c r="S459" t="s">
        <v>3885</v>
      </c>
      <c r="V459" t="b">
        <v>0</v>
      </c>
      <c r="W459" t="b">
        <v>0</v>
      </c>
      <c r="Z459" t="b">
        <v>0</v>
      </c>
      <c r="AE459" t="s">
        <v>3929</v>
      </c>
      <c r="AF459" t="s">
        <v>3328</v>
      </c>
      <c r="AH459" t="s">
        <v>3927</v>
      </c>
      <c r="AI459" t="s">
        <v>3268</v>
      </c>
      <c r="AK459" t="s">
        <v>3386</v>
      </c>
      <c r="AN459" t="s">
        <v>3928</v>
      </c>
    </row>
    <row r="460" spans="1:40" hidden="1" x14ac:dyDescent="0.2">
      <c r="A460" t="s">
        <v>237</v>
      </c>
      <c r="B460" t="s">
        <v>238</v>
      </c>
      <c r="C460" t="s">
        <v>239</v>
      </c>
      <c r="D460" t="s">
        <v>541</v>
      </c>
      <c r="E460" t="s">
        <v>239</v>
      </c>
      <c r="F460" t="s">
        <v>3378</v>
      </c>
      <c r="G460" t="s">
        <v>3878</v>
      </c>
      <c r="H460" t="s">
        <v>3379</v>
      </c>
      <c r="I460">
        <v>0</v>
      </c>
      <c r="N460" t="s">
        <v>3926</v>
      </c>
      <c r="V460" t="b">
        <v>0</v>
      </c>
      <c r="W460" t="b">
        <v>0</v>
      </c>
      <c r="Z460" t="b">
        <v>0</v>
      </c>
      <c r="AE460" t="s">
        <v>3384</v>
      </c>
      <c r="AH460" t="s">
        <v>3927</v>
      </c>
      <c r="AI460" t="s">
        <v>3534</v>
      </c>
      <c r="AK460" t="s">
        <v>3386</v>
      </c>
      <c r="AN460" t="s">
        <v>3928</v>
      </c>
    </row>
    <row r="461" spans="1:40" hidden="1" x14ac:dyDescent="0.2">
      <c r="A461" t="s">
        <v>237</v>
      </c>
      <c r="B461" t="s">
        <v>238</v>
      </c>
      <c r="C461" t="s">
        <v>239</v>
      </c>
      <c r="D461" t="s">
        <v>541</v>
      </c>
      <c r="E461" t="s">
        <v>239</v>
      </c>
      <c r="F461" t="s">
        <v>3378</v>
      </c>
      <c r="G461" t="s">
        <v>3517</v>
      </c>
      <c r="H461" t="s">
        <v>3925</v>
      </c>
      <c r="I461">
        <v>950000000</v>
      </c>
      <c r="N461" t="s">
        <v>3926</v>
      </c>
      <c r="S461" t="s">
        <v>3885</v>
      </c>
      <c r="V461" t="b">
        <v>0</v>
      </c>
      <c r="W461" t="b">
        <v>0</v>
      </c>
      <c r="Z461" t="b">
        <v>0</v>
      </c>
      <c r="AE461" t="s">
        <v>3930</v>
      </c>
      <c r="AF461" t="s">
        <v>3918</v>
      </c>
      <c r="AH461" t="s">
        <v>3927</v>
      </c>
      <c r="AI461" t="s">
        <v>3534</v>
      </c>
      <c r="AK461" t="s">
        <v>3386</v>
      </c>
      <c r="AN461" t="s">
        <v>3928</v>
      </c>
    </row>
    <row r="462" spans="1:40" hidden="1" x14ac:dyDescent="0.2">
      <c r="A462" t="s">
        <v>237</v>
      </c>
      <c r="B462" t="s">
        <v>238</v>
      </c>
      <c r="C462" t="s">
        <v>239</v>
      </c>
      <c r="D462" t="s">
        <v>541</v>
      </c>
      <c r="E462" t="s">
        <v>239</v>
      </c>
      <c r="F462" t="s">
        <v>3378</v>
      </c>
      <c r="G462" t="s">
        <v>3218</v>
      </c>
      <c r="H462" t="s">
        <v>3931</v>
      </c>
      <c r="I462">
        <v>1100000000</v>
      </c>
      <c r="N462" t="s">
        <v>3932</v>
      </c>
      <c r="S462" t="s">
        <v>3901</v>
      </c>
      <c r="V462" t="b">
        <v>0</v>
      </c>
      <c r="W462" t="b">
        <v>0</v>
      </c>
      <c r="Z462" t="b">
        <v>0</v>
      </c>
      <c r="AE462" t="s">
        <v>3933</v>
      </c>
      <c r="AF462" t="s">
        <v>3185</v>
      </c>
      <c r="AH462" t="s">
        <v>3934</v>
      </c>
      <c r="AI462" t="s">
        <v>3266</v>
      </c>
      <c r="AK462" t="s">
        <v>3386</v>
      </c>
      <c r="AN462" t="s">
        <v>3935</v>
      </c>
    </row>
    <row r="463" spans="1:40" hidden="1" x14ac:dyDescent="0.2">
      <c r="A463" t="s">
        <v>237</v>
      </c>
      <c r="B463" t="s">
        <v>238</v>
      </c>
      <c r="C463" t="s">
        <v>239</v>
      </c>
      <c r="D463" t="s">
        <v>541</v>
      </c>
      <c r="E463" t="s">
        <v>239</v>
      </c>
      <c r="F463" t="s">
        <v>3378</v>
      </c>
      <c r="G463" t="s">
        <v>3231</v>
      </c>
      <c r="H463" t="s">
        <v>3936</v>
      </c>
      <c r="I463">
        <v>1350000000</v>
      </c>
      <c r="N463" t="s">
        <v>3932</v>
      </c>
      <c r="S463" t="s">
        <v>3901</v>
      </c>
      <c r="V463" t="b">
        <v>0</v>
      </c>
      <c r="W463" t="b">
        <v>0</v>
      </c>
      <c r="Z463" t="b">
        <v>0</v>
      </c>
      <c r="AE463" t="s">
        <v>3937</v>
      </c>
      <c r="AF463" t="s">
        <v>3290</v>
      </c>
      <c r="AH463" t="s">
        <v>3934</v>
      </c>
      <c r="AI463" t="s">
        <v>3268</v>
      </c>
      <c r="AK463" t="s">
        <v>3386</v>
      </c>
      <c r="AN463" t="s">
        <v>3935</v>
      </c>
    </row>
    <row r="464" spans="1:40" hidden="1" x14ac:dyDescent="0.2">
      <c r="A464" t="s">
        <v>237</v>
      </c>
      <c r="B464" t="s">
        <v>238</v>
      </c>
      <c r="C464" t="s">
        <v>239</v>
      </c>
      <c r="D464" t="s">
        <v>541</v>
      </c>
      <c r="E464" t="s">
        <v>239</v>
      </c>
      <c r="F464" t="s">
        <v>3378</v>
      </c>
      <c r="G464" t="s">
        <v>3878</v>
      </c>
      <c r="H464" t="s">
        <v>3379</v>
      </c>
      <c r="I464">
        <v>0</v>
      </c>
      <c r="N464" t="s">
        <v>3932</v>
      </c>
      <c r="V464" t="b">
        <v>0</v>
      </c>
      <c r="W464" t="b">
        <v>0</v>
      </c>
      <c r="Z464" t="b">
        <v>0</v>
      </c>
      <c r="AE464" t="s">
        <v>3384</v>
      </c>
      <c r="AH464" t="s">
        <v>3934</v>
      </c>
      <c r="AI464" t="s">
        <v>3534</v>
      </c>
      <c r="AK464" t="s">
        <v>3386</v>
      </c>
      <c r="AN464" t="s">
        <v>3935</v>
      </c>
    </row>
    <row r="465" spans="1:40" hidden="1" x14ac:dyDescent="0.2">
      <c r="A465" t="s">
        <v>237</v>
      </c>
      <c r="B465" t="s">
        <v>238</v>
      </c>
      <c r="C465" t="s">
        <v>239</v>
      </c>
      <c r="D465" t="s">
        <v>541</v>
      </c>
      <c r="E465" t="s">
        <v>239</v>
      </c>
      <c r="F465" t="s">
        <v>3378</v>
      </c>
      <c r="G465" t="s">
        <v>3517</v>
      </c>
      <c r="H465" t="s">
        <v>3938</v>
      </c>
      <c r="I465">
        <v>250000000</v>
      </c>
      <c r="N465" t="s">
        <v>3932</v>
      </c>
      <c r="S465" t="s">
        <v>3901</v>
      </c>
      <c r="V465" t="b">
        <v>0</v>
      </c>
      <c r="W465" t="b">
        <v>0</v>
      </c>
      <c r="Z465" t="b">
        <v>0</v>
      </c>
      <c r="AE465" t="s">
        <v>3939</v>
      </c>
      <c r="AF465" t="s">
        <v>3520</v>
      </c>
      <c r="AH465" t="s">
        <v>3934</v>
      </c>
      <c r="AI465" t="s">
        <v>3534</v>
      </c>
      <c r="AK465" t="s">
        <v>3386</v>
      </c>
      <c r="AN465" t="s">
        <v>3935</v>
      </c>
    </row>
    <row r="466" spans="1:40" hidden="1" x14ac:dyDescent="0.2">
      <c r="A466" t="s">
        <v>249</v>
      </c>
      <c r="B466" t="s">
        <v>250</v>
      </c>
      <c r="C466" t="s">
        <v>251</v>
      </c>
      <c r="D466" t="s">
        <v>545</v>
      </c>
      <c r="E466" t="s">
        <v>3940</v>
      </c>
      <c r="F466" t="s">
        <v>3549</v>
      </c>
      <c r="G466" t="s">
        <v>3550</v>
      </c>
      <c r="N466" t="s">
        <v>3941</v>
      </c>
      <c r="T466" t="s">
        <v>3942</v>
      </c>
      <c r="U466" t="s">
        <v>3943</v>
      </c>
      <c r="V466" t="b">
        <v>1</v>
      </c>
      <c r="W466" t="b">
        <v>0</v>
      </c>
      <c r="AB466" t="s">
        <v>3316</v>
      </c>
      <c r="AE466" t="s">
        <v>3944</v>
      </c>
      <c r="AF466" t="s">
        <v>3729</v>
      </c>
      <c r="AG466" t="s">
        <v>3319</v>
      </c>
      <c r="AH466" t="s">
        <v>3945</v>
      </c>
      <c r="AI466" t="s">
        <v>3231</v>
      </c>
      <c r="AN466" t="s">
        <v>3946</v>
      </c>
    </row>
    <row r="467" spans="1:40" hidden="1" x14ac:dyDescent="0.2">
      <c r="A467" t="s">
        <v>249</v>
      </c>
      <c r="B467" t="s">
        <v>250</v>
      </c>
      <c r="C467" t="s">
        <v>251</v>
      </c>
      <c r="D467" t="s">
        <v>545</v>
      </c>
      <c r="E467" t="s">
        <v>3940</v>
      </c>
      <c r="F467" t="s">
        <v>3549</v>
      </c>
      <c r="G467" t="s">
        <v>3575</v>
      </c>
      <c r="H467" t="s">
        <v>3947</v>
      </c>
      <c r="I467">
        <v>5900000000</v>
      </c>
      <c r="M467" t="s">
        <v>3557</v>
      </c>
      <c r="N467" t="s">
        <v>3941</v>
      </c>
      <c r="T467" t="s">
        <v>3942</v>
      </c>
      <c r="U467" t="s">
        <v>3943</v>
      </c>
      <c r="V467" t="b">
        <v>1</v>
      </c>
      <c r="W467" t="b">
        <v>0</v>
      </c>
      <c r="Z467" t="b">
        <v>1</v>
      </c>
      <c r="AB467" t="s">
        <v>3948</v>
      </c>
      <c r="AE467" t="s">
        <v>3949</v>
      </c>
      <c r="AF467" t="s">
        <v>3950</v>
      </c>
      <c r="AH467" t="s">
        <v>3945</v>
      </c>
      <c r="AI467" t="s">
        <v>3218</v>
      </c>
      <c r="AN467" t="s">
        <v>3951</v>
      </c>
    </row>
    <row r="468" spans="1:40" hidden="1" x14ac:dyDescent="0.2">
      <c r="A468" t="s">
        <v>249</v>
      </c>
      <c r="B468" t="s">
        <v>250</v>
      </c>
      <c r="C468" t="s">
        <v>251</v>
      </c>
      <c r="D468" t="s">
        <v>545</v>
      </c>
      <c r="E468" t="s">
        <v>3940</v>
      </c>
      <c r="F468" t="s">
        <v>3549</v>
      </c>
      <c r="G468" t="s">
        <v>3578</v>
      </c>
      <c r="H468" t="s">
        <v>3952</v>
      </c>
      <c r="I468">
        <v>3849000000</v>
      </c>
      <c r="M468" t="s">
        <v>3557</v>
      </c>
      <c r="N468" t="s">
        <v>3941</v>
      </c>
      <c r="T468" t="s">
        <v>3942</v>
      </c>
      <c r="U468" t="s">
        <v>3943</v>
      </c>
      <c r="V468" t="b">
        <v>1</v>
      </c>
      <c r="W468" t="b">
        <v>0</v>
      </c>
      <c r="AB468" t="s">
        <v>3316</v>
      </c>
      <c r="AE468" t="s">
        <v>3944</v>
      </c>
      <c r="AF468" t="s">
        <v>3729</v>
      </c>
      <c r="AG468" t="s">
        <v>3319</v>
      </c>
      <c r="AH468" t="s">
        <v>3945</v>
      </c>
      <c r="AI468" t="s">
        <v>3231</v>
      </c>
      <c r="AN468" t="s">
        <v>3951</v>
      </c>
    </row>
    <row r="469" spans="1:40" hidden="1" x14ac:dyDescent="0.2">
      <c r="A469" t="s">
        <v>249</v>
      </c>
      <c r="B469" t="s">
        <v>250</v>
      </c>
      <c r="C469" t="s">
        <v>251</v>
      </c>
      <c r="D469" t="s">
        <v>545</v>
      </c>
      <c r="E469" t="s">
        <v>3940</v>
      </c>
      <c r="F469" t="s">
        <v>3549</v>
      </c>
      <c r="G469" t="s">
        <v>3580</v>
      </c>
      <c r="H469" t="s">
        <v>3953</v>
      </c>
      <c r="I469">
        <v>750000000</v>
      </c>
      <c r="M469" t="s">
        <v>3557</v>
      </c>
      <c r="N469" t="s">
        <v>3941</v>
      </c>
      <c r="T469" t="s">
        <v>3942</v>
      </c>
      <c r="U469" t="s">
        <v>3943</v>
      </c>
      <c r="AB469" t="s">
        <v>3592</v>
      </c>
      <c r="AE469" t="s">
        <v>3954</v>
      </c>
      <c r="AF469" t="s">
        <v>3346</v>
      </c>
      <c r="AG469" t="s">
        <v>3186</v>
      </c>
      <c r="AH469" t="s">
        <v>3945</v>
      </c>
      <c r="AI469" t="s">
        <v>3218</v>
      </c>
      <c r="AN469" t="s">
        <v>3946</v>
      </c>
    </row>
    <row r="470" spans="1:40" hidden="1" x14ac:dyDescent="0.2">
      <c r="A470" t="s">
        <v>249</v>
      </c>
      <c r="B470" t="s">
        <v>250</v>
      </c>
      <c r="C470" t="s">
        <v>251</v>
      </c>
      <c r="D470" t="s">
        <v>545</v>
      </c>
      <c r="E470" t="s">
        <v>3940</v>
      </c>
      <c r="F470" t="s">
        <v>3549</v>
      </c>
      <c r="G470" t="s">
        <v>3550</v>
      </c>
      <c r="N470" t="s">
        <v>3955</v>
      </c>
      <c r="T470" t="s">
        <v>3956</v>
      </c>
      <c r="U470" t="s">
        <v>3957</v>
      </c>
      <c r="Z470" t="b">
        <v>0</v>
      </c>
      <c r="AB470" t="s">
        <v>3612</v>
      </c>
      <c r="AE470" t="s">
        <v>3944</v>
      </c>
      <c r="AF470" t="s">
        <v>3729</v>
      </c>
      <c r="AG470" t="s">
        <v>3319</v>
      </c>
      <c r="AH470" t="s">
        <v>3958</v>
      </c>
      <c r="AI470" t="s">
        <v>3231</v>
      </c>
      <c r="AN470" t="s">
        <v>3959</v>
      </c>
    </row>
    <row r="471" spans="1:40" hidden="1" x14ac:dyDescent="0.2">
      <c r="A471" t="s">
        <v>249</v>
      </c>
      <c r="B471" t="s">
        <v>250</v>
      </c>
      <c r="C471" t="s">
        <v>251</v>
      </c>
      <c r="D471" t="s">
        <v>545</v>
      </c>
      <c r="E471" t="s">
        <v>3940</v>
      </c>
      <c r="F471" t="s">
        <v>3549</v>
      </c>
      <c r="G471" t="s">
        <v>3575</v>
      </c>
      <c r="H471" t="s">
        <v>3947</v>
      </c>
      <c r="I471">
        <v>5900000000</v>
      </c>
      <c r="M471" t="s">
        <v>3557</v>
      </c>
      <c r="N471" t="s">
        <v>3955</v>
      </c>
      <c r="T471" t="s">
        <v>3956</v>
      </c>
      <c r="U471" t="s">
        <v>3957</v>
      </c>
      <c r="Z471" t="b">
        <v>0</v>
      </c>
      <c r="AB471" t="s">
        <v>3960</v>
      </c>
      <c r="AE471" t="s">
        <v>3949</v>
      </c>
      <c r="AF471" t="s">
        <v>3950</v>
      </c>
      <c r="AH471" t="s">
        <v>3958</v>
      </c>
      <c r="AI471" t="s">
        <v>3218</v>
      </c>
      <c r="AN471" t="s">
        <v>3959</v>
      </c>
    </row>
    <row r="472" spans="1:40" hidden="1" x14ac:dyDescent="0.2">
      <c r="A472" t="s">
        <v>249</v>
      </c>
      <c r="B472" t="s">
        <v>250</v>
      </c>
      <c r="C472" t="s">
        <v>251</v>
      </c>
      <c r="D472" t="s">
        <v>545</v>
      </c>
      <c r="E472" t="s">
        <v>3940</v>
      </c>
      <c r="F472" t="s">
        <v>3549</v>
      </c>
      <c r="G472" t="s">
        <v>3578</v>
      </c>
      <c r="H472" t="s">
        <v>3952</v>
      </c>
      <c r="I472">
        <v>3849000000</v>
      </c>
      <c r="M472" t="s">
        <v>3557</v>
      </c>
      <c r="N472" t="s">
        <v>3955</v>
      </c>
      <c r="T472" t="s">
        <v>3956</v>
      </c>
      <c r="U472" t="s">
        <v>3957</v>
      </c>
      <c r="Z472" t="b">
        <v>0</v>
      </c>
      <c r="AB472" t="s">
        <v>3612</v>
      </c>
      <c r="AE472" t="s">
        <v>3944</v>
      </c>
      <c r="AF472" t="s">
        <v>3729</v>
      </c>
      <c r="AG472" t="s">
        <v>3319</v>
      </c>
      <c r="AH472" t="s">
        <v>3958</v>
      </c>
      <c r="AI472" t="s">
        <v>3231</v>
      </c>
      <c r="AN472" t="s">
        <v>3959</v>
      </c>
    </row>
    <row r="473" spans="1:40" hidden="1" x14ac:dyDescent="0.2">
      <c r="A473" t="s">
        <v>249</v>
      </c>
      <c r="B473" t="s">
        <v>250</v>
      </c>
      <c r="C473" t="s">
        <v>251</v>
      </c>
      <c r="D473" t="s">
        <v>545</v>
      </c>
      <c r="E473" t="s">
        <v>3940</v>
      </c>
      <c r="F473" t="s">
        <v>3549</v>
      </c>
      <c r="G473" t="s">
        <v>3580</v>
      </c>
      <c r="H473" t="s">
        <v>3953</v>
      </c>
      <c r="I473">
        <v>750000000</v>
      </c>
      <c r="M473" t="s">
        <v>3557</v>
      </c>
      <c r="N473" t="s">
        <v>3955</v>
      </c>
      <c r="T473" t="s">
        <v>3956</v>
      </c>
      <c r="U473" t="s">
        <v>3957</v>
      </c>
      <c r="Z473" t="b">
        <v>0</v>
      </c>
      <c r="AB473" t="s">
        <v>3612</v>
      </c>
      <c r="AE473" t="s">
        <v>3954</v>
      </c>
      <c r="AF473" t="s">
        <v>3346</v>
      </c>
      <c r="AG473" t="s">
        <v>3186</v>
      </c>
      <c r="AH473" t="s">
        <v>3958</v>
      </c>
      <c r="AI473" t="s">
        <v>3218</v>
      </c>
      <c r="AN473" t="s">
        <v>3959</v>
      </c>
    </row>
    <row r="474" spans="1:40" hidden="1" x14ac:dyDescent="0.2">
      <c r="A474" t="s">
        <v>249</v>
      </c>
      <c r="B474" t="s">
        <v>250</v>
      </c>
      <c r="C474" t="s">
        <v>251</v>
      </c>
      <c r="D474" t="s">
        <v>545</v>
      </c>
      <c r="E474" t="s">
        <v>3940</v>
      </c>
      <c r="F474" t="s">
        <v>3549</v>
      </c>
      <c r="G474" t="s">
        <v>3550</v>
      </c>
      <c r="J474" t="s">
        <v>3591</v>
      </c>
      <c r="M474" t="s">
        <v>3557</v>
      </c>
      <c r="N474" t="s">
        <v>3961</v>
      </c>
      <c r="V474" t="b">
        <v>1</v>
      </c>
      <c r="W474" t="b">
        <v>0</v>
      </c>
      <c r="Z474" t="b">
        <v>0</v>
      </c>
      <c r="AB474" t="s">
        <v>3316</v>
      </c>
      <c r="AE474" t="s">
        <v>3944</v>
      </c>
      <c r="AF474" t="s">
        <v>3729</v>
      </c>
      <c r="AG474" t="s">
        <v>3319</v>
      </c>
      <c r="AH474" t="s">
        <v>3962</v>
      </c>
      <c r="AI474" t="s">
        <v>3231</v>
      </c>
      <c r="AN474" t="s">
        <v>3963</v>
      </c>
    </row>
    <row r="475" spans="1:40" hidden="1" x14ac:dyDescent="0.2">
      <c r="A475" t="s">
        <v>249</v>
      </c>
      <c r="B475" t="s">
        <v>250</v>
      </c>
      <c r="C475" t="s">
        <v>251</v>
      </c>
      <c r="D475" t="s">
        <v>545</v>
      </c>
      <c r="E475" t="s">
        <v>3940</v>
      </c>
      <c r="F475" t="s">
        <v>3549</v>
      </c>
      <c r="G475" t="s">
        <v>3575</v>
      </c>
      <c r="H475" t="s">
        <v>3964</v>
      </c>
      <c r="I475">
        <v>800000000</v>
      </c>
      <c r="J475" t="s">
        <v>3596</v>
      </c>
      <c r="M475" t="s">
        <v>3557</v>
      </c>
      <c r="N475" t="s">
        <v>3961</v>
      </c>
      <c r="V475" t="b">
        <v>1</v>
      </c>
      <c r="W475" t="b">
        <v>0</v>
      </c>
      <c r="Z475" t="b">
        <v>0</v>
      </c>
      <c r="AB475" t="s">
        <v>3316</v>
      </c>
      <c r="AE475" t="s">
        <v>3954</v>
      </c>
      <c r="AF475" t="s">
        <v>3346</v>
      </c>
      <c r="AG475" t="s">
        <v>3186</v>
      </c>
      <c r="AH475" t="s">
        <v>3962</v>
      </c>
      <c r="AI475" t="s">
        <v>3218</v>
      </c>
      <c r="AN475" t="s">
        <v>3963</v>
      </c>
    </row>
    <row r="476" spans="1:40" hidden="1" x14ac:dyDescent="0.2">
      <c r="A476" t="s">
        <v>249</v>
      </c>
      <c r="B476" t="s">
        <v>250</v>
      </c>
      <c r="C476" t="s">
        <v>251</v>
      </c>
      <c r="D476" t="s">
        <v>545</v>
      </c>
      <c r="E476" t="s">
        <v>3940</v>
      </c>
      <c r="F476" t="s">
        <v>3549</v>
      </c>
      <c r="G476" t="s">
        <v>3578</v>
      </c>
      <c r="H476" t="s">
        <v>3952</v>
      </c>
      <c r="I476">
        <v>3849000000</v>
      </c>
      <c r="J476" t="s">
        <v>3591</v>
      </c>
      <c r="M476" t="s">
        <v>3557</v>
      </c>
      <c r="N476" t="s">
        <v>3961</v>
      </c>
      <c r="V476" t="b">
        <v>1</v>
      </c>
      <c r="W476" t="b">
        <v>0</v>
      </c>
      <c r="Z476" t="b">
        <v>0</v>
      </c>
      <c r="AB476" t="s">
        <v>3316</v>
      </c>
      <c r="AE476" t="s">
        <v>3944</v>
      </c>
      <c r="AF476" t="s">
        <v>3729</v>
      </c>
      <c r="AG476" t="s">
        <v>3319</v>
      </c>
      <c r="AH476" t="s">
        <v>3962</v>
      </c>
      <c r="AI476" t="s">
        <v>3231</v>
      </c>
      <c r="AN476" t="s">
        <v>3963</v>
      </c>
    </row>
    <row r="477" spans="1:40" hidden="1" x14ac:dyDescent="0.2">
      <c r="A477" t="s">
        <v>249</v>
      </c>
      <c r="B477" t="s">
        <v>250</v>
      </c>
      <c r="C477" t="s">
        <v>251</v>
      </c>
      <c r="D477" t="s">
        <v>545</v>
      </c>
      <c r="E477" t="s">
        <v>3940</v>
      </c>
      <c r="F477" t="s">
        <v>3549</v>
      </c>
      <c r="G477" t="s">
        <v>3580</v>
      </c>
      <c r="H477" t="s">
        <v>3953</v>
      </c>
      <c r="I477">
        <v>750000000</v>
      </c>
      <c r="J477" t="s">
        <v>3591</v>
      </c>
      <c r="M477" t="s">
        <v>3557</v>
      </c>
      <c r="N477" t="s">
        <v>3961</v>
      </c>
      <c r="V477" t="b">
        <v>0</v>
      </c>
      <c r="W477" t="b">
        <v>0</v>
      </c>
      <c r="Z477" t="b">
        <v>0</v>
      </c>
      <c r="AE477" t="s">
        <v>3954</v>
      </c>
      <c r="AF477" t="s">
        <v>3346</v>
      </c>
      <c r="AG477" t="s">
        <v>3186</v>
      </c>
      <c r="AH477" t="s">
        <v>3962</v>
      </c>
      <c r="AI477" t="s">
        <v>3218</v>
      </c>
      <c r="AN477" t="s">
        <v>3963</v>
      </c>
    </row>
    <row r="478" spans="1:40" hidden="1" x14ac:dyDescent="0.2">
      <c r="A478" t="s">
        <v>249</v>
      </c>
      <c r="B478" t="s">
        <v>250</v>
      </c>
      <c r="C478" t="s">
        <v>251</v>
      </c>
      <c r="D478" t="s">
        <v>545</v>
      </c>
      <c r="E478" t="s">
        <v>3940</v>
      </c>
      <c r="F478" t="s">
        <v>3549</v>
      </c>
      <c r="G478" t="s">
        <v>3550</v>
      </c>
      <c r="J478" t="s">
        <v>3630</v>
      </c>
      <c r="M478" t="s">
        <v>3557</v>
      </c>
      <c r="N478" t="s">
        <v>3965</v>
      </c>
      <c r="V478" t="b">
        <v>1</v>
      </c>
      <c r="W478" t="b">
        <v>0</v>
      </c>
      <c r="Z478" t="b">
        <v>0</v>
      </c>
      <c r="AB478" t="s">
        <v>3316</v>
      </c>
      <c r="AE478" t="s">
        <v>3944</v>
      </c>
      <c r="AF478" t="s">
        <v>3729</v>
      </c>
      <c r="AG478" t="s">
        <v>3319</v>
      </c>
      <c r="AH478" t="s">
        <v>3966</v>
      </c>
      <c r="AI478" t="s">
        <v>3231</v>
      </c>
      <c r="AN478" t="s">
        <v>3967</v>
      </c>
    </row>
    <row r="479" spans="1:40" hidden="1" x14ac:dyDescent="0.2">
      <c r="A479" t="s">
        <v>249</v>
      </c>
      <c r="B479" t="s">
        <v>250</v>
      </c>
      <c r="C479" t="s">
        <v>251</v>
      </c>
      <c r="D479" t="s">
        <v>545</v>
      </c>
      <c r="E479" t="s">
        <v>3940</v>
      </c>
      <c r="F479" t="s">
        <v>3549</v>
      </c>
      <c r="G479" t="s">
        <v>3575</v>
      </c>
      <c r="H479" t="s">
        <v>3968</v>
      </c>
      <c r="I479">
        <v>4050000000</v>
      </c>
      <c r="J479" t="s">
        <v>3630</v>
      </c>
      <c r="M479" t="s">
        <v>3557</v>
      </c>
      <c r="N479" t="s">
        <v>3965</v>
      </c>
      <c r="V479" t="b">
        <v>1</v>
      </c>
      <c r="W479" t="b">
        <v>0</v>
      </c>
      <c r="Z479" t="b">
        <v>0</v>
      </c>
      <c r="AB479" t="s">
        <v>3316</v>
      </c>
      <c r="AE479" t="s">
        <v>3954</v>
      </c>
      <c r="AF479" t="s">
        <v>3346</v>
      </c>
      <c r="AG479" t="s">
        <v>3186</v>
      </c>
      <c r="AH479" t="s">
        <v>3966</v>
      </c>
      <c r="AI479" t="s">
        <v>3218</v>
      </c>
      <c r="AN479" t="s">
        <v>3967</v>
      </c>
    </row>
    <row r="480" spans="1:40" hidden="1" x14ac:dyDescent="0.2">
      <c r="A480" t="s">
        <v>249</v>
      </c>
      <c r="B480" t="s">
        <v>250</v>
      </c>
      <c r="C480" t="s">
        <v>251</v>
      </c>
      <c r="D480" t="s">
        <v>545</v>
      </c>
      <c r="E480" t="s">
        <v>3940</v>
      </c>
      <c r="F480" t="s">
        <v>3549</v>
      </c>
      <c r="G480" t="s">
        <v>3578</v>
      </c>
      <c r="H480" t="s">
        <v>3969</v>
      </c>
      <c r="I480">
        <v>4220000000</v>
      </c>
      <c r="J480" t="s">
        <v>3630</v>
      </c>
      <c r="M480" t="s">
        <v>3557</v>
      </c>
      <c r="N480" t="s">
        <v>3965</v>
      </c>
      <c r="V480" t="b">
        <v>1</v>
      </c>
      <c r="W480" t="b">
        <v>0</v>
      </c>
      <c r="Z480" t="b">
        <v>0</v>
      </c>
      <c r="AB480" t="s">
        <v>3316</v>
      </c>
      <c r="AE480" t="s">
        <v>3944</v>
      </c>
      <c r="AF480" t="s">
        <v>3729</v>
      </c>
      <c r="AG480" t="s">
        <v>3319</v>
      </c>
      <c r="AH480" t="s">
        <v>3966</v>
      </c>
      <c r="AI480" t="s">
        <v>3231</v>
      </c>
      <c r="AN480" t="s">
        <v>3967</v>
      </c>
    </row>
    <row r="481" spans="1:40" hidden="1" x14ac:dyDescent="0.2">
      <c r="A481" t="s">
        <v>249</v>
      </c>
      <c r="B481" t="s">
        <v>250</v>
      </c>
      <c r="C481" t="s">
        <v>251</v>
      </c>
      <c r="D481" t="s">
        <v>545</v>
      </c>
      <c r="E481" t="s">
        <v>3940</v>
      </c>
      <c r="F481" t="s">
        <v>3549</v>
      </c>
      <c r="G481" t="s">
        <v>3580</v>
      </c>
      <c r="H481" t="s">
        <v>3970</v>
      </c>
      <c r="I481">
        <v>1250000000</v>
      </c>
      <c r="J481" t="s">
        <v>3630</v>
      </c>
      <c r="M481" t="s">
        <v>3557</v>
      </c>
      <c r="N481" t="s">
        <v>3965</v>
      </c>
      <c r="V481" t="b">
        <v>0</v>
      </c>
      <c r="W481" t="b">
        <v>0</v>
      </c>
      <c r="Z481" t="b">
        <v>0</v>
      </c>
      <c r="AE481" t="s">
        <v>3954</v>
      </c>
      <c r="AF481" t="s">
        <v>3346</v>
      </c>
      <c r="AG481" t="s">
        <v>3186</v>
      </c>
      <c r="AH481" t="s">
        <v>3966</v>
      </c>
      <c r="AI481" t="s">
        <v>3218</v>
      </c>
      <c r="AN481" t="s">
        <v>3967</v>
      </c>
    </row>
    <row r="482" spans="1:40" hidden="1" x14ac:dyDescent="0.2">
      <c r="A482" t="s">
        <v>249</v>
      </c>
      <c r="B482" t="s">
        <v>250</v>
      </c>
      <c r="C482" t="s">
        <v>251</v>
      </c>
      <c r="D482" t="s">
        <v>545</v>
      </c>
      <c r="E482" t="s">
        <v>3940</v>
      </c>
      <c r="F482" t="s">
        <v>3549</v>
      </c>
      <c r="G482" t="s">
        <v>3550</v>
      </c>
      <c r="J482" t="s">
        <v>3596</v>
      </c>
      <c r="M482" t="s">
        <v>3557</v>
      </c>
      <c r="N482" t="s">
        <v>3971</v>
      </c>
      <c r="V482" t="b">
        <v>0</v>
      </c>
      <c r="W482" t="b">
        <v>1</v>
      </c>
      <c r="Z482" t="b">
        <v>0</v>
      </c>
      <c r="AB482" t="s">
        <v>3223</v>
      </c>
      <c r="AE482" t="s">
        <v>3972</v>
      </c>
      <c r="AF482" t="s">
        <v>3742</v>
      </c>
      <c r="AG482" t="s">
        <v>3319</v>
      </c>
      <c r="AH482" t="s">
        <v>3973</v>
      </c>
      <c r="AI482" t="s">
        <v>3231</v>
      </c>
      <c r="AN482" t="s">
        <v>3974</v>
      </c>
    </row>
    <row r="483" spans="1:40" hidden="1" x14ac:dyDescent="0.2">
      <c r="A483" t="s">
        <v>249</v>
      </c>
      <c r="B483" t="s">
        <v>250</v>
      </c>
      <c r="C483" t="s">
        <v>251</v>
      </c>
      <c r="D483" t="s">
        <v>545</v>
      </c>
      <c r="E483" t="s">
        <v>3940</v>
      </c>
      <c r="F483" t="s">
        <v>3549</v>
      </c>
      <c r="G483" t="s">
        <v>3575</v>
      </c>
      <c r="H483" t="s">
        <v>3975</v>
      </c>
      <c r="I483">
        <v>1165000000</v>
      </c>
      <c r="J483" t="s">
        <v>3596</v>
      </c>
      <c r="M483" t="s">
        <v>3557</v>
      </c>
      <c r="N483" t="s">
        <v>3971</v>
      </c>
      <c r="V483" t="b">
        <v>0</v>
      </c>
      <c r="W483" t="b">
        <v>1</v>
      </c>
      <c r="Z483" t="b">
        <v>0</v>
      </c>
      <c r="AB483" t="s">
        <v>3223</v>
      </c>
      <c r="AE483" t="s">
        <v>3972</v>
      </c>
      <c r="AF483" t="s">
        <v>3742</v>
      </c>
      <c r="AG483" t="s">
        <v>3319</v>
      </c>
      <c r="AH483" t="s">
        <v>3973</v>
      </c>
      <c r="AI483" t="s">
        <v>3231</v>
      </c>
      <c r="AN483" t="s">
        <v>3974</v>
      </c>
    </row>
    <row r="484" spans="1:40" hidden="1" x14ac:dyDescent="0.2">
      <c r="A484" t="s">
        <v>249</v>
      </c>
      <c r="B484" t="s">
        <v>250</v>
      </c>
      <c r="C484" t="s">
        <v>251</v>
      </c>
      <c r="D484" t="s">
        <v>545</v>
      </c>
      <c r="E484" t="s">
        <v>3940</v>
      </c>
      <c r="F484" t="s">
        <v>3549</v>
      </c>
      <c r="G484" t="s">
        <v>3578</v>
      </c>
      <c r="H484" t="s">
        <v>3976</v>
      </c>
      <c r="I484">
        <v>3335000000</v>
      </c>
      <c r="J484" t="s">
        <v>3596</v>
      </c>
      <c r="M484" t="s">
        <v>3557</v>
      </c>
      <c r="N484" t="s">
        <v>3971</v>
      </c>
      <c r="V484" t="b">
        <v>0</v>
      </c>
      <c r="W484" t="b">
        <v>1</v>
      </c>
      <c r="Z484" t="b">
        <v>0</v>
      </c>
      <c r="AB484" t="s">
        <v>3223</v>
      </c>
      <c r="AE484" t="s">
        <v>3972</v>
      </c>
      <c r="AF484" t="s">
        <v>3742</v>
      </c>
      <c r="AG484" t="s">
        <v>3319</v>
      </c>
      <c r="AH484" t="s">
        <v>3973</v>
      </c>
      <c r="AI484" t="s">
        <v>3231</v>
      </c>
      <c r="AN484" t="s">
        <v>3974</v>
      </c>
    </row>
    <row r="485" spans="1:40" hidden="1" x14ac:dyDescent="0.2">
      <c r="A485" t="s">
        <v>249</v>
      </c>
      <c r="B485" t="s">
        <v>250</v>
      </c>
      <c r="C485" t="s">
        <v>251</v>
      </c>
      <c r="D485" t="s">
        <v>545</v>
      </c>
      <c r="E485" t="s">
        <v>3940</v>
      </c>
      <c r="F485" t="s">
        <v>3549</v>
      </c>
      <c r="G485" t="s">
        <v>3580</v>
      </c>
      <c r="H485" t="s">
        <v>3977</v>
      </c>
      <c r="I485">
        <v>250000000</v>
      </c>
      <c r="J485" t="s">
        <v>3596</v>
      </c>
      <c r="M485" t="s">
        <v>3557</v>
      </c>
      <c r="N485" t="s">
        <v>3971</v>
      </c>
      <c r="V485" t="b">
        <v>0</v>
      </c>
      <c r="W485" t="b">
        <v>0</v>
      </c>
      <c r="Z485" t="b">
        <v>0</v>
      </c>
      <c r="AE485" t="s">
        <v>3978</v>
      </c>
      <c r="AF485" t="s">
        <v>3748</v>
      </c>
      <c r="AG485" t="s">
        <v>3749</v>
      </c>
      <c r="AH485" t="s">
        <v>3973</v>
      </c>
      <c r="AI485" t="s">
        <v>3218</v>
      </c>
      <c r="AN485" t="s">
        <v>3974</v>
      </c>
    </row>
    <row r="486" spans="1:40" hidden="1" x14ac:dyDescent="0.2">
      <c r="A486" t="s">
        <v>249</v>
      </c>
      <c r="B486" t="s">
        <v>250</v>
      </c>
      <c r="C486" t="s">
        <v>251</v>
      </c>
      <c r="D486" t="s">
        <v>545</v>
      </c>
      <c r="E486" t="s">
        <v>3940</v>
      </c>
      <c r="F486" t="s">
        <v>3217</v>
      </c>
      <c r="G486" t="s">
        <v>3758</v>
      </c>
      <c r="L486" t="s">
        <v>3220</v>
      </c>
      <c r="N486" t="s">
        <v>3979</v>
      </c>
      <c r="T486" t="s">
        <v>3980</v>
      </c>
      <c r="U486" t="s">
        <v>3981</v>
      </c>
      <c r="AE486" t="s">
        <v>3302</v>
      </c>
      <c r="AH486" t="s">
        <v>3982</v>
      </c>
      <c r="AI486" t="s">
        <v>3231</v>
      </c>
      <c r="AN486" t="s">
        <v>3983</v>
      </c>
    </row>
    <row r="487" spans="1:40" hidden="1" x14ac:dyDescent="0.2">
      <c r="A487" t="s">
        <v>249</v>
      </c>
      <c r="B487" t="s">
        <v>250</v>
      </c>
      <c r="C487" t="s">
        <v>251</v>
      </c>
      <c r="D487" t="s">
        <v>545</v>
      </c>
      <c r="E487" t="s">
        <v>3940</v>
      </c>
      <c r="F487" t="s">
        <v>3217</v>
      </c>
      <c r="G487" t="s">
        <v>3984</v>
      </c>
      <c r="L487" t="s">
        <v>3220</v>
      </c>
      <c r="N487" t="s">
        <v>3979</v>
      </c>
      <c r="T487" t="s">
        <v>3980</v>
      </c>
      <c r="U487" t="s">
        <v>3981</v>
      </c>
      <c r="AE487" t="s">
        <v>3302</v>
      </c>
      <c r="AH487" t="s">
        <v>3982</v>
      </c>
      <c r="AI487" t="s">
        <v>3231</v>
      </c>
      <c r="AN487" t="s">
        <v>3983</v>
      </c>
    </row>
    <row r="488" spans="1:40" hidden="1" x14ac:dyDescent="0.2">
      <c r="A488" t="s">
        <v>249</v>
      </c>
      <c r="B488" t="s">
        <v>250</v>
      </c>
      <c r="C488" t="s">
        <v>251</v>
      </c>
      <c r="D488" t="s">
        <v>545</v>
      </c>
      <c r="E488" t="s">
        <v>3940</v>
      </c>
      <c r="F488" t="s">
        <v>3217</v>
      </c>
      <c r="G488" t="s">
        <v>3985</v>
      </c>
      <c r="L488" t="s">
        <v>3220</v>
      </c>
      <c r="N488" t="s">
        <v>3979</v>
      </c>
      <c r="T488" t="s">
        <v>3980</v>
      </c>
      <c r="U488" t="s">
        <v>3981</v>
      </c>
      <c r="AE488" t="s">
        <v>3302</v>
      </c>
      <c r="AH488" t="s">
        <v>3982</v>
      </c>
      <c r="AI488" t="s">
        <v>3218</v>
      </c>
      <c r="AN488" t="s">
        <v>3983</v>
      </c>
    </row>
    <row r="489" spans="1:40" hidden="1" x14ac:dyDescent="0.2">
      <c r="A489" t="s">
        <v>249</v>
      </c>
      <c r="B489" t="s">
        <v>250</v>
      </c>
      <c r="C489" t="s">
        <v>251</v>
      </c>
      <c r="D489" t="s">
        <v>545</v>
      </c>
      <c r="E489" t="s">
        <v>3940</v>
      </c>
      <c r="F489" t="s">
        <v>3217</v>
      </c>
      <c r="G489" t="s">
        <v>3377</v>
      </c>
      <c r="L489" t="s">
        <v>3220</v>
      </c>
      <c r="N489" t="s">
        <v>3979</v>
      </c>
      <c r="T489" t="s">
        <v>3980</v>
      </c>
      <c r="U489" t="s">
        <v>3981</v>
      </c>
      <c r="AE489" t="s">
        <v>3302</v>
      </c>
      <c r="AH489" t="s">
        <v>3982</v>
      </c>
      <c r="AI489" t="s">
        <v>3231</v>
      </c>
      <c r="AN489" t="s">
        <v>3983</v>
      </c>
    </row>
    <row r="490" spans="1:40" hidden="1" x14ac:dyDescent="0.2">
      <c r="A490" t="s">
        <v>249</v>
      </c>
      <c r="B490" t="s">
        <v>250</v>
      </c>
      <c r="C490" t="s">
        <v>251</v>
      </c>
      <c r="D490" t="s">
        <v>545</v>
      </c>
      <c r="E490" t="s">
        <v>3940</v>
      </c>
      <c r="F490" t="s">
        <v>3217</v>
      </c>
      <c r="G490" t="s">
        <v>3986</v>
      </c>
      <c r="L490" t="s">
        <v>3220</v>
      </c>
      <c r="N490" t="s">
        <v>3979</v>
      </c>
      <c r="T490" t="s">
        <v>3980</v>
      </c>
      <c r="U490" t="s">
        <v>3981</v>
      </c>
      <c r="AE490" t="s">
        <v>3302</v>
      </c>
      <c r="AH490" t="s">
        <v>3982</v>
      </c>
      <c r="AI490" t="s">
        <v>3231</v>
      </c>
      <c r="AN490" t="s">
        <v>3983</v>
      </c>
    </row>
    <row r="491" spans="1:40" hidden="1" x14ac:dyDescent="0.2">
      <c r="A491" t="s">
        <v>249</v>
      </c>
      <c r="B491" t="s">
        <v>250</v>
      </c>
      <c r="C491" t="s">
        <v>251</v>
      </c>
      <c r="D491" t="s">
        <v>545</v>
      </c>
      <c r="E491" t="s">
        <v>3940</v>
      </c>
      <c r="F491" t="s">
        <v>3549</v>
      </c>
      <c r="G491" t="s">
        <v>3550</v>
      </c>
      <c r="J491" t="s">
        <v>3596</v>
      </c>
      <c r="M491" t="s">
        <v>3557</v>
      </c>
      <c r="N491" t="s">
        <v>3987</v>
      </c>
      <c r="V491" t="b">
        <v>0</v>
      </c>
      <c r="W491" t="b">
        <v>1</v>
      </c>
      <c r="Z491" t="b">
        <v>0</v>
      </c>
      <c r="AB491" t="s">
        <v>3223</v>
      </c>
      <c r="AE491" t="s">
        <v>3972</v>
      </c>
      <c r="AF491" t="s">
        <v>3742</v>
      </c>
      <c r="AG491" t="s">
        <v>3319</v>
      </c>
      <c r="AH491" t="s">
        <v>3988</v>
      </c>
      <c r="AI491" t="s">
        <v>3231</v>
      </c>
      <c r="AN491" t="s">
        <v>3989</v>
      </c>
    </row>
    <row r="492" spans="1:40" hidden="1" x14ac:dyDescent="0.2">
      <c r="A492" t="s">
        <v>249</v>
      </c>
      <c r="B492" t="s">
        <v>250</v>
      </c>
      <c r="C492" t="s">
        <v>251</v>
      </c>
      <c r="D492" t="s">
        <v>545</v>
      </c>
      <c r="E492" t="s">
        <v>3940</v>
      </c>
      <c r="F492" t="s">
        <v>3549</v>
      </c>
      <c r="G492" t="s">
        <v>3575</v>
      </c>
      <c r="H492" t="s">
        <v>3975</v>
      </c>
      <c r="I492">
        <v>1165000000</v>
      </c>
      <c r="J492" t="s">
        <v>3596</v>
      </c>
      <c r="M492" t="s">
        <v>3557</v>
      </c>
      <c r="N492" t="s">
        <v>3987</v>
      </c>
      <c r="V492" t="b">
        <v>0</v>
      </c>
      <c r="W492" t="b">
        <v>1</v>
      </c>
      <c r="Z492" t="b">
        <v>0</v>
      </c>
      <c r="AB492" t="s">
        <v>3223</v>
      </c>
      <c r="AE492" t="s">
        <v>3978</v>
      </c>
      <c r="AF492" t="s">
        <v>3748</v>
      </c>
      <c r="AG492" t="s">
        <v>3749</v>
      </c>
      <c r="AH492" t="s">
        <v>3988</v>
      </c>
      <c r="AI492" t="s">
        <v>3218</v>
      </c>
      <c r="AN492" t="s">
        <v>3989</v>
      </c>
    </row>
    <row r="493" spans="1:40" hidden="1" x14ac:dyDescent="0.2">
      <c r="A493" t="s">
        <v>249</v>
      </c>
      <c r="B493" t="s">
        <v>250</v>
      </c>
      <c r="C493" t="s">
        <v>251</v>
      </c>
      <c r="D493" t="s">
        <v>545</v>
      </c>
      <c r="E493" t="s">
        <v>3940</v>
      </c>
      <c r="F493" t="s">
        <v>3549</v>
      </c>
      <c r="G493" t="s">
        <v>3578</v>
      </c>
      <c r="H493" t="s">
        <v>3976</v>
      </c>
      <c r="I493">
        <v>3335000000</v>
      </c>
      <c r="J493" t="s">
        <v>3596</v>
      </c>
      <c r="M493" t="s">
        <v>3557</v>
      </c>
      <c r="N493" t="s">
        <v>3987</v>
      </c>
      <c r="V493" t="b">
        <v>0</v>
      </c>
      <c r="W493" t="b">
        <v>1</v>
      </c>
      <c r="Z493" t="b">
        <v>0</v>
      </c>
      <c r="AB493" t="s">
        <v>3223</v>
      </c>
      <c r="AE493" t="s">
        <v>3972</v>
      </c>
      <c r="AF493" t="s">
        <v>3742</v>
      </c>
      <c r="AG493" t="s">
        <v>3319</v>
      </c>
      <c r="AH493" t="s">
        <v>3988</v>
      </c>
      <c r="AI493" t="s">
        <v>3231</v>
      </c>
      <c r="AN493" t="s">
        <v>3989</v>
      </c>
    </row>
    <row r="494" spans="1:40" hidden="1" x14ac:dyDescent="0.2">
      <c r="A494" t="s">
        <v>249</v>
      </c>
      <c r="B494" t="s">
        <v>250</v>
      </c>
      <c r="C494" t="s">
        <v>251</v>
      </c>
      <c r="D494" t="s">
        <v>545</v>
      </c>
      <c r="E494" t="s">
        <v>3940</v>
      </c>
      <c r="F494" t="s">
        <v>3549</v>
      </c>
      <c r="G494" t="s">
        <v>3580</v>
      </c>
      <c r="H494" t="s">
        <v>3146</v>
      </c>
      <c r="I494">
        <v>350000000</v>
      </c>
      <c r="J494" t="s">
        <v>3596</v>
      </c>
      <c r="M494" t="s">
        <v>3557</v>
      </c>
      <c r="N494" t="s">
        <v>3987</v>
      </c>
      <c r="V494" t="b">
        <v>0</v>
      </c>
      <c r="W494" t="b">
        <v>0</v>
      </c>
      <c r="Z494" t="b">
        <v>0</v>
      </c>
      <c r="AE494" t="s">
        <v>3978</v>
      </c>
      <c r="AF494" t="s">
        <v>3748</v>
      </c>
      <c r="AG494" t="s">
        <v>3749</v>
      </c>
      <c r="AH494" t="s">
        <v>3988</v>
      </c>
      <c r="AI494" t="s">
        <v>3218</v>
      </c>
      <c r="AN494" t="s">
        <v>3989</v>
      </c>
    </row>
    <row r="495" spans="1:40" hidden="1" x14ac:dyDescent="0.2">
      <c r="A495" t="s">
        <v>249</v>
      </c>
      <c r="B495" t="s">
        <v>250</v>
      </c>
      <c r="C495" t="s">
        <v>251</v>
      </c>
      <c r="D495" t="s">
        <v>545</v>
      </c>
      <c r="E495" t="s">
        <v>3940</v>
      </c>
      <c r="F495" t="s">
        <v>3217</v>
      </c>
      <c r="G495" t="s">
        <v>3758</v>
      </c>
      <c r="L495" t="s">
        <v>3220</v>
      </c>
      <c r="N495" t="s">
        <v>3990</v>
      </c>
      <c r="V495" t="b">
        <v>0</v>
      </c>
      <c r="W495" t="b">
        <v>0</v>
      </c>
      <c r="Z495" t="b">
        <v>0</v>
      </c>
      <c r="AE495" t="s">
        <v>3769</v>
      </c>
      <c r="AF495" t="s">
        <v>3770</v>
      </c>
      <c r="AG495" t="s">
        <v>3680</v>
      </c>
      <c r="AH495" t="s">
        <v>3991</v>
      </c>
      <c r="AI495" t="s">
        <v>3231</v>
      </c>
      <c r="AN495" t="s">
        <v>3992</v>
      </c>
    </row>
    <row r="496" spans="1:40" hidden="1" x14ac:dyDescent="0.2">
      <c r="A496" t="s">
        <v>249</v>
      </c>
      <c r="B496" t="s">
        <v>250</v>
      </c>
      <c r="C496" t="s">
        <v>251</v>
      </c>
      <c r="D496" t="s">
        <v>545</v>
      </c>
      <c r="E496" t="s">
        <v>3940</v>
      </c>
      <c r="F496" t="s">
        <v>3217</v>
      </c>
      <c r="G496" t="s">
        <v>3984</v>
      </c>
      <c r="L496" t="s">
        <v>3220</v>
      </c>
      <c r="N496" t="s">
        <v>3990</v>
      </c>
      <c r="V496" t="b">
        <v>0</v>
      </c>
      <c r="W496" t="b">
        <v>0</v>
      </c>
      <c r="Z496" t="b">
        <v>0</v>
      </c>
      <c r="AE496" t="s">
        <v>3769</v>
      </c>
      <c r="AF496" t="s">
        <v>3770</v>
      </c>
      <c r="AG496" t="s">
        <v>3680</v>
      </c>
      <c r="AH496" t="s">
        <v>3991</v>
      </c>
      <c r="AI496" t="s">
        <v>3231</v>
      </c>
      <c r="AN496" t="s">
        <v>3992</v>
      </c>
    </row>
    <row r="497" spans="1:40" hidden="1" x14ac:dyDescent="0.2">
      <c r="A497" t="s">
        <v>249</v>
      </c>
      <c r="B497" t="s">
        <v>250</v>
      </c>
      <c r="C497" t="s">
        <v>251</v>
      </c>
      <c r="D497" t="s">
        <v>545</v>
      </c>
      <c r="E497" t="s">
        <v>3940</v>
      </c>
      <c r="F497" t="s">
        <v>3217</v>
      </c>
      <c r="G497" t="s">
        <v>3985</v>
      </c>
      <c r="L497" t="s">
        <v>3220</v>
      </c>
      <c r="N497" t="s">
        <v>3990</v>
      </c>
      <c r="V497" t="b">
        <v>0</v>
      </c>
      <c r="W497" t="b">
        <v>0</v>
      </c>
      <c r="Z497" t="b">
        <v>0</v>
      </c>
      <c r="AE497" t="s">
        <v>3765</v>
      </c>
      <c r="AF497" t="s">
        <v>3766</v>
      </c>
      <c r="AG497" t="s">
        <v>3749</v>
      </c>
      <c r="AH497" t="s">
        <v>3991</v>
      </c>
      <c r="AI497" t="s">
        <v>3218</v>
      </c>
      <c r="AN497" t="s">
        <v>3992</v>
      </c>
    </row>
    <row r="498" spans="1:40" hidden="1" x14ac:dyDescent="0.2">
      <c r="A498" t="s">
        <v>249</v>
      </c>
      <c r="B498" t="s">
        <v>250</v>
      </c>
      <c r="C498" t="s">
        <v>251</v>
      </c>
      <c r="D498" t="s">
        <v>545</v>
      </c>
      <c r="E498" t="s">
        <v>3940</v>
      </c>
      <c r="F498" t="s">
        <v>3217</v>
      </c>
      <c r="G498" t="s">
        <v>3377</v>
      </c>
      <c r="L498" t="s">
        <v>3220</v>
      </c>
      <c r="N498" t="s">
        <v>3990</v>
      </c>
      <c r="V498" t="b">
        <v>0</v>
      </c>
      <c r="W498" t="b">
        <v>0</v>
      </c>
      <c r="Z498" t="b">
        <v>0</v>
      </c>
      <c r="AE498" t="s">
        <v>3769</v>
      </c>
      <c r="AF498" t="s">
        <v>3770</v>
      </c>
      <c r="AG498" t="s">
        <v>3680</v>
      </c>
      <c r="AH498" t="s">
        <v>3991</v>
      </c>
      <c r="AI498" t="s">
        <v>3231</v>
      </c>
      <c r="AN498" t="s">
        <v>3992</v>
      </c>
    </row>
    <row r="499" spans="1:40" hidden="1" x14ac:dyDescent="0.2">
      <c r="A499" t="s">
        <v>249</v>
      </c>
      <c r="B499" t="s">
        <v>250</v>
      </c>
      <c r="C499" t="s">
        <v>251</v>
      </c>
      <c r="D499" t="s">
        <v>545</v>
      </c>
      <c r="E499" t="s">
        <v>3940</v>
      </c>
      <c r="F499" t="s">
        <v>3217</v>
      </c>
      <c r="G499" t="s">
        <v>3986</v>
      </c>
      <c r="L499" t="s">
        <v>3220</v>
      </c>
      <c r="N499" t="s">
        <v>3990</v>
      </c>
      <c r="V499" t="b">
        <v>0</v>
      </c>
      <c r="W499" t="b">
        <v>0</v>
      </c>
      <c r="Z499" t="b">
        <v>0</v>
      </c>
      <c r="AE499" t="s">
        <v>3769</v>
      </c>
      <c r="AF499" t="s">
        <v>3770</v>
      </c>
      <c r="AG499" t="s">
        <v>3680</v>
      </c>
      <c r="AH499" t="s">
        <v>3991</v>
      </c>
      <c r="AI499" t="s">
        <v>3231</v>
      </c>
      <c r="AN499" t="s">
        <v>3992</v>
      </c>
    </row>
    <row r="500" spans="1:40" hidden="1" x14ac:dyDescent="0.2">
      <c r="A500" t="s">
        <v>249</v>
      </c>
      <c r="B500" t="s">
        <v>250</v>
      </c>
      <c r="C500" t="s">
        <v>251</v>
      </c>
      <c r="D500" t="s">
        <v>545</v>
      </c>
      <c r="E500" t="s">
        <v>3940</v>
      </c>
      <c r="F500" t="s">
        <v>3549</v>
      </c>
      <c r="G500" t="s">
        <v>3550</v>
      </c>
      <c r="J500" t="s">
        <v>3596</v>
      </c>
      <c r="M500" t="s">
        <v>3557</v>
      </c>
      <c r="N500" t="s">
        <v>3993</v>
      </c>
      <c r="V500" t="b">
        <v>0</v>
      </c>
      <c r="W500" t="b">
        <v>1</v>
      </c>
      <c r="Z500" t="b">
        <v>0</v>
      </c>
      <c r="AB500" t="s">
        <v>3223</v>
      </c>
      <c r="AE500" t="s">
        <v>3972</v>
      </c>
      <c r="AF500" t="s">
        <v>3742</v>
      </c>
      <c r="AG500" t="s">
        <v>3319</v>
      </c>
      <c r="AH500" t="s">
        <v>3994</v>
      </c>
      <c r="AI500" t="s">
        <v>3231</v>
      </c>
      <c r="AN500" t="s">
        <v>3995</v>
      </c>
    </row>
    <row r="501" spans="1:40" hidden="1" x14ac:dyDescent="0.2">
      <c r="A501" t="s">
        <v>249</v>
      </c>
      <c r="B501" t="s">
        <v>250</v>
      </c>
      <c r="C501" t="s">
        <v>251</v>
      </c>
      <c r="D501" t="s">
        <v>545</v>
      </c>
      <c r="E501" t="s">
        <v>3940</v>
      </c>
      <c r="F501" t="s">
        <v>3549</v>
      </c>
      <c r="G501" t="s">
        <v>3575</v>
      </c>
      <c r="H501" t="s">
        <v>3975</v>
      </c>
      <c r="I501">
        <v>1165000000</v>
      </c>
      <c r="J501" t="s">
        <v>3624</v>
      </c>
      <c r="M501" t="s">
        <v>3557</v>
      </c>
      <c r="N501" t="s">
        <v>3993</v>
      </c>
      <c r="V501" t="b">
        <v>0</v>
      </c>
      <c r="W501" t="b">
        <v>1</v>
      </c>
      <c r="Z501" t="b">
        <v>0</v>
      </c>
      <c r="AB501" t="s">
        <v>3223</v>
      </c>
      <c r="AE501" t="s">
        <v>3996</v>
      </c>
      <c r="AF501" t="s">
        <v>3748</v>
      </c>
      <c r="AH501" t="s">
        <v>3994</v>
      </c>
      <c r="AI501" t="s">
        <v>3218</v>
      </c>
      <c r="AN501" t="s">
        <v>3995</v>
      </c>
    </row>
    <row r="502" spans="1:40" hidden="1" x14ac:dyDescent="0.2">
      <c r="A502" t="s">
        <v>249</v>
      </c>
      <c r="B502" t="s">
        <v>250</v>
      </c>
      <c r="C502" t="s">
        <v>251</v>
      </c>
      <c r="D502" t="s">
        <v>545</v>
      </c>
      <c r="E502" t="s">
        <v>3940</v>
      </c>
      <c r="F502" t="s">
        <v>3549</v>
      </c>
      <c r="G502" t="s">
        <v>3578</v>
      </c>
      <c r="H502" t="s">
        <v>3976</v>
      </c>
      <c r="I502">
        <v>3335000000</v>
      </c>
      <c r="J502" t="s">
        <v>3596</v>
      </c>
      <c r="M502" t="s">
        <v>3557</v>
      </c>
      <c r="N502" t="s">
        <v>3993</v>
      </c>
      <c r="V502" t="b">
        <v>0</v>
      </c>
      <c r="W502" t="b">
        <v>1</v>
      </c>
      <c r="Z502" t="b">
        <v>0</v>
      </c>
      <c r="AB502" t="s">
        <v>3223</v>
      </c>
      <c r="AE502" t="s">
        <v>3972</v>
      </c>
      <c r="AF502" t="s">
        <v>3742</v>
      </c>
      <c r="AG502" t="s">
        <v>3319</v>
      </c>
      <c r="AH502" t="s">
        <v>3994</v>
      </c>
      <c r="AI502" t="s">
        <v>3231</v>
      </c>
      <c r="AN502" t="s">
        <v>3995</v>
      </c>
    </row>
    <row r="503" spans="1:40" hidden="1" x14ac:dyDescent="0.2">
      <c r="A503" t="s">
        <v>249</v>
      </c>
      <c r="B503" t="s">
        <v>250</v>
      </c>
      <c r="C503" t="s">
        <v>251</v>
      </c>
      <c r="D503" t="s">
        <v>545</v>
      </c>
      <c r="E503" t="s">
        <v>3940</v>
      </c>
      <c r="F503" t="s">
        <v>3549</v>
      </c>
      <c r="G503" t="s">
        <v>3580</v>
      </c>
      <c r="H503" t="s">
        <v>3977</v>
      </c>
      <c r="I503">
        <v>250000000</v>
      </c>
      <c r="J503" t="s">
        <v>3596</v>
      </c>
      <c r="M503" t="s">
        <v>3557</v>
      </c>
      <c r="N503" t="s">
        <v>3993</v>
      </c>
      <c r="V503" t="b">
        <v>0</v>
      </c>
      <c r="W503" t="b">
        <v>0</v>
      </c>
      <c r="Z503" t="b">
        <v>0</v>
      </c>
      <c r="AE503" t="s">
        <v>3978</v>
      </c>
      <c r="AF503" t="s">
        <v>3748</v>
      </c>
      <c r="AG503" t="s">
        <v>3749</v>
      </c>
      <c r="AH503" t="s">
        <v>3994</v>
      </c>
      <c r="AI503" t="s">
        <v>3218</v>
      </c>
      <c r="AN503" t="s">
        <v>3995</v>
      </c>
    </row>
    <row r="504" spans="1:40" hidden="1" x14ac:dyDescent="0.2">
      <c r="A504" t="s">
        <v>249</v>
      </c>
      <c r="B504" t="s">
        <v>250</v>
      </c>
      <c r="C504" t="s">
        <v>251</v>
      </c>
      <c r="D504" t="s">
        <v>545</v>
      </c>
      <c r="E504" t="s">
        <v>3940</v>
      </c>
      <c r="F504" t="s">
        <v>3217</v>
      </c>
      <c r="G504" t="s">
        <v>3758</v>
      </c>
      <c r="L504" t="s">
        <v>3220</v>
      </c>
      <c r="N504" t="s">
        <v>3997</v>
      </c>
      <c r="V504" t="b">
        <v>0</v>
      </c>
      <c r="W504" t="b">
        <v>0</v>
      </c>
      <c r="Z504" t="b">
        <v>0</v>
      </c>
      <c r="AE504" t="s">
        <v>3769</v>
      </c>
      <c r="AF504" t="s">
        <v>3770</v>
      </c>
      <c r="AG504" t="s">
        <v>3680</v>
      </c>
      <c r="AH504" t="s">
        <v>3998</v>
      </c>
      <c r="AI504" t="s">
        <v>3231</v>
      </c>
      <c r="AN504" t="s">
        <v>3999</v>
      </c>
    </row>
    <row r="505" spans="1:40" hidden="1" x14ac:dyDescent="0.2">
      <c r="A505" t="s">
        <v>249</v>
      </c>
      <c r="B505" t="s">
        <v>250</v>
      </c>
      <c r="C505" t="s">
        <v>251</v>
      </c>
      <c r="D505" t="s">
        <v>545</v>
      </c>
      <c r="E505" t="s">
        <v>3940</v>
      </c>
      <c r="F505" t="s">
        <v>3217</v>
      </c>
      <c r="G505" t="s">
        <v>3984</v>
      </c>
      <c r="L505" t="s">
        <v>3220</v>
      </c>
      <c r="N505" t="s">
        <v>3997</v>
      </c>
      <c r="V505" t="b">
        <v>0</v>
      </c>
      <c r="W505" t="b">
        <v>0</v>
      </c>
      <c r="Z505" t="b">
        <v>0</v>
      </c>
      <c r="AE505" t="s">
        <v>3769</v>
      </c>
      <c r="AF505" t="s">
        <v>3770</v>
      </c>
      <c r="AG505" t="s">
        <v>3680</v>
      </c>
      <c r="AH505" t="s">
        <v>3998</v>
      </c>
      <c r="AI505" t="s">
        <v>3231</v>
      </c>
      <c r="AN505" t="s">
        <v>3999</v>
      </c>
    </row>
    <row r="506" spans="1:40" hidden="1" x14ac:dyDescent="0.2">
      <c r="A506" t="s">
        <v>249</v>
      </c>
      <c r="B506" t="s">
        <v>250</v>
      </c>
      <c r="C506" t="s">
        <v>251</v>
      </c>
      <c r="D506" t="s">
        <v>545</v>
      </c>
      <c r="E506" t="s">
        <v>3940</v>
      </c>
      <c r="F506" t="s">
        <v>3217</v>
      </c>
      <c r="G506" t="s">
        <v>3985</v>
      </c>
      <c r="L506" t="s">
        <v>3220</v>
      </c>
      <c r="N506" t="s">
        <v>3997</v>
      </c>
      <c r="V506" t="b">
        <v>0</v>
      </c>
      <c r="W506" t="b">
        <v>0</v>
      </c>
      <c r="Z506" t="b">
        <v>0</v>
      </c>
      <c r="AE506" t="s">
        <v>3765</v>
      </c>
      <c r="AF506" t="s">
        <v>3766</v>
      </c>
      <c r="AG506" t="s">
        <v>3749</v>
      </c>
      <c r="AH506" t="s">
        <v>3998</v>
      </c>
      <c r="AI506" t="s">
        <v>3218</v>
      </c>
      <c r="AN506" t="s">
        <v>3999</v>
      </c>
    </row>
    <row r="507" spans="1:40" hidden="1" x14ac:dyDescent="0.2">
      <c r="A507" t="s">
        <v>249</v>
      </c>
      <c r="B507" t="s">
        <v>250</v>
      </c>
      <c r="C507" t="s">
        <v>251</v>
      </c>
      <c r="D507" t="s">
        <v>545</v>
      </c>
      <c r="E507" t="s">
        <v>3940</v>
      </c>
      <c r="F507" t="s">
        <v>3217</v>
      </c>
      <c r="G507" t="s">
        <v>3377</v>
      </c>
      <c r="L507" t="s">
        <v>3220</v>
      </c>
      <c r="N507" t="s">
        <v>3997</v>
      </c>
      <c r="V507" t="b">
        <v>0</v>
      </c>
      <c r="W507" t="b">
        <v>0</v>
      </c>
      <c r="Z507" t="b">
        <v>0</v>
      </c>
      <c r="AE507" t="s">
        <v>3769</v>
      </c>
      <c r="AF507" t="s">
        <v>3770</v>
      </c>
      <c r="AG507" t="s">
        <v>3680</v>
      </c>
      <c r="AH507" t="s">
        <v>3998</v>
      </c>
      <c r="AI507" t="s">
        <v>3231</v>
      </c>
      <c r="AN507" t="s">
        <v>3999</v>
      </c>
    </row>
    <row r="508" spans="1:40" hidden="1" x14ac:dyDescent="0.2">
      <c r="A508" t="s">
        <v>249</v>
      </c>
      <c r="B508" t="s">
        <v>250</v>
      </c>
      <c r="C508" t="s">
        <v>251</v>
      </c>
      <c r="D508" t="s">
        <v>545</v>
      </c>
      <c r="E508" t="s">
        <v>3940</v>
      </c>
      <c r="F508" t="s">
        <v>3217</v>
      </c>
      <c r="G508" t="s">
        <v>3986</v>
      </c>
      <c r="L508" t="s">
        <v>3220</v>
      </c>
      <c r="N508" t="s">
        <v>3997</v>
      </c>
      <c r="V508" t="b">
        <v>0</v>
      </c>
      <c r="W508" t="b">
        <v>0</v>
      </c>
      <c r="Z508" t="b">
        <v>0</v>
      </c>
      <c r="AE508" t="s">
        <v>3769</v>
      </c>
      <c r="AF508" t="s">
        <v>3770</v>
      </c>
      <c r="AG508" t="s">
        <v>3680</v>
      </c>
      <c r="AH508" t="s">
        <v>3998</v>
      </c>
      <c r="AI508" t="s">
        <v>3231</v>
      </c>
      <c r="AN508" t="s">
        <v>3999</v>
      </c>
    </row>
    <row r="509" spans="1:40" hidden="1" x14ac:dyDescent="0.2">
      <c r="A509" t="s">
        <v>249</v>
      </c>
      <c r="B509" t="s">
        <v>250</v>
      </c>
      <c r="C509" t="s">
        <v>251</v>
      </c>
      <c r="D509" t="s">
        <v>545</v>
      </c>
      <c r="E509" t="s">
        <v>3940</v>
      </c>
      <c r="F509" t="s">
        <v>3178</v>
      </c>
      <c r="L509" t="s">
        <v>3181</v>
      </c>
      <c r="N509" t="s">
        <v>4000</v>
      </c>
      <c r="T509" t="s">
        <v>4001</v>
      </c>
      <c r="U509" t="s">
        <v>4002</v>
      </c>
      <c r="AE509" t="s">
        <v>4003</v>
      </c>
      <c r="AH509" t="s">
        <v>4004</v>
      </c>
      <c r="AI509" t="s">
        <v>3188</v>
      </c>
      <c r="AK509" t="s">
        <v>4005</v>
      </c>
      <c r="AN509" t="s">
        <v>4006</v>
      </c>
    </row>
    <row r="510" spans="1:40" hidden="1" x14ac:dyDescent="0.2">
      <c r="A510" t="s">
        <v>249</v>
      </c>
      <c r="B510" t="s">
        <v>250</v>
      </c>
      <c r="C510" t="s">
        <v>251</v>
      </c>
      <c r="D510" t="s">
        <v>545</v>
      </c>
      <c r="E510" t="s">
        <v>3940</v>
      </c>
      <c r="F510" t="s">
        <v>3178</v>
      </c>
      <c r="L510" t="s">
        <v>3181</v>
      </c>
      <c r="AE510" t="s">
        <v>4003</v>
      </c>
      <c r="AI510" t="s">
        <v>3192</v>
      </c>
      <c r="AK510" t="s">
        <v>4005</v>
      </c>
      <c r="AN510" t="s">
        <v>4007</v>
      </c>
    </row>
    <row r="511" spans="1:40" hidden="1" x14ac:dyDescent="0.2">
      <c r="A511" t="s">
        <v>288</v>
      </c>
      <c r="B511" t="s">
        <v>289</v>
      </c>
      <c r="C511" t="s">
        <v>290</v>
      </c>
      <c r="D511" t="s">
        <v>552</v>
      </c>
      <c r="E511" t="s">
        <v>2818</v>
      </c>
      <c r="F511" t="s">
        <v>3378</v>
      </c>
      <c r="G511" t="s">
        <v>3231</v>
      </c>
      <c r="H511" t="s">
        <v>3379</v>
      </c>
      <c r="I511">
        <v>0</v>
      </c>
      <c r="N511" t="s">
        <v>4008</v>
      </c>
      <c r="T511" t="s">
        <v>4009</v>
      </c>
      <c r="U511" t="s">
        <v>4010</v>
      </c>
      <c r="V511" t="b">
        <v>0</v>
      </c>
      <c r="W511" t="b">
        <v>1</v>
      </c>
      <c r="AB511" t="s">
        <v>3383</v>
      </c>
      <c r="AC511" t="s">
        <v>3299</v>
      </c>
      <c r="AE511" t="s">
        <v>3384</v>
      </c>
      <c r="AF511" t="s">
        <v>3328</v>
      </c>
      <c r="AG511" t="s">
        <v>3258</v>
      </c>
      <c r="AH511" t="s">
        <v>4011</v>
      </c>
      <c r="AI511" t="s">
        <v>3268</v>
      </c>
      <c r="AK511" t="s">
        <v>3386</v>
      </c>
      <c r="AN511" t="s">
        <v>4012</v>
      </c>
    </row>
    <row r="512" spans="1:40" hidden="1" x14ac:dyDescent="0.2">
      <c r="A512" t="s">
        <v>288</v>
      </c>
      <c r="B512" t="s">
        <v>289</v>
      </c>
      <c r="C512" t="s">
        <v>290</v>
      </c>
      <c r="D512" t="s">
        <v>552</v>
      </c>
      <c r="E512" t="s">
        <v>2818</v>
      </c>
      <c r="F512" t="s">
        <v>3378</v>
      </c>
      <c r="G512" t="s">
        <v>3218</v>
      </c>
      <c r="H512" t="s">
        <v>3916</v>
      </c>
      <c r="I512">
        <v>1250000000</v>
      </c>
      <c r="N512" t="s">
        <v>3380</v>
      </c>
      <c r="T512" t="s">
        <v>4013</v>
      </c>
      <c r="U512" t="s">
        <v>4014</v>
      </c>
      <c r="AC512" t="s">
        <v>4015</v>
      </c>
      <c r="AE512" t="s">
        <v>3396</v>
      </c>
      <c r="AF512" t="s">
        <v>3185</v>
      </c>
      <c r="AG512" t="s">
        <v>3186</v>
      </c>
      <c r="AH512" t="s">
        <v>4016</v>
      </c>
      <c r="AI512" t="s">
        <v>3266</v>
      </c>
      <c r="AK512" t="s">
        <v>3386</v>
      </c>
      <c r="AN512" t="s">
        <v>4017</v>
      </c>
    </row>
    <row r="513" spans="1:40" hidden="1" x14ac:dyDescent="0.2">
      <c r="A513" t="s">
        <v>288</v>
      </c>
      <c r="B513" t="s">
        <v>289</v>
      </c>
      <c r="C513" t="s">
        <v>290</v>
      </c>
      <c r="D513" t="s">
        <v>552</v>
      </c>
      <c r="E513" t="s">
        <v>2818</v>
      </c>
      <c r="F513" t="s">
        <v>3378</v>
      </c>
      <c r="G513" t="s">
        <v>3218</v>
      </c>
      <c r="H513" t="s">
        <v>4018</v>
      </c>
      <c r="I513">
        <v>6410100000</v>
      </c>
      <c r="N513" t="s">
        <v>3394</v>
      </c>
      <c r="T513" t="s">
        <v>4009</v>
      </c>
      <c r="U513" t="s">
        <v>4010</v>
      </c>
      <c r="AC513" t="s">
        <v>3529</v>
      </c>
      <c r="AE513" t="s">
        <v>3396</v>
      </c>
      <c r="AF513" t="s">
        <v>3185</v>
      </c>
      <c r="AG513" t="s">
        <v>3186</v>
      </c>
      <c r="AH513" t="s">
        <v>4011</v>
      </c>
      <c r="AI513" t="s">
        <v>3266</v>
      </c>
      <c r="AK513" t="s">
        <v>3386</v>
      </c>
      <c r="AN513" t="s">
        <v>4019</v>
      </c>
    </row>
    <row r="514" spans="1:40" hidden="1" x14ac:dyDescent="0.2">
      <c r="A514" t="s">
        <v>288</v>
      </c>
      <c r="B514" t="s">
        <v>289</v>
      </c>
      <c r="C514" t="s">
        <v>290</v>
      </c>
      <c r="D514" t="s">
        <v>552</v>
      </c>
      <c r="E514" t="s">
        <v>2818</v>
      </c>
      <c r="F514" t="s">
        <v>3378</v>
      </c>
      <c r="G514" t="s">
        <v>3218</v>
      </c>
      <c r="H514" t="s">
        <v>3916</v>
      </c>
      <c r="I514">
        <v>1250000000</v>
      </c>
      <c r="N514" t="s">
        <v>3394</v>
      </c>
      <c r="T514" t="s">
        <v>4009</v>
      </c>
      <c r="U514" t="s">
        <v>4010</v>
      </c>
      <c r="AC514" t="s">
        <v>4015</v>
      </c>
      <c r="AE514" t="s">
        <v>3396</v>
      </c>
      <c r="AF514" t="s">
        <v>3185</v>
      </c>
      <c r="AG514" t="s">
        <v>3186</v>
      </c>
      <c r="AH514" t="s">
        <v>4011</v>
      </c>
      <c r="AI514" t="s">
        <v>3266</v>
      </c>
      <c r="AK514" t="s">
        <v>3386</v>
      </c>
      <c r="AN514" t="s">
        <v>4019</v>
      </c>
    </row>
    <row r="515" spans="1:40" hidden="1" x14ac:dyDescent="0.2">
      <c r="A515" t="s">
        <v>288</v>
      </c>
      <c r="B515" t="s">
        <v>289</v>
      </c>
      <c r="C515" t="s">
        <v>290</v>
      </c>
      <c r="D515" t="s">
        <v>552</v>
      </c>
      <c r="E515" t="s">
        <v>290</v>
      </c>
      <c r="F515" t="s">
        <v>3378</v>
      </c>
      <c r="G515" t="s">
        <v>3231</v>
      </c>
      <c r="H515" t="s">
        <v>4020</v>
      </c>
      <c r="I515">
        <v>3500000000</v>
      </c>
      <c r="N515" t="s">
        <v>383</v>
      </c>
      <c r="T515" t="s">
        <v>4021</v>
      </c>
      <c r="U515" t="s">
        <v>4022</v>
      </c>
      <c r="V515" t="b">
        <v>0</v>
      </c>
      <c r="W515" t="b">
        <v>0</v>
      </c>
      <c r="AC515" t="s">
        <v>3299</v>
      </c>
      <c r="AE515" t="s">
        <v>4023</v>
      </c>
      <c r="AF515" t="s">
        <v>3328</v>
      </c>
      <c r="AH515" t="s">
        <v>4024</v>
      </c>
      <c r="AI515" t="s">
        <v>3268</v>
      </c>
      <c r="AK515" t="s">
        <v>3386</v>
      </c>
      <c r="AN515" t="s">
        <v>4025</v>
      </c>
    </row>
    <row r="516" spans="1:40" hidden="1" x14ac:dyDescent="0.2">
      <c r="A516" t="s">
        <v>288</v>
      </c>
      <c r="B516" t="s">
        <v>289</v>
      </c>
      <c r="C516" t="s">
        <v>290</v>
      </c>
      <c r="D516" t="s">
        <v>552</v>
      </c>
      <c r="E516" t="s">
        <v>290</v>
      </c>
      <c r="F516" t="s">
        <v>3378</v>
      </c>
      <c r="G516" t="s">
        <v>4026</v>
      </c>
      <c r="H516" t="s">
        <v>4027</v>
      </c>
      <c r="I516">
        <v>13680000000</v>
      </c>
      <c r="N516" t="s">
        <v>383</v>
      </c>
      <c r="T516" t="s">
        <v>4021</v>
      </c>
      <c r="U516" t="s">
        <v>4022</v>
      </c>
      <c r="V516" t="b">
        <v>0</v>
      </c>
      <c r="W516" t="b">
        <v>0</v>
      </c>
      <c r="AE516" t="s">
        <v>4028</v>
      </c>
      <c r="AF516" t="s">
        <v>3918</v>
      </c>
      <c r="AH516" t="s">
        <v>4024</v>
      </c>
      <c r="AK516" t="s">
        <v>3386</v>
      </c>
      <c r="AN516" t="s">
        <v>4029</v>
      </c>
    </row>
    <row r="517" spans="1:40" hidden="1" x14ac:dyDescent="0.2">
      <c r="A517" t="s">
        <v>288</v>
      </c>
      <c r="B517" t="s">
        <v>289</v>
      </c>
      <c r="C517" t="s">
        <v>290</v>
      </c>
      <c r="D517" t="s">
        <v>552</v>
      </c>
      <c r="E517" t="s">
        <v>290</v>
      </c>
      <c r="F517" t="s">
        <v>3378</v>
      </c>
      <c r="H517" t="s">
        <v>3379</v>
      </c>
      <c r="I517">
        <v>0</v>
      </c>
      <c r="N517" t="s">
        <v>383</v>
      </c>
      <c r="T517" t="s">
        <v>4021</v>
      </c>
      <c r="U517" t="s">
        <v>4022</v>
      </c>
      <c r="AC517" t="s">
        <v>3395</v>
      </c>
      <c r="AE517" t="s">
        <v>3384</v>
      </c>
      <c r="AH517" t="s">
        <v>4024</v>
      </c>
      <c r="AK517" t="s">
        <v>3386</v>
      </c>
      <c r="AN517" t="s">
        <v>4025</v>
      </c>
    </row>
    <row r="518" spans="1:40" hidden="1" x14ac:dyDescent="0.2">
      <c r="A518" t="s">
        <v>288</v>
      </c>
      <c r="B518" t="s">
        <v>289</v>
      </c>
      <c r="C518" t="s">
        <v>290</v>
      </c>
      <c r="D518" t="s">
        <v>552</v>
      </c>
      <c r="E518" t="s">
        <v>290</v>
      </c>
      <c r="F518" t="s">
        <v>3378</v>
      </c>
      <c r="G518" t="s">
        <v>3299</v>
      </c>
      <c r="H518" t="s">
        <v>4020</v>
      </c>
      <c r="I518">
        <v>3500000000</v>
      </c>
      <c r="N518" t="s">
        <v>383</v>
      </c>
      <c r="T518" t="s">
        <v>4021</v>
      </c>
      <c r="U518" t="s">
        <v>4022</v>
      </c>
      <c r="V518" t="b">
        <v>0</v>
      </c>
      <c r="W518" t="b">
        <v>0</v>
      </c>
      <c r="AE518" t="s">
        <v>4023</v>
      </c>
      <c r="AF518" t="s">
        <v>3328</v>
      </c>
      <c r="AH518" t="s">
        <v>4024</v>
      </c>
      <c r="AI518" t="s">
        <v>3268</v>
      </c>
      <c r="AK518" t="s">
        <v>3386</v>
      </c>
      <c r="AN518" t="s">
        <v>4029</v>
      </c>
    </row>
    <row r="519" spans="1:40" hidden="1" x14ac:dyDescent="0.2">
      <c r="A519" t="s">
        <v>288</v>
      </c>
      <c r="B519" t="s">
        <v>289</v>
      </c>
      <c r="C519" t="s">
        <v>290</v>
      </c>
      <c r="D519" t="s">
        <v>552</v>
      </c>
      <c r="E519" t="s">
        <v>290</v>
      </c>
      <c r="F519" t="s">
        <v>3378</v>
      </c>
      <c r="G519" t="s">
        <v>3231</v>
      </c>
      <c r="H519" t="s">
        <v>4030</v>
      </c>
      <c r="I519">
        <v>12421500000</v>
      </c>
      <c r="N519" t="s">
        <v>383</v>
      </c>
      <c r="T519" t="s">
        <v>4021</v>
      </c>
      <c r="U519" t="s">
        <v>4022</v>
      </c>
      <c r="V519" t="b">
        <v>0</v>
      </c>
      <c r="W519" t="b">
        <v>0</v>
      </c>
      <c r="AE519" t="s">
        <v>4023</v>
      </c>
      <c r="AF519" t="s">
        <v>3328</v>
      </c>
      <c r="AH519" t="s">
        <v>4024</v>
      </c>
      <c r="AI519" t="s">
        <v>3268</v>
      </c>
      <c r="AK519" t="s">
        <v>3386</v>
      </c>
      <c r="AN519" t="s">
        <v>4029</v>
      </c>
    </row>
    <row r="520" spans="1:40" hidden="1" x14ac:dyDescent="0.2">
      <c r="A520" t="s">
        <v>288</v>
      </c>
      <c r="B520" t="s">
        <v>289</v>
      </c>
      <c r="C520" t="s">
        <v>290</v>
      </c>
      <c r="D520" t="s">
        <v>552</v>
      </c>
      <c r="E520" t="s">
        <v>290</v>
      </c>
      <c r="F520" t="s">
        <v>3378</v>
      </c>
      <c r="G520" t="s">
        <v>4015</v>
      </c>
      <c r="H520" t="s">
        <v>4031</v>
      </c>
      <c r="I520">
        <v>1000000000</v>
      </c>
      <c r="N520" t="s">
        <v>383</v>
      </c>
      <c r="T520" t="s">
        <v>4021</v>
      </c>
      <c r="U520" t="s">
        <v>4022</v>
      </c>
      <c r="AE520" t="s">
        <v>3396</v>
      </c>
      <c r="AF520" t="s">
        <v>3185</v>
      </c>
      <c r="AG520" t="s">
        <v>3186</v>
      </c>
      <c r="AH520" t="s">
        <v>4024</v>
      </c>
      <c r="AI520" t="s">
        <v>3266</v>
      </c>
      <c r="AK520" t="s">
        <v>3386</v>
      </c>
      <c r="AN520" t="s">
        <v>4029</v>
      </c>
    </row>
    <row r="521" spans="1:40" hidden="1" x14ac:dyDescent="0.2">
      <c r="A521" t="s">
        <v>288</v>
      </c>
      <c r="B521" t="s">
        <v>289</v>
      </c>
      <c r="C521" t="s">
        <v>290</v>
      </c>
      <c r="D521" t="s">
        <v>552</v>
      </c>
      <c r="E521" t="s">
        <v>290</v>
      </c>
      <c r="F521" t="s">
        <v>3378</v>
      </c>
      <c r="H521" t="s">
        <v>3379</v>
      </c>
      <c r="I521">
        <v>0</v>
      </c>
      <c r="N521" t="s">
        <v>383</v>
      </c>
      <c r="T521" t="s">
        <v>4021</v>
      </c>
      <c r="U521" t="s">
        <v>4022</v>
      </c>
      <c r="AC521" t="s">
        <v>4032</v>
      </c>
      <c r="AE521" t="s">
        <v>3384</v>
      </c>
      <c r="AH521" t="s">
        <v>4024</v>
      </c>
      <c r="AK521" t="s">
        <v>3386</v>
      </c>
      <c r="AN521" t="s">
        <v>4025</v>
      </c>
    </row>
    <row r="522" spans="1:40" hidden="1" x14ac:dyDescent="0.2">
      <c r="A522" t="s">
        <v>288</v>
      </c>
      <c r="B522" t="s">
        <v>289</v>
      </c>
      <c r="C522" t="s">
        <v>290</v>
      </c>
      <c r="D522" t="s">
        <v>552</v>
      </c>
      <c r="E522" t="s">
        <v>290</v>
      </c>
      <c r="F522" t="s">
        <v>3378</v>
      </c>
      <c r="G522" t="s">
        <v>3218</v>
      </c>
      <c r="H522" t="s">
        <v>4033</v>
      </c>
      <c r="I522">
        <v>7110100000</v>
      </c>
      <c r="N522" t="s">
        <v>383</v>
      </c>
      <c r="T522" t="s">
        <v>4021</v>
      </c>
      <c r="U522" t="s">
        <v>4022</v>
      </c>
      <c r="AC522" t="s">
        <v>3529</v>
      </c>
      <c r="AE522" t="s">
        <v>3396</v>
      </c>
      <c r="AF522" t="s">
        <v>3185</v>
      </c>
      <c r="AG522" t="s">
        <v>3186</v>
      </c>
      <c r="AH522" t="s">
        <v>4024</v>
      </c>
      <c r="AI522" t="s">
        <v>3266</v>
      </c>
      <c r="AK522" t="s">
        <v>3386</v>
      </c>
      <c r="AN522" t="s">
        <v>4025</v>
      </c>
    </row>
    <row r="523" spans="1:40" hidden="1" x14ac:dyDescent="0.2">
      <c r="A523" t="s">
        <v>288</v>
      </c>
      <c r="B523" t="s">
        <v>289</v>
      </c>
      <c r="C523" t="s">
        <v>290</v>
      </c>
      <c r="D523" t="s">
        <v>552</v>
      </c>
      <c r="E523" t="s">
        <v>290</v>
      </c>
      <c r="F523" t="s">
        <v>3378</v>
      </c>
      <c r="G523" t="s">
        <v>3529</v>
      </c>
      <c r="H523" t="s">
        <v>4033</v>
      </c>
      <c r="I523">
        <v>7110100000</v>
      </c>
      <c r="N523" t="s">
        <v>383</v>
      </c>
      <c r="T523" t="s">
        <v>4021</v>
      </c>
      <c r="U523" t="s">
        <v>4022</v>
      </c>
      <c r="AE523" t="s">
        <v>3396</v>
      </c>
      <c r="AF523" t="s">
        <v>3185</v>
      </c>
      <c r="AG523" t="s">
        <v>3186</v>
      </c>
      <c r="AH523" t="s">
        <v>4024</v>
      </c>
      <c r="AI523" t="s">
        <v>3266</v>
      </c>
      <c r="AK523" t="s">
        <v>3386</v>
      </c>
      <c r="AN523" t="s">
        <v>4029</v>
      </c>
    </row>
    <row r="524" spans="1:40" hidden="1" x14ac:dyDescent="0.2">
      <c r="A524" t="s">
        <v>288</v>
      </c>
      <c r="B524" t="s">
        <v>289</v>
      </c>
      <c r="C524" t="s">
        <v>290</v>
      </c>
      <c r="D524" t="s">
        <v>552</v>
      </c>
      <c r="E524" t="s">
        <v>290</v>
      </c>
      <c r="F524" t="s">
        <v>3378</v>
      </c>
      <c r="G524" t="s">
        <v>3231</v>
      </c>
      <c r="H524" t="s">
        <v>4027</v>
      </c>
      <c r="I524">
        <v>13680000000</v>
      </c>
      <c r="N524" t="s">
        <v>383</v>
      </c>
      <c r="T524" t="s">
        <v>4021</v>
      </c>
      <c r="U524" t="s">
        <v>4022</v>
      </c>
      <c r="V524" t="b">
        <v>0</v>
      </c>
      <c r="W524" t="b">
        <v>0</v>
      </c>
      <c r="AC524" t="s">
        <v>4026</v>
      </c>
      <c r="AE524" t="s">
        <v>4028</v>
      </c>
      <c r="AF524" t="s">
        <v>3918</v>
      </c>
      <c r="AH524" t="s">
        <v>4024</v>
      </c>
      <c r="AK524" t="s">
        <v>3386</v>
      </c>
      <c r="AN524" t="s">
        <v>4025</v>
      </c>
    </row>
    <row r="525" spans="1:40" hidden="1" x14ac:dyDescent="0.2">
      <c r="A525" t="s">
        <v>288</v>
      </c>
      <c r="B525" t="s">
        <v>289</v>
      </c>
      <c r="C525" t="s">
        <v>290</v>
      </c>
      <c r="D525" t="s">
        <v>552</v>
      </c>
      <c r="E525" t="s">
        <v>290</v>
      </c>
      <c r="F525" t="s">
        <v>3378</v>
      </c>
      <c r="G525" t="s">
        <v>3218</v>
      </c>
      <c r="H525" t="s">
        <v>4031</v>
      </c>
      <c r="I525">
        <v>1000000000</v>
      </c>
      <c r="N525" t="s">
        <v>383</v>
      </c>
      <c r="T525" t="s">
        <v>4021</v>
      </c>
      <c r="U525" t="s">
        <v>4022</v>
      </c>
      <c r="AC525" t="s">
        <v>4015</v>
      </c>
      <c r="AE525" t="s">
        <v>3396</v>
      </c>
      <c r="AF525" t="s">
        <v>3185</v>
      </c>
      <c r="AG525" t="s">
        <v>3186</v>
      </c>
      <c r="AH525" t="s">
        <v>4024</v>
      </c>
      <c r="AI525" t="s">
        <v>3266</v>
      </c>
      <c r="AK525" t="s">
        <v>3386</v>
      </c>
      <c r="AN525" t="s">
        <v>4025</v>
      </c>
    </row>
    <row r="526" spans="1:40" hidden="1" x14ac:dyDescent="0.2">
      <c r="A526" t="s">
        <v>288</v>
      </c>
      <c r="B526" t="s">
        <v>289</v>
      </c>
      <c r="C526" t="s">
        <v>290</v>
      </c>
      <c r="D526" t="s">
        <v>552</v>
      </c>
      <c r="E526" t="s">
        <v>290</v>
      </c>
      <c r="F526" t="s">
        <v>3378</v>
      </c>
      <c r="G526" t="s">
        <v>3231</v>
      </c>
      <c r="H526" t="s">
        <v>4030</v>
      </c>
      <c r="I526">
        <v>12421500000</v>
      </c>
      <c r="N526" t="s">
        <v>383</v>
      </c>
      <c r="T526" t="s">
        <v>4021</v>
      </c>
      <c r="U526" t="s">
        <v>4022</v>
      </c>
      <c r="V526" t="b">
        <v>0</v>
      </c>
      <c r="W526" t="b">
        <v>0</v>
      </c>
      <c r="AC526" t="s">
        <v>3231</v>
      </c>
      <c r="AE526" t="s">
        <v>4023</v>
      </c>
      <c r="AF526" t="s">
        <v>3328</v>
      </c>
      <c r="AH526" t="s">
        <v>4024</v>
      </c>
      <c r="AI526" t="s">
        <v>3268</v>
      </c>
      <c r="AK526" t="s">
        <v>3386</v>
      </c>
      <c r="AN526" t="s">
        <v>4025</v>
      </c>
    </row>
    <row r="527" spans="1:40" hidden="1" x14ac:dyDescent="0.2">
      <c r="A527" t="s">
        <v>288</v>
      </c>
      <c r="B527" t="s">
        <v>289</v>
      </c>
      <c r="C527" t="s">
        <v>290</v>
      </c>
      <c r="D527" t="s">
        <v>552</v>
      </c>
      <c r="E527" t="s">
        <v>290</v>
      </c>
      <c r="F527" t="s">
        <v>3378</v>
      </c>
      <c r="G527" t="s">
        <v>4026</v>
      </c>
      <c r="H527" t="s">
        <v>4027</v>
      </c>
      <c r="I527">
        <v>13680000000</v>
      </c>
      <c r="N527" t="s">
        <v>4034</v>
      </c>
      <c r="T527" t="s">
        <v>4035</v>
      </c>
      <c r="U527" t="s">
        <v>4036</v>
      </c>
      <c r="AE527" t="s">
        <v>4028</v>
      </c>
      <c r="AF527" t="s">
        <v>3918</v>
      </c>
      <c r="AH527" t="s">
        <v>4037</v>
      </c>
      <c r="AK527" t="s">
        <v>3386</v>
      </c>
      <c r="AN527" t="s">
        <v>4038</v>
      </c>
    </row>
    <row r="528" spans="1:40" hidden="1" x14ac:dyDescent="0.2">
      <c r="A528" t="s">
        <v>288</v>
      </c>
      <c r="B528" t="s">
        <v>289</v>
      </c>
      <c r="C528" t="s">
        <v>290</v>
      </c>
      <c r="D528" t="s">
        <v>552</v>
      </c>
      <c r="E528" t="s">
        <v>290</v>
      </c>
      <c r="F528" t="s">
        <v>3378</v>
      </c>
      <c r="G528" t="s">
        <v>3395</v>
      </c>
      <c r="H528" t="s">
        <v>3379</v>
      </c>
      <c r="I528">
        <v>0</v>
      </c>
      <c r="N528" t="s">
        <v>4034</v>
      </c>
      <c r="T528" t="s">
        <v>4035</v>
      </c>
      <c r="U528" t="s">
        <v>4036</v>
      </c>
      <c r="AE528" t="s">
        <v>3384</v>
      </c>
      <c r="AH528" t="s">
        <v>4037</v>
      </c>
      <c r="AK528" t="s">
        <v>3386</v>
      </c>
      <c r="AN528" t="s">
        <v>4038</v>
      </c>
    </row>
    <row r="529" spans="1:40" hidden="1" x14ac:dyDescent="0.2">
      <c r="A529" t="s">
        <v>288</v>
      </c>
      <c r="B529" t="s">
        <v>289</v>
      </c>
      <c r="C529" t="s">
        <v>290</v>
      </c>
      <c r="D529" t="s">
        <v>552</v>
      </c>
      <c r="E529" t="s">
        <v>290</v>
      </c>
      <c r="F529" t="s">
        <v>3378</v>
      </c>
      <c r="G529" t="s">
        <v>3299</v>
      </c>
      <c r="H529" t="s">
        <v>3417</v>
      </c>
      <c r="I529">
        <v>4000000000</v>
      </c>
      <c r="N529" t="s">
        <v>4034</v>
      </c>
      <c r="T529" t="s">
        <v>4035</v>
      </c>
      <c r="U529" t="s">
        <v>4036</v>
      </c>
      <c r="AE529" t="s">
        <v>4023</v>
      </c>
      <c r="AF529" t="s">
        <v>3328</v>
      </c>
      <c r="AH529" t="s">
        <v>4037</v>
      </c>
      <c r="AI529" t="s">
        <v>3268</v>
      </c>
      <c r="AK529" t="s">
        <v>3386</v>
      </c>
      <c r="AN529" t="s">
        <v>4038</v>
      </c>
    </row>
    <row r="530" spans="1:40" hidden="1" x14ac:dyDescent="0.2">
      <c r="A530" t="s">
        <v>288</v>
      </c>
      <c r="B530" t="s">
        <v>289</v>
      </c>
      <c r="C530" t="s">
        <v>290</v>
      </c>
      <c r="D530" t="s">
        <v>552</v>
      </c>
      <c r="E530" t="s">
        <v>290</v>
      </c>
      <c r="F530" t="s">
        <v>3378</v>
      </c>
      <c r="G530" t="s">
        <v>3231</v>
      </c>
      <c r="H530" t="s">
        <v>4039</v>
      </c>
      <c r="I530">
        <v>12171500000</v>
      </c>
      <c r="N530" t="s">
        <v>4034</v>
      </c>
      <c r="T530" t="s">
        <v>4035</v>
      </c>
      <c r="U530" t="s">
        <v>4036</v>
      </c>
      <c r="AE530" t="s">
        <v>4023</v>
      </c>
      <c r="AF530" t="s">
        <v>3328</v>
      </c>
      <c r="AH530" t="s">
        <v>4037</v>
      </c>
      <c r="AI530" t="s">
        <v>3268</v>
      </c>
      <c r="AK530" t="s">
        <v>3386</v>
      </c>
      <c r="AN530" t="s">
        <v>4038</v>
      </c>
    </row>
    <row r="531" spans="1:40" hidden="1" x14ac:dyDescent="0.2">
      <c r="A531" t="s">
        <v>288</v>
      </c>
      <c r="B531" t="s">
        <v>289</v>
      </c>
      <c r="C531" t="s">
        <v>290</v>
      </c>
      <c r="D531" t="s">
        <v>552</v>
      </c>
      <c r="E531" t="s">
        <v>290</v>
      </c>
      <c r="F531" t="s">
        <v>3378</v>
      </c>
      <c r="G531" t="s">
        <v>4015</v>
      </c>
      <c r="H531" t="s">
        <v>3916</v>
      </c>
      <c r="I531">
        <v>1250000000</v>
      </c>
      <c r="N531" t="s">
        <v>4034</v>
      </c>
      <c r="T531" t="s">
        <v>4035</v>
      </c>
      <c r="U531" t="s">
        <v>4036</v>
      </c>
      <c r="AE531" t="s">
        <v>3396</v>
      </c>
      <c r="AF531" t="s">
        <v>3185</v>
      </c>
      <c r="AG531" t="s">
        <v>3186</v>
      </c>
      <c r="AH531" t="s">
        <v>4037</v>
      </c>
      <c r="AI531" t="s">
        <v>3266</v>
      </c>
      <c r="AK531" t="s">
        <v>3386</v>
      </c>
      <c r="AN531" t="s">
        <v>4038</v>
      </c>
    </row>
    <row r="532" spans="1:40" hidden="1" x14ac:dyDescent="0.2">
      <c r="A532" t="s">
        <v>288</v>
      </c>
      <c r="B532" t="s">
        <v>289</v>
      </c>
      <c r="C532" t="s">
        <v>290</v>
      </c>
      <c r="D532" t="s">
        <v>552</v>
      </c>
      <c r="E532" t="s">
        <v>290</v>
      </c>
      <c r="F532" t="s">
        <v>3378</v>
      </c>
      <c r="G532" t="s">
        <v>4032</v>
      </c>
      <c r="H532" t="s">
        <v>3379</v>
      </c>
      <c r="I532">
        <v>0</v>
      </c>
      <c r="N532" t="s">
        <v>4034</v>
      </c>
      <c r="T532" t="s">
        <v>4035</v>
      </c>
      <c r="U532" t="s">
        <v>4036</v>
      </c>
      <c r="AE532" t="s">
        <v>3384</v>
      </c>
      <c r="AH532" t="s">
        <v>4037</v>
      </c>
      <c r="AK532" t="s">
        <v>3386</v>
      </c>
      <c r="AN532" t="s">
        <v>4038</v>
      </c>
    </row>
    <row r="533" spans="1:40" hidden="1" x14ac:dyDescent="0.2">
      <c r="A533" t="s">
        <v>288</v>
      </c>
      <c r="B533" t="s">
        <v>289</v>
      </c>
      <c r="C533" t="s">
        <v>290</v>
      </c>
      <c r="D533" t="s">
        <v>552</v>
      </c>
      <c r="E533" t="s">
        <v>290</v>
      </c>
      <c r="F533" t="s">
        <v>3378</v>
      </c>
      <c r="G533" t="s">
        <v>3529</v>
      </c>
      <c r="H533" t="s">
        <v>4033</v>
      </c>
      <c r="I533">
        <v>7110100000</v>
      </c>
      <c r="N533" t="s">
        <v>4034</v>
      </c>
      <c r="T533" t="s">
        <v>4035</v>
      </c>
      <c r="U533" t="s">
        <v>4036</v>
      </c>
      <c r="AE533" t="s">
        <v>3396</v>
      </c>
      <c r="AF533" t="s">
        <v>3185</v>
      </c>
      <c r="AG533" t="s">
        <v>3186</v>
      </c>
      <c r="AH533" t="s">
        <v>4037</v>
      </c>
      <c r="AI533" t="s">
        <v>3266</v>
      </c>
      <c r="AK533" t="s">
        <v>3386</v>
      </c>
      <c r="AN533" t="s">
        <v>4038</v>
      </c>
    </row>
    <row r="534" spans="1:40" hidden="1" x14ac:dyDescent="0.2">
      <c r="A534" t="s">
        <v>288</v>
      </c>
      <c r="B534" t="s">
        <v>289</v>
      </c>
      <c r="C534" t="s">
        <v>290</v>
      </c>
      <c r="D534" t="s">
        <v>552</v>
      </c>
      <c r="E534" t="s">
        <v>2818</v>
      </c>
      <c r="F534" t="s">
        <v>3178</v>
      </c>
      <c r="G534" t="s">
        <v>3436</v>
      </c>
      <c r="H534" t="s">
        <v>3924</v>
      </c>
      <c r="I534">
        <v>7000000000</v>
      </c>
      <c r="L534" t="s">
        <v>3181</v>
      </c>
      <c r="N534" t="s">
        <v>3147</v>
      </c>
      <c r="T534" t="s">
        <v>4040</v>
      </c>
      <c r="U534" t="s">
        <v>4041</v>
      </c>
      <c r="AE534" t="s">
        <v>3191</v>
      </c>
      <c r="AH534" t="s">
        <v>4042</v>
      </c>
      <c r="AI534" t="s">
        <v>3188</v>
      </c>
      <c r="AK534" t="s">
        <v>4043</v>
      </c>
      <c r="AN534" t="s">
        <v>4044</v>
      </c>
    </row>
    <row r="535" spans="1:40" hidden="1" x14ac:dyDescent="0.2">
      <c r="A535" t="s">
        <v>288</v>
      </c>
      <c r="B535" t="s">
        <v>289</v>
      </c>
      <c r="C535" t="s">
        <v>290</v>
      </c>
      <c r="D535" t="s">
        <v>552</v>
      </c>
      <c r="E535" t="s">
        <v>2818</v>
      </c>
      <c r="F535" t="s">
        <v>3178</v>
      </c>
      <c r="L535" t="s">
        <v>3181</v>
      </c>
      <c r="N535" t="s">
        <v>3147</v>
      </c>
      <c r="T535" t="s">
        <v>4040</v>
      </c>
      <c r="U535" t="s">
        <v>4041</v>
      </c>
      <c r="AH535" t="s">
        <v>4042</v>
      </c>
      <c r="AI535" t="s">
        <v>3192</v>
      </c>
      <c r="AK535" t="s">
        <v>4043</v>
      </c>
      <c r="AN535" t="s">
        <v>4045</v>
      </c>
    </row>
    <row r="536" spans="1:40" hidden="1" x14ac:dyDescent="0.2">
      <c r="A536" t="s">
        <v>288</v>
      </c>
      <c r="B536" t="s">
        <v>289</v>
      </c>
      <c r="C536" t="s">
        <v>290</v>
      </c>
      <c r="D536" t="s">
        <v>552</v>
      </c>
      <c r="E536" t="s">
        <v>290</v>
      </c>
      <c r="F536" t="s">
        <v>3378</v>
      </c>
      <c r="G536" t="s">
        <v>4026</v>
      </c>
      <c r="H536" t="s">
        <v>4027</v>
      </c>
      <c r="I536">
        <v>13680000000</v>
      </c>
      <c r="N536" t="s">
        <v>3926</v>
      </c>
      <c r="V536" t="b">
        <v>0</v>
      </c>
      <c r="W536" t="b">
        <v>0</v>
      </c>
      <c r="Z536" t="b">
        <v>0</v>
      </c>
      <c r="AE536" t="s">
        <v>4046</v>
      </c>
      <c r="AF536" t="s">
        <v>3918</v>
      </c>
      <c r="AH536" t="s">
        <v>4047</v>
      </c>
      <c r="AI536" t="s">
        <v>3534</v>
      </c>
      <c r="AK536" t="s">
        <v>3386</v>
      </c>
      <c r="AN536" t="s">
        <v>4048</v>
      </c>
    </row>
    <row r="537" spans="1:40" hidden="1" x14ac:dyDescent="0.2">
      <c r="A537" t="s">
        <v>288</v>
      </c>
      <c r="B537" t="s">
        <v>289</v>
      </c>
      <c r="C537" t="s">
        <v>290</v>
      </c>
      <c r="D537" t="s">
        <v>552</v>
      </c>
      <c r="E537" t="s">
        <v>290</v>
      </c>
      <c r="F537" t="s">
        <v>3378</v>
      </c>
      <c r="G537" t="s">
        <v>3395</v>
      </c>
      <c r="H537" t="s">
        <v>4049</v>
      </c>
      <c r="I537">
        <v>1500000000</v>
      </c>
      <c r="N537" t="s">
        <v>3926</v>
      </c>
      <c r="V537" t="b">
        <v>0</v>
      </c>
      <c r="W537" t="b">
        <v>0</v>
      </c>
      <c r="Z537" t="b">
        <v>0</v>
      </c>
      <c r="AE537" t="s">
        <v>3396</v>
      </c>
      <c r="AF537" t="s">
        <v>3185</v>
      </c>
      <c r="AG537" t="s">
        <v>3186</v>
      </c>
      <c r="AH537" t="s">
        <v>4047</v>
      </c>
      <c r="AI537" t="s">
        <v>3266</v>
      </c>
      <c r="AK537" t="s">
        <v>3386</v>
      </c>
      <c r="AN537" t="s">
        <v>4048</v>
      </c>
    </row>
    <row r="538" spans="1:40" hidden="1" x14ac:dyDescent="0.2">
      <c r="A538" t="s">
        <v>288</v>
      </c>
      <c r="B538" t="s">
        <v>289</v>
      </c>
      <c r="C538" t="s">
        <v>290</v>
      </c>
      <c r="D538" t="s">
        <v>552</v>
      </c>
      <c r="E538" t="s">
        <v>290</v>
      </c>
      <c r="F538" t="s">
        <v>3378</v>
      </c>
      <c r="G538" t="s">
        <v>3299</v>
      </c>
      <c r="H538" t="s">
        <v>4050</v>
      </c>
      <c r="I538">
        <v>2000000000</v>
      </c>
      <c r="N538" t="s">
        <v>3926</v>
      </c>
      <c r="V538" t="b">
        <v>0</v>
      </c>
      <c r="W538" t="b">
        <v>0</v>
      </c>
      <c r="Z538" t="b">
        <v>0</v>
      </c>
      <c r="AE538" t="s">
        <v>4051</v>
      </c>
      <c r="AF538" t="s">
        <v>3328</v>
      </c>
      <c r="AH538" t="s">
        <v>4047</v>
      </c>
      <c r="AI538" t="s">
        <v>3268</v>
      </c>
      <c r="AK538" t="s">
        <v>3386</v>
      </c>
      <c r="AN538" t="s">
        <v>4048</v>
      </c>
    </row>
    <row r="539" spans="1:40" hidden="1" x14ac:dyDescent="0.2">
      <c r="A539" t="s">
        <v>288</v>
      </c>
      <c r="B539" t="s">
        <v>289</v>
      </c>
      <c r="C539" t="s">
        <v>290</v>
      </c>
      <c r="D539" t="s">
        <v>552</v>
      </c>
      <c r="E539" t="s">
        <v>290</v>
      </c>
      <c r="F539" t="s">
        <v>3378</v>
      </c>
      <c r="G539" t="s">
        <v>3231</v>
      </c>
      <c r="H539" t="s">
        <v>4052</v>
      </c>
      <c r="I539">
        <v>12700300000</v>
      </c>
      <c r="N539" t="s">
        <v>3926</v>
      </c>
      <c r="V539" t="b">
        <v>0</v>
      </c>
      <c r="W539" t="b">
        <v>0</v>
      </c>
      <c r="Z539" t="b">
        <v>0</v>
      </c>
      <c r="AE539" t="s">
        <v>4051</v>
      </c>
      <c r="AF539" t="s">
        <v>3328</v>
      </c>
      <c r="AH539" t="s">
        <v>4047</v>
      </c>
      <c r="AI539" t="s">
        <v>3268</v>
      </c>
      <c r="AK539" t="s">
        <v>3386</v>
      </c>
      <c r="AN539" t="s">
        <v>4048</v>
      </c>
    </row>
    <row r="540" spans="1:40" hidden="1" x14ac:dyDescent="0.2">
      <c r="A540" t="s">
        <v>288</v>
      </c>
      <c r="B540" t="s">
        <v>289</v>
      </c>
      <c r="C540" t="s">
        <v>290</v>
      </c>
      <c r="D540" t="s">
        <v>552</v>
      </c>
      <c r="E540" t="s">
        <v>290</v>
      </c>
      <c r="F540" t="s">
        <v>3378</v>
      </c>
      <c r="G540" t="s">
        <v>4015</v>
      </c>
      <c r="H540" t="s">
        <v>3916</v>
      </c>
      <c r="I540">
        <v>1250000000</v>
      </c>
      <c r="N540" t="s">
        <v>3926</v>
      </c>
      <c r="V540" t="b">
        <v>0</v>
      </c>
      <c r="W540" t="b">
        <v>0</v>
      </c>
      <c r="Z540" t="b">
        <v>0</v>
      </c>
      <c r="AE540" t="s">
        <v>3396</v>
      </c>
      <c r="AF540" t="s">
        <v>3185</v>
      </c>
      <c r="AG540" t="s">
        <v>3186</v>
      </c>
      <c r="AH540" t="s">
        <v>4047</v>
      </c>
      <c r="AI540" t="s">
        <v>3266</v>
      </c>
      <c r="AK540" t="s">
        <v>3386</v>
      </c>
      <c r="AN540" t="s">
        <v>4048</v>
      </c>
    </row>
    <row r="541" spans="1:40" hidden="1" x14ac:dyDescent="0.2">
      <c r="A541" t="s">
        <v>288</v>
      </c>
      <c r="B541" t="s">
        <v>289</v>
      </c>
      <c r="C541" t="s">
        <v>290</v>
      </c>
      <c r="D541" t="s">
        <v>552</v>
      </c>
      <c r="E541" t="s">
        <v>290</v>
      </c>
      <c r="F541" t="s">
        <v>3378</v>
      </c>
      <c r="G541" t="s">
        <v>4032</v>
      </c>
      <c r="H541" t="s">
        <v>3379</v>
      </c>
      <c r="I541">
        <v>0</v>
      </c>
      <c r="N541" t="s">
        <v>3926</v>
      </c>
      <c r="V541" t="b">
        <v>0</v>
      </c>
      <c r="W541" t="b">
        <v>0</v>
      </c>
      <c r="Z541" t="b">
        <v>0</v>
      </c>
      <c r="AE541" t="s">
        <v>3384</v>
      </c>
      <c r="AH541" t="s">
        <v>4047</v>
      </c>
      <c r="AI541" t="s">
        <v>3534</v>
      </c>
      <c r="AK541" t="s">
        <v>3386</v>
      </c>
      <c r="AN541" t="s">
        <v>4048</v>
      </c>
    </row>
    <row r="542" spans="1:40" hidden="1" x14ac:dyDescent="0.2">
      <c r="A542" t="s">
        <v>288</v>
      </c>
      <c r="B542" t="s">
        <v>289</v>
      </c>
      <c r="C542" t="s">
        <v>290</v>
      </c>
      <c r="D542" t="s">
        <v>552</v>
      </c>
      <c r="E542" t="s">
        <v>290</v>
      </c>
      <c r="F542" t="s">
        <v>3378</v>
      </c>
      <c r="G542" t="s">
        <v>3529</v>
      </c>
      <c r="H542" t="s">
        <v>4033</v>
      </c>
      <c r="I542">
        <v>7110100000</v>
      </c>
      <c r="N542" t="s">
        <v>3926</v>
      </c>
      <c r="V542" t="b">
        <v>0</v>
      </c>
      <c r="W542" t="b">
        <v>0</v>
      </c>
      <c r="Z542" t="b">
        <v>0</v>
      </c>
      <c r="AE542" t="s">
        <v>3396</v>
      </c>
      <c r="AF542" t="s">
        <v>3185</v>
      </c>
      <c r="AG542" t="s">
        <v>3186</v>
      </c>
      <c r="AH542" t="s">
        <v>4047</v>
      </c>
      <c r="AI542" t="s">
        <v>3266</v>
      </c>
      <c r="AK542" t="s">
        <v>3386</v>
      </c>
      <c r="AN542" t="s">
        <v>4048</v>
      </c>
    </row>
    <row r="543" spans="1:40" hidden="1" x14ac:dyDescent="0.2">
      <c r="A543" t="s">
        <v>288</v>
      </c>
      <c r="B543" t="s">
        <v>289</v>
      </c>
      <c r="C543" t="s">
        <v>290</v>
      </c>
      <c r="D543" t="s">
        <v>552</v>
      </c>
      <c r="E543" t="s">
        <v>2818</v>
      </c>
      <c r="F543" t="s">
        <v>3178</v>
      </c>
      <c r="L543" t="s">
        <v>3181</v>
      </c>
      <c r="N543" t="s">
        <v>4053</v>
      </c>
      <c r="V543" t="b">
        <v>0</v>
      </c>
      <c r="W543" t="b">
        <v>0</v>
      </c>
      <c r="Z543" t="b">
        <v>0</v>
      </c>
      <c r="AE543" t="s">
        <v>3845</v>
      </c>
      <c r="AF543" t="s">
        <v>3346</v>
      </c>
      <c r="AG543" t="s">
        <v>3186</v>
      </c>
      <c r="AH543" t="s">
        <v>4054</v>
      </c>
      <c r="AI543" t="s">
        <v>3188</v>
      </c>
      <c r="AK543" t="s">
        <v>4043</v>
      </c>
      <c r="AN543" t="s">
        <v>4055</v>
      </c>
    </row>
    <row r="544" spans="1:40" hidden="1" x14ac:dyDescent="0.2">
      <c r="A544" t="s">
        <v>288</v>
      </c>
      <c r="B544" t="s">
        <v>289</v>
      </c>
      <c r="C544" t="s">
        <v>290</v>
      </c>
      <c r="D544" t="s">
        <v>552</v>
      </c>
      <c r="E544" t="s">
        <v>290</v>
      </c>
      <c r="F544" t="s">
        <v>3378</v>
      </c>
      <c r="G544" t="s">
        <v>4026</v>
      </c>
      <c r="H544" t="s">
        <v>4056</v>
      </c>
      <c r="I544">
        <v>12230000000</v>
      </c>
      <c r="N544" t="s">
        <v>4057</v>
      </c>
      <c r="V544" t="b">
        <v>0</v>
      </c>
      <c r="W544" t="b">
        <v>0</v>
      </c>
      <c r="Z544" t="b">
        <v>0</v>
      </c>
      <c r="AE544" t="s">
        <v>3519</v>
      </c>
      <c r="AF544" t="s">
        <v>3520</v>
      </c>
      <c r="AH544" t="s">
        <v>4058</v>
      </c>
      <c r="AI544" t="s">
        <v>3534</v>
      </c>
      <c r="AK544" t="s">
        <v>3386</v>
      </c>
      <c r="AN544" t="s">
        <v>4059</v>
      </c>
    </row>
    <row r="545" spans="1:40" hidden="1" x14ac:dyDescent="0.2">
      <c r="A545" t="s">
        <v>288</v>
      </c>
      <c r="B545" t="s">
        <v>289</v>
      </c>
      <c r="C545" t="s">
        <v>290</v>
      </c>
      <c r="D545" t="s">
        <v>552</v>
      </c>
      <c r="E545" t="s">
        <v>290</v>
      </c>
      <c r="F545" t="s">
        <v>3378</v>
      </c>
      <c r="G545" t="s">
        <v>3395</v>
      </c>
      <c r="H545" t="s">
        <v>4060</v>
      </c>
      <c r="I545">
        <v>6000000000</v>
      </c>
      <c r="N545" t="s">
        <v>4057</v>
      </c>
      <c r="V545" t="b">
        <v>0</v>
      </c>
      <c r="W545" t="b">
        <v>0</v>
      </c>
      <c r="Z545" t="b">
        <v>0</v>
      </c>
      <c r="AE545" t="s">
        <v>3396</v>
      </c>
      <c r="AF545" t="s">
        <v>3185</v>
      </c>
      <c r="AG545" t="s">
        <v>3186</v>
      </c>
      <c r="AH545" t="s">
        <v>4058</v>
      </c>
      <c r="AI545" t="s">
        <v>3266</v>
      </c>
      <c r="AK545" t="s">
        <v>3386</v>
      </c>
      <c r="AN545" t="s">
        <v>4059</v>
      </c>
    </row>
    <row r="546" spans="1:40" hidden="1" x14ac:dyDescent="0.2">
      <c r="A546" t="s">
        <v>288</v>
      </c>
      <c r="B546" t="s">
        <v>289</v>
      </c>
      <c r="C546" t="s">
        <v>290</v>
      </c>
      <c r="D546" t="s">
        <v>552</v>
      </c>
      <c r="E546" t="s">
        <v>290</v>
      </c>
      <c r="F546" t="s">
        <v>3378</v>
      </c>
      <c r="G546" t="s">
        <v>3299</v>
      </c>
      <c r="H546" t="s">
        <v>4050</v>
      </c>
      <c r="I546">
        <v>2000000000</v>
      </c>
      <c r="N546" t="s">
        <v>4057</v>
      </c>
      <c r="V546" t="b">
        <v>0</v>
      </c>
      <c r="W546" t="b">
        <v>0</v>
      </c>
      <c r="Z546" t="b">
        <v>0</v>
      </c>
      <c r="AE546" t="s">
        <v>3478</v>
      </c>
      <c r="AF546" t="s">
        <v>3290</v>
      </c>
      <c r="AH546" t="s">
        <v>4058</v>
      </c>
      <c r="AI546" t="s">
        <v>3268</v>
      </c>
      <c r="AK546" t="s">
        <v>3386</v>
      </c>
      <c r="AN546" t="s">
        <v>4059</v>
      </c>
    </row>
    <row r="547" spans="1:40" hidden="1" x14ac:dyDescent="0.2">
      <c r="A547" t="s">
        <v>288</v>
      </c>
      <c r="B547" t="s">
        <v>289</v>
      </c>
      <c r="C547" t="s">
        <v>290</v>
      </c>
      <c r="D547" t="s">
        <v>552</v>
      </c>
      <c r="E547" t="s">
        <v>290</v>
      </c>
      <c r="F547" t="s">
        <v>3378</v>
      </c>
      <c r="G547" t="s">
        <v>3231</v>
      </c>
      <c r="H547" t="s">
        <v>4061</v>
      </c>
      <c r="I547">
        <v>8320000000</v>
      </c>
      <c r="N547" t="s">
        <v>4057</v>
      </c>
      <c r="V547" t="b">
        <v>0</v>
      </c>
      <c r="W547" t="b">
        <v>0</v>
      </c>
      <c r="Z547" t="b">
        <v>0</v>
      </c>
      <c r="AE547" t="s">
        <v>3478</v>
      </c>
      <c r="AF547" t="s">
        <v>3290</v>
      </c>
      <c r="AH547" t="s">
        <v>4058</v>
      </c>
      <c r="AI547" t="s">
        <v>3268</v>
      </c>
      <c r="AK547" t="s">
        <v>3386</v>
      </c>
      <c r="AN547" t="s">
        <v>4059</v>
      </c>
    </row>
    <row r="548" spans="1:40" hidden="1" x14ac:dyDescent="0.2">
      <c r="A548" t="s">
        <v>288</v>
      </c>
      <c r="B548" t="s">
        <v>289</v>
      </c>
      <c r="C548" t="s">
        <v>290</v>
      </c>
      <c r="D548" t="s">
        <v>552</v>
      </c>
      <c r="E548" t="s">
        <v>290</v>
      </c>
      <c r="F548" t="s">
        <v>3378</v>
      </c>
      <c r="G548" t="s">
        <v>3436</v>
      </c>
      <c r="H548" t="s">
        <v>4062</v>
      </c>
      <c r="I548">
        <v>7000000000</v>
      </c>
      <c r="N548" t="s">
        <v>4057</v>
      </c>
      <c r="V548" t="b">
        <v>0</v>
      </c>
      <c r="W548" t="b">
        <v>0</v>
      </c>
      <c r="Z548" t="b">
        <v>0</v>
      </c>
      <c r="AE548" t="s">
        <v>3396</v>
      </c>
      <c r="AF548" t="s">
        <v>3185</v>
      </c>
      <c r="AG548" t="s">
        <v>3186</v>
      </c>
      <c r="AH548" t="s">
        <v>4058</v>
      </c>
      <c r="AI548" t="s">
        <v>3266</v>
      </c>
      <c r="AK548" t="s">
        <v>3386</v>
      </c>
      <c r="AM548" t="s">
        <v>3537</v>
      </c>
      <c r="AN548" t="s">
        <v>4063</v>
      </c>
    </row>
    <row r="549" spans="1:40" hidden="1" x14ac:dyDescent="0.2">
      <c r="A549" t="s">
        <v>288</v>
      </c>
      <c r="B549" t="s">
        <v>289</v>
      </c>
      <c r="C549" t="s">
        <v>290</v>
      </c>
      <c r="D549" t="s">
        <v>552</v>
      </c>
      <c r="E549" t="s">
        <v>290</v>
      </c>
      <c r="F549" t="s">
        <v>3378</v>
      </c>
      <c r="G549" t="s">
        <v>4015</v>
      </c>
      <c r="H549" t="s">
        <v>4064</v>
      </c>
      <c r="I549">
        <v>900000000</v>
      </c>
      <c r="N549" t="s">
        <v>4057</v>
      </c>
      <c r="V549" t="b">
        <v>0</v>
      </c>
      <c r="W549" t="b">
        <v>0</v>
      </c>
      <c r="Z549" t="b">
        <v>0</v>
      </c>
      <c r="AE549" t="s">
        <v>3396</v>
      </c>
      <c r="AF549" t="s">
        <v>3185</v>
      </c>
      <c r="AG549" t="s">
        <v>3186</v>
      </c>
      <c r="AH549" t="s">
        <v>4058</v>
      </c>
      <c r="AI549" t="s">
        <v>3266</v>
      </c>
      <c r="AK549" t="s">
        <v>3386</v>
      </c>
      <c r="AN549" t="s">
        <v>4059</v>
      </c>
    </row>
    <row r="550" spans="1:40" hidden="1" x14ac:dyDescent="0.2">
      <c r="A550" t="s">
        <v>288</v>
      </c>
      <c r="B550" t="s">
        <v>289</v>
      </c>
      <c r="C550" t="s">
        <v>290</v>
      </c>
      <c r="D550" t="s">
        <v>552</v>
      </c>
      <c r="E550" t="s">
        <v>290</v>
      </c>
      <c r="F550" t="s">
        <v>3378</v>
      </c>
      <c r="G550" t="s">
        <v>4032</v>
      </c>
      <c r="H550" t="s">
        <v>4031</v>
      </c>
      <c r="I550">
        <v>1000000000</v>
      </c>
      <c r="N550" t="s">
        <v>4057</v>
      </c>
      <c r="V550" t="b">
        <v>0</v>
      </c>
      <c r="W550" t="b">
        <v>0</v>
      </c>
      <c r="Z550" t="b">
        <v>0</v>
      </c>
      <c r="AE550" t="s">
        <v>3396</v>
      </c>
      <c r="AF550" t="s">
        <v>3185</v>
      </c>
      <c r="AG550" t="s">
        <v>3186</v>
      </c>
      <c r="AH550" t="s">
        <v>4058</v>
      </c>
      <c r="AI550" t="s">
        <v>3266</v>
      </c>
      <c r="AK550" t="s">
        <v>3386</v>
      </c>
      <c r="AN550" t="s">
        <v>4059</v>
      </c>
    </row>
    <row r="551" spans="1:40" hidden="1" x14ac:dyDescent="0.2">
      <c r="A551" t="s">
        <v>288</v>
      </c>
      <c r="B551" t="s">
        <v>289</v>
      </c>
      <c r="C551" t="s">
        <v>290</v>
      </c>
      <c r="D551" t="s">
        <v>552</v>
      </c>
      <c r="E551" t="s">
        <v>290</v>
      </c>
      <c r="F551" t="s">
        <v>3378</v>
      </c>
      <c r="G551" t="s">
        <v>3529</v>
      </c>
      <c r="H551" t="s">
        <v>4065</v>
      </c>
      <c r="I551">
        <v>6510100000</v>
      </c>
      <c r="N551" t="s">
        <v>4057</v>
      </c>
      <c r="V551" t="b">
        <v>0</v>
      </c>
      <c r="W551" t="b">
        <v>0</v>
      </c>
      <c r="Z551" t="b">
        <v>0</v>
      </c>
      <c r="AE551" t="s">
        <v>3396</v>
      </c>
      <c r="AF551" t="s">
        <v>3185</v>
      </c>
      <c r="AG551" t="s">
        <v>3186</v>
      </c>
      <c r="AH551" t="s">
        <v>4058</v>
      </c>
      <c r="AI551" t="s">
        <v>3266</v>
      </c>
      <c r="AK551" t="s">
        <v>3386</v>
      </c>
      <c r="AN551" t="s">
        <v>4059</v>
      </c>
    </row>
    <row r="552" spans="1:40" hidden="1" x14ac:dyDescent="0.2">
      <c r="A552" t="s">
        <v>288</v>
      </c>
      <c r="B552" t="s">
        <v>289</v>
      </c>
      <c r="C552" t="s">
        <v>290</v>
      </c>
      <c r="D552" t="s">
        <v>552</v>
      </c>
      <c r="E552" t="s">
        <v>290</v>
      </c>
      <c r="F552" t="s">
        <v>3378</v>
      </c>
      <c r="G552" t="s">
        <v>3539</v>
      </c>
      <c r="H552" t="s">
        <v>4066</v>
      </c>
      <c r="I552">
        <v>22964000000</v>
      </c>
      <c r="N552" t="s">
        <v>4057</v>
      </c>
      <c r="V552" t="b">
        <v>0</v>
      </c>
      <c r="W552" t="b">
        <v>0</v>
      </c>
      <c r="Z552" t="b">
        <v>0</v>
      </c>
      <c r="AE552" t="s">
        <v>4067</v>
      </c>
      <c r="AF552" t="s">
        <v>3520</v>
      </c>
      <c r="AH552" t="s">
        <v>4058</v>
      </c>
      <c r="AI552" t="s">
        <v>3534</v>
      </c>
      <c r="AK552" t="s">
        <v>3386</v>
      </c>
      <c r="AM552" t="s">
        <v>3537</v>
      </c>
      <c r="AN552" t="s">
        <v>4063</v>
      </c>
    </row>
    <row r="553" spans="1:40" hidden="1" x14ac:dyDescent="0.2">
      <c r="A553" t="s">
        <v>288</v>
      </c>
      <c r="B553" t="s">
        <v>289</v>
      </c>
      <c r="C553" t="s">
        <v>290</v>
      </c>
      <c r="D553" t="s">
        <v>552</v>
      </c>
      <c r="E553" t="s">
        <v>2818</v>
      </c>
      <c r="F553" t="s">
        <v>3178</v>
      </c>
      <c r="L553" t="s">
        <v>3181</v>
      </c>
      <c r="N553" t="s">
        <v>411</v>
      </c>
      <c r="V553" t="b">
        <v>0</v>
      </c>
      <c r="W553" t="b">
        <v>0</v>
      </c>
      <c r="Z553" t="b">
        <v>0</v>
      </c>
      <c r="AE553" t="s">
        <v>3184</v>
      </c>
      <c r="AF553" t="s">
        <v>3185</v>
      </c>
      <c r="AG553" t="s">
        <v>3186</v>
      </c>
      <c r="AH553" t="s">
        <v>4068</v>
      </c>
      <c r="AI553" t="s">
        <v>3188</v>
      </c>
      <c r="AK553" t="s">
        <v>4043</v>
      </c>
      <c r="AN553" t="s">
        <v>4069</v>
      </c>
    </row>
    <row r="554" spans="1:40" hidden="1" x14ac:dyDescent="0.2">
      <c r="A554" t="s">
        <v>288</v>
      </c>
      <c r="B554" t="s">
        <v>289</v>
      </c>
      <c r="C554" t="s">
        <v>290</v>
      </c>
      <c r="D554" t="s">
        <v>552</v>
      </c>
      <c r="E554" t="s">
        <v>290</v>
      </c>
      <c r="F554" t="s">
        <v>3378</v>
      </c>
      <c r="G554" t="s">
        <v>3299</v>
      </c>
      <c r="H554" t="s">
        <v>3487</v>
      </c>
      <c r="I554">
        <v>2000000000</v>
      </c>
      <c r="N554" t="s">
        <v>2898</v>
      </c>
      <c r="V554" t="b">
        <v>0</v>
      </c>
      <c r="W554" t="b">
        <v>0</v>
      </c>
      <c r="Z554" t="b">
        <v>0</v>
      </c>
      <c r="AE554" t="s">
        <v>3478</v>
      </c>
      <c r="AF554" t="s">
        <v>3290</v>
      </c>
      <c r="AH554" t="s">
        <v>4070</v>
      </c>
      <c r="AI554" t="s">
        <v>3268</v>
      </c>
      <c r="AK554" t="s">
        <v>3386</v>
      </c>
      <c r="AM554" t="s">
        <v>3489</v>
      </c>
      <c r="AN554" t="s">
        <v>4071</v>
      </c>
    </row>
    <row r="555" spans="1:40" hidden="1" x14ac:dyDescent="0.2">
      <c r="A555" t="s">
        <v>288</v>
      </c>
      <c r="B555" t="s">
        <v>289</v>
      </c>
      <c r="C555" t="s">
        <v>290</v>
      </c>
      <c r="D555" t="s">
        <v>552</v>
      </c>
      <c r="E555" t="s">
        <v>4072</v>
      </c>
      <c r="F555" t="s">
        <v>3378</v>
      </c>
      <c r="G555" t="s">
        <v>3436</v>
      </c>
      <c r="H555" t="s">
        <v>4062</v>
      </c>
      <c r="I555">
        <v>7000000000</v>
      </c>
      <c r="N555" t="s">
        <v>2898</v>
      </c>
      <c r="V555" t="b">
        <v>0</v>
      </c>
      <c r="W555" t="b">
        <v>0</v>
      </c>
      <c r="Z555" t="b">
        <v>0</v>
      </c>
      <c r="AE555" t="s">
        <v>3396</v>
      </c>
      <c r="AF555" t="s">
        <v>3185</v>
      </c>
      <c r="AG555" t="s">
        <v>3186</v>
      </c>
      <c r="AH555" t="s">
        <v>4070</v>
      </c>
      <c r="AI555" t="s">
        <v>3266</v>
      </c>
      <c r="AK555" t="s">
        <v>3386</v>
      </c>
      <c r="AM555" t="s">
        <v>3537</v>
      </c>
      <c r="AN555" t="s">
        <v>4073</v>
      </c>
    </row>
    <row r="556" spans="1:40" hidden="1" x14ac:dyDescent="0.2">
      <c r="A556" t="s">
        <v>288</v>
      </c>
      <c r="B556" t="s">
        <v>289</v>
      </c>
      <c r="C556" t="s">
        <v>290</v>
      </c>
      <c r="D556" t="s">
        <v>552</v>
      </c>
      <c r="E556" t="s">
        <v>4072</v>
      </c>
      <c r="F556" t="s">
        <v>3378</v>
      </c>
      <c r="G556" t="s">
        <v>3299</v>
      </c>
      <c r="H556" t="s">
        <v>3487</v>
      </c>
      <c r="I556">
        <v>2000000000</v>
      </c>
      <c r="N556" t="s">
        <v>2898</v>
      </c>
      <c r="V556" t="b">
        <v>0</v>
      </c>
      <c r="W556" t="b">
        <v>0</v>
      </c>
      <c r="Z556" t="b">
        <v>0</v>
      </c>
      <c r="AE556" t="s">
        <v>3478</v>
      </c>
      <c r="AF556" t="s">
        <v>3290</v>
      </c>
      <c r="AH556" t="s">
        <v>4070</v>
      </c>
      <c r="AI556" t="s">
        <v>3268</v>
      </c>
      <c r="AK556" t="s">
        <v>3386</v>
      </c>
      <c r="AM556" t="s">
        <v>3537</v>
      </c>
      <c r="AN556" t="s">
        <v>4073</v>
      </c>
    </row>
    <row r="557" spans="1:40" hidden="1" x14ac:dyDescent="0.2">
      <c r="A557" t="s">
        <v>288</v>
      </c>
      <c r="B557" t="s">
        <v>289</v>
      </c>
      <c r="C557" t="s">
        <v>290</v>
      </c>
      <c r="D557" t="s">
        <v>552</v>
      </c>
      <c r="E557" t="s">
        <v>290</v>
      </c>
      <c r="F557" t="s">
        <v>3378</v>
      </c>
      <c r="G557" t="s">
        <v>3436</v>
      </c>
      <c r="H557" t="s">
        <v>4062</v>
      </c>
      <c r="I557">
        <v>7000000000</v>
      </c>
      <c r="N557" t="s">
        <v>2898</v>
      </c>
      <c r="V557" t="b">
        <v>0</v>
      </c>
      <c r="W557" t="b">
        <v>0</v>
      </c>
      <c r="Z557" t="b">
        <v>0</v>
      </c>
      <c r="AE557" t="s">
        <v>3396</v>
      </c>
      <c r="AF557" t="s">
        <v>3185</v>
      </c>
      <c r="AG557" t="s">
        <v>3186</v>
      </c>
      <c r="AH557" t="s">
        <v>4070</v>
      </c>
      <c r="AI557" t="s">
        <v>3266</v>
      </c>
      <c r="AK557" t="s">
        <v>3386</v>
      </c>
      <c r="AM557" t="s">
        <v>3489</v>
      </c>
      <c r="AN557" t="s">
        <v>4071</v>
      </c>
    </row>
    <row r="558" spans="1:40" hidden="1" x14ac:dyDescent="0.2">
      <c r="A558" t="s">
        <v>288</v>
      </c>
      <c r="B558" t="s">
        <v>289</v>
      </c>
      <c r="C558" t="s">
        <v>290</v>
      </c>
      <c r="D558" t="s">
        <v>552</v>
      </c>
      <c r="E558" t="s">
        <v>290</v>
      </c>
      <c r="F558" t="s">
        <v>3378</v>
      </c>
      <c r="G558" t="s">
        <v>3539</v>
      </c>
      <c r="H558" t="s">
        <v>4066</v>
      </c>
      <c r="I558">
        <v>22964000000</v>
      </c>
      <c r="N558" t="s">
        <v>2898</v>
      </c>
      <c r="V558" t="b">
        <v>0</v>
      </c>
      <c r="W558" t="b">
        <v>0</v>
      </c>
      <c r="Z558" t="b">
        <v>0</v>
      </c>
      <c r="AE558" t="s">
        <v>4067</v>
      </c>
      <c r="AF558" t="s">
        <v>3520</v>
      </c>
      <c r="AH558" t="s">
        <v>4070</v>
      </c>
      <c r="AI558" t="s">
        <v>3534</v>
      </c>
      <c r="AK558" t="s">
        <v>3386</v>
      </c>
      <c r="AM558" t="s">
        <v>3489</v>
      </c>
      <c r="AN558" t="s">
        <v>4071</v>
      </c>
    </row>
    <row r="559" spans="1:40" hidden="1" x14ac:dyDescent="0.2">
      <c r="A559" t="s">
        <v>288</v>
      </c>
      <c r="B559" t="s">
        <v>289</v>
      </c>
      <c r="C559" t="s">
        <v>290</v>
      </c>
      <c r="D559" t="s">
        <v>552</v>
      </c>
      <c r="E559" t="s">
        <v>4072</v>
      </c>
      <c r="F559" t="s">
        <v>3378</v>
      </c>
      <c r="G559" t="s">
        <v>3539</v>
      </c>
      <c r="H559" t="s">
        <v>4066</v>
      </c>
      <c r="I559">
        <v>22964000000</v>
      </c>
      <c r="N559" t="s">
        <v>2898</v>
      </c>
      <c r="V559" t="b">
        <v>0</v>
      </c>
      <c r="W559" t="b">
        <v>0</v>
      </c>
      <c r="Z559" t="b">
        <v>0</v>
      </c>
      <c r="AE559" t="s">
        <v>4067</v>
      </c>
      <c r="AF559" t="s">
        <v>3520</v>
      </c>
      <c r="AH559" t="s">
        <v>4070</v>
      </c>
      <c r="AI559" t="s">
        <v>3534</v>
      </c>
      <c r="AK559" t="s">
        <v>3386</v>
      </c>
      <c r="AM559" t="s">
        <v>3537</v>
      </c>
      <c r="AN559" t="s">
        <v>4073</v>
      </c>
    </row>
    <row r="560" spans="1:40" hidden="1" x14ac:dyDescent="0.2">
      <c r="A560" t="s">
        <v>288</v>
      </c>
      <c r="B560" t="s">
        <v>289</v>
      </c>
      <c r="C560" t="s">
        <v>290</v>
      </c>
      <c r="D560" t="s">
        <v>552</v>
      </c>
      <c r="E560" t="s">
        <v>4072</v>
      </c>
      <c r="F560" t="s">
        <v>3378</v>
      </c>
      <c r="G560" t="s">
        <v>3436</v>
      </c>
      <c r="H560" t="s">
        <v>4062</v>
      </c>
      <c r="I560">
        <v>7000000000</v>
      </c>
      <c r="N560" t="s">
        <v>4074</v>
      </c>
      <c r="V560" t="b">
        <v>0</v>
      </c>
      <c r="W560" t="b">
        <v>0</v>
      </c>
      <c r="Z560" t="b">
        <v>0</v>
      </c>
      <c r="AE560" t="s">
        <v>3396</v>
      </c>
      <c r="AF560" t="s">
        <v>3185</v>
      </c>
      <c r="AG560" t="s">
        <v>3186</v>
      </c>
      <c r="AH560" t="s">
        <v>4075</v>
      </c>
      <c r="AI560" t="s">
        <v>3266</v>
      </c>
      <c r="AK560" t="s">
        <v>3386</v>
      </c>
      <c r="AM560" t="s">
        <v>3537</v>
      </c>
      <c r="AN560" t="s">
        <v>4076</v>
      </c>
    </row>
    <row r="561" spans="1:40" hidden="1" x14ac:dyDescent="0.2">
      <c r="A561" t="s">
        <v>288</v>
      </c>
      <c r="B561" t="s">
        <v>289</v>
      </c>
      <c r="C561" t="s">
        <v>290</v>
      </c>
      <c r="D561" t="s">
        <v>552</v>
      </c>
      <c r="E561" t="s">
        <v>4072</v>
      </c>
      <c r="F561" t="s">
        <v>3378</v>
      </c>
      <c r="G561" t="s">
        <v>3299</v>
      </c>
      <c r="H561" t="s">
        <v>3487</v>
      </c>
      <c r="I561">
        <v>2000000000</v>
      </c>
      <c r="N561" t="s">
        <v>4074</v>
      </c>
      <c r="V561" t="b">
        <v>0</v>
      </c>
      <c r="W561" t="b">
        <v>0</v>
      </c>
      <c r="Z561" t="b">
        <v>0</v>
      </c>
      <c r="AE561" t="s">
        <v>3478</v>
      </c>
      <c r="AF561" t="s">
        <v>3290</v>
      </c>
      <c r="AH561" t="s">
        <v>4075</v>
      </c>
      <c r="AI561" t="s">
        <v>3268</v>
      </c>
      <c r="AK561" t="s">
        <v>3386</v>
      </c>
      <c r="AM561" t="s">
        <v>3537</v>
      </c>
      <c r="AN561" t="s">
        <v>4076</v>
      </c>
    </row>
    <row r="562" spans="1:40" hidden="1" x14ac:dyDescent="0.2">
      <c r="A562" t="s">
        <v>288</v>
      </c>
      <c r="B562" t="s">
        <v>289</v>
      </c>
      <c r="C562" t="s">
        <v>290</v>
      </c>
      <c r="D562" t="s">
        <v>552</v>
      </c>
      <c r="E562" t="s">
        <v>4072</v>
      </c>
      <c r="F562" t="s">
        <v>3378</v>
      </c>
      <c r="G562" t="s">
        <v>3539</v>
      </c>
      <c r="H562" t="s">
        <v>4066</v>
      </c>
      <c r="I562">
        <v>22964000000</v>
      </c>
      <c r="N562" t="s">
        <v>4074</v>
      </c>
      <c r="V562" t="b">
        <v>0</v>
      </c>
      <c r="W562" t="b">
        <v>0</v>
      </c>
      <c r="Z562" t="b">
        <v>0</v>
      </c>
      <c r="AE562" t="s">
        <v>4067</v>
      </c>
      <c r="AF562" t="s">
        <v>3520</v>
      </c>
      <c r="AH562" t="s">
        <v>4075</v>
      </c>
      <c r="AI562" t="s">
        <v>3534</v>
      </c>
      <c r="AK562" t="s">
        <v>3386</v>
      </c>
      <c r="AM562" t="s">
        <v>3537</v>
      </c>
      <c r="AN562" t="s">
        <v>4076</v>
      </c>
    </row>
    <row r="563" spans="1:40" hidden="1" x14ac:dyDescent="0.2">
      <c r="A563" t="s">
        <v>288</v>
      </c>
      <c r="B563" t="s">
        <v>289</v>
      </c>
      <c r="C563" t="s">
        <v>290</v>
      </c>
      <c r="D563" t="s">
        <v>552</v>
      </c>
      <c r="E563" t="s">
        <v>2818</v>
      </c>
      <c r="F563" t="s">
        <v>3178</v>
      </c>
      <c r="L563" t="s">
        <v>3181</v>
      </c>
      <c r="N563" t="s">
        <v>1698</v>
      </c>
      <c r="V563" t="b">
        <v>0</v>
      </c>
      <c r="W563" t="b">
        <v>0</v>
      </c>
      <c r="Z563" t="b">
        <v>0</v>
      </c>
      <c r="AE563" t="s">
        <v>3184</v>
      </c>
      <c r="AF563" t="s">
        <v>3185</v>
      </c>
      <c r="AG563" t="s">
        <v>3186</v>
      </c>
      <c r="AH563" t="s">
        <v>4077</v>
      </c>
      <c r="AI563" t="s">
        <v>3192</v>
      </c>
      <c r="AK563" t="s">
        <v>4043</v>
      </c>
      <c r="AN563" t="s">
        <v>4078</v>
      </c>
    </row>
    <row r="564" spans="1:40" hidden="1" x14ac:dyDescent="0.2">
      <c r="A564" t="s">
        <v>288</v>
      </c>
      <c r="B564" t="s">
        <v>289</v>
      </c>
      <c r="C564" t="s">
        <v>290</v>
      </c>
      <c r="D564" t="s">
        <v>552</v>
      </c>
      <c r="E564" t="s">
        <v>2818</v>
      </c>
      <c r="F564" t="s">
        <v>3178</v>
      </c>
      <c r="L564" t="s">
        <v>3181</v>
      </c>
      <c r="AE564" t="s">
        <v>3191</v>
      </c>
      <c r="AI564" t="s">
        <v>3192</v>
      </c>
      <c r="AK564" t="s">
        <v>4043</v>
      </c>
      <c r="AN564" t="s">
        <v>4079</v>
      </c>
    </row>
    <row r="565" spans="1:40" hidden="1" x14ac:dyDescent="0.2">
      <c r="A565" t="s">
        <v>298</v>
      </c>
      <c r="B565" t="s">
        <v>299</v>
      </c>
      <c r="C565" t="s">
        <v>300</v>
      </c>
      <c r="D565" t="s">
        <v>556</v>
      </c>
      <c r="E565" t="s">
        <v>3149</v>
      </c>
      <c r="F565" t="s">
        <v>3378</v>
      </c>
      <c r="G565" t="s">
        <v>3231</v>
      </c>
      <c r="H565" t="s">
        <v>4080</v>
      </c>
      <c r="I565">
        <v>225000000</v>
      </c>
      <c r="N565" t="s">
        <v>3380</v>
      </c>
      <c r="T565" t="s">
        <v>4081</v>
      </c>
      <c r="U565" t="s">
        <v>4082</v>
      </c>
      <c r="V565" t="b">
        <v>0</v>
      </c>
      <c r="W565" t="b">
        <v>1</v>
      </c>
      <c r="AB565" t="s">
        <v>3223</v>
      </c>
      <c r="AC565" t="s">
        <v>3340</v>
      </c>
      <c r="AE565" t="s">
        <v>4083</v>
      </c>
      <c r="AF565" t="s">
        <v>3664</v>
      </c>
      <c r="AG565" t="s">
        <v>3712</v>
      </c>
      <c r="AH565" t="s">
        <v>4084</v>
      </c>
      <c r="AI565" t="s">
        <v>3268</v>
      </c>
      <c r="AK565" t="s">
        <v>3386</v>
      </c>
      <c r="AN565" t="s">
        <v>4085</v>
      </c>
    </row>
    <row r="566" spans="1:40" hidden="1" x14ac:dyDescent="0.2">
      <c r="A566" t="s">
        <v>298</v>
      </c>
      <c r="B566" t="s">
        <v>299</v>
      </c>
      <c r="C566" t="s">
        <v>300</v>
      </c>
      <c r="D566" t="s">
        <v>556</v>
      </c>
      <c r="E566" t="s">
        <v>3149</v>
      </c>
      <c r="F566" t="s">
        <v>3378</v>
      </c>
      <c r="G566" t="s">
        <v>3231</v>
      </c>
      <c r="H566" t="s">
        <v>4086</v>
      </c>
      <c r="I566">
        <v>250300000</v>
      </c>
      <c r="N566" t="s">
        <v>3380</v>
      </c>
      <c r="T566" t="s">
        <v>4081</v>
      </c>
      <c r="U566" t="s">
        <v>4082</v>
      </c>
      <c r="V566" t="b">
        <v>0</v>
      </c>
      <c r="W566" t="b">
        <v>1</v>
      </c>
      <c r="AB566" t="s">
        <v>3223</v>
      </c>
      <c r="AC566" t="s">
        <v>3377</v>
      </c>
      <c r="AE566" t="s">
        <v>4083</v>
      </c>
      <c r="AF566" t="s">
        <v>3664</v>
      </c>
      <c r="AG566" t="s">
        <v>3712</v>
      </c>
      <c r="AH566" t="s">
        <v>4084</v>
      </c>
      <c r="AI566" t="s">
        <v>3268</v>
      </c>
      <c r="AK566" t="s">
        <v>3386</v>
      </c>
      <c r="AN566" t="s">
        <v>4085</v>
      </c>
    </row>
    <row r="567" spans="1:40" hidden="1" x14ac:dyDescent="0.2">
      <c r="A567" t="s">
        <v>298</v>
      </c>
      <c r="B567" t="s">
        <v>299</v>
      </c>
      <c r="C567" t="s">
        <v>300</v>
      </c>
      <c r="D567" t="s">
        <v>556</v>
      </c>
      <c r="E567" t="s">
        <v>3149</v>
      </c>
      <c r="F567" t="s">
        <v>3217</v>
      </c>
      <c r="G567" t="s">
        <v>3231</v>
      </c>
      <c r="H567" t="s">
        <v>4087</v>
      </c>
      <c r="L567" t="s">
        <v>3220</v>
      </c>
      <c r="N567" t="s">
        <v>4088</v>
      </c>
      <c r="T567" t="s">
        <v>4089</v>
      </c>
      <c r="U567" t="s">
        <v>4090</v>
      </c>
      <c r="V567" t="b">
        <v>0</v>
      </c>
      <c r="W567" t="b">
        <v>1</v>
      </c>
      <c r="AB567" t="s">
        <v>3223</v>
      </c>
      <c r="AC567" t="s">
        <v>3340</v>
      </c>
      <c r="AE567" t="s">
        <v>4091</v>
      </c>
      <c r="AF567" t="s">
        <v>4092</v>
      </c>
      <c r="AH567" t="s">
        <v>4093</v>
      </c>
      <c r="AI567" t="s">
        <v>3231</v>
      </c>
      <c r="AN567" t="s">
        <v>4094</v>
      </c>
    </row>
    <row r="568" spans="1:40" hidden="1" x14ac:dyDescent="0.2">
      <c r="A568" t="s">
        <v>298</v>
      </c>
      <c r="B568" t="s">
        <v>299</v>
      </c>
      <c r="C568" t="s">
        <v>300</v>
      </c>
      <c r="D568" t="s">
        <v>556</v>
      </c>
      <c r="E568" t="s">
        <v>3149</v>
      </c>
      <c r="F568" t="s">
        <v>3378</v>
      </c>
      <c r="G568" t="s">
        <v>3231</v>
      </c>
      <c r="H568" t="s">
        <v>4086</v>
      </c>
      <c r="I568">
        <v>250300000</v>
      </c>
      <c r="N568" t="s">
        <v>3394</v>
      </c>
      <c r="T568" t="s">
        <v>4081</v>
      </c>
      <c r="U568" t="s">
        <v>4082</v>
      </c>
      <c r="V568" t="b">
        <v>0</v>
      </c>
      <c r="W568" t="b">
        <v>1</v>
      </c>
      <c r="AB568" t="s">
        <v>3223</v>
      </c>
      <c r="AC568" t="s">
        <v>3377</v>
      </c>
      <c r="AE568" t="s">
        <v>4083</v>
      </c>
      <c r="AF568" t="s">
        <v>3664</v>
      </c>
      <c r="AG568" t="s">
        <v>3712</v>
      </c>
      <c r="AH568" t="s">
        <v>4084</v>
      </c>
      <c r="AI568" t="s">
        <v>3268</v>
      </c>
      <c r="AK568" t="s">
        <v>3386</v>
      </c>
      <c r="AN568" t="s">
        <v>4095</v>
      </c>
    </row>
    <row r="569" spans="1:40" hidden="1" x14ac:dyDescent="0.2">
      <c r="A569" t="s">
        <v>298</v>
      </c>
      <c r="B569" t="s">
        <v>299</v>
      </c>
      <c r="C569" t="s">
        <v>300</v>
      </c>
      <c r="D569" t="s">
        <v>556</v>
      </c>
      <c r="E569" t="s">
        <v>300</v>
      </c>
      <c r="F569" t="s">
        <v>3378</v>
      </c>
      <c r="G569" t="s">
        <v>3231</v>
      </c>
      <c r="H569" t="s">
        <v>4096</v>
      </c>
      <c r="I569">
        <v>200000000</v>
      </c>
      <c r="N569" t="s">
        <v>4097</v>
      </c>
      <c r="T569" t="s">
        <v>4098</v>
      </c>
      <c r="U569" t="s">
        <v>4099</v>
      </c>
      <c r="V569" t="b">
        <v>0</v>
      </c>
      <c r="W569" t="b">
        <v>1</v>
      </c>
      <c r="AB569" t="s">
        <v>3223</v>
      </c>
      <c r="AC569" t="s">
        <v>3340</v>
      </c>
      <c r="AE569" t="s">
        <v>4100</v>
      </c>
      <c r="AF569" t="s">
        <v>3711</v>
      </c>
      <c r="AH569" t="s">
        <v>4101</v>
      </c>
      <c r="AI569" t="s">
        <v>3268</v>
      </c>
      <c r="AK569" t="s">
        <v>3386</v>
      </c>
      <c r="AN569" t="s">
        <v>4102</v>
      </c>
    </row>
    <row r="570" spans="1:40" hidden="1" x14ac:dyDescent="0.2">
      <c r="A570" t="s">
        <v>298</v>
      </c>
      <c r="B570" t="s">
        <v>299</v>
      </c>
      <c r="C570" t="s">
        <v>300</v>
      </c>
      <c r="D570" t="s">
        <v>556</v>
      </c>
      <c r="E570" t="s">
        <v>300</v>
      </c>
      <c r="F570" t="s">
        <v>3378</v>
      </c>
      <c r="G570" t="s">
        <v>3340</v>
      </c>
      <c r="H570" t="s">
        <v>4096</v>
      </c>
      <c r="I570">
        <v>200000000</v>
      </c>
      <c r="N570" t="s">
        <v>4097</v>
      </c>
      <c r="T570" t="s">
        <v>4098</v>
      </c>
      <c r="U570" t="s">
        <v>4099</v>
      </c>
      <c r="V570" t="b">
        <v>0</v>
      </c>
      <c r="W570" t="b">
        <v>1</v>
      </c>
      <c r="AE570" t="s">
        <v>4100</v>
      </c>
      <c r="AF570" t="s">
        <v>3711</v>
      </c>
      <c r="AH570" t="s">
        <v>4101</v>
      </c>
      <c r="AI570" t="s">
        <v>3268</v>
      </c>
      <c r="AK570" t="s">
        <v>3386</v>
      </c>
      <c r="AN570" t="s">
        <v>4103</v>
      </c>
    </row>
    <row r="571" spans="1:40" hidden="1" x14ac:dyDescent="0.2">
      <c r="A571" t="s">
        <v>298</v>
      </c>
      <c r="B571" t="s">
        <v>299</v>
      </c>
      <c r="C571" t="s">
        <v>300</v>
      </c>
      <c r="D571" t="s">
        <v>556</v>
      </c>
      <c r="E571" t="s">
        <v>300</v>
      </c>
      <c r="F571" t="s">
        <v>3378</v>
      </c>
      <c r="G571" t="s">
        <v>3231</v>
      </c>
      <c r="H571" t="s">
        <v>4104</v>
      </c>
      <c r="I571">
        <v>276800000</v>
      </c>
      <c r="N571" t="s">
        <v>4097</v>
      </c>
      <c r="T571" t="s">
        <v>4098</v>
      </c>
      <c r="U571" t="s">
        <v>4099</v>
      </c>
      <c r="V571" t="b">
        <v>0</v>
      </c>
      <c r="W571" t="b">
        <v>1</v>
      </c>
      <c r="AB571" t="s">
        <v>3223</v>
      </c>
      <c r="AC571" t="s">
        <v>3377</v>
      </c>
      <c r="AE571" t="s">
        <v>4100</v>
      </c>
      <c r="AF571" t="s">
        <v>3711</v>
      </c>
      <c r="AH571" t="s">
        <v>4101</v>
      </c>
      <c r="AI571" t="s">
        <v>3268</v>
      </c>
      <c r="AK571" t="s">
        <v>3386</v>
      </c>
      <c r="AN571" t="s">
        <v>4102</v>
      </c>
    </row>
    <row r="572" spans="1:40" hidden="1" x14ac:dyDescent="0.2">
      <c r="A572" t="s">
        <v>298</v>
      </c>
      <c r="B572" t="s">
        <v>299</v>
      </c>
      <c r="C572" t="s">
        <v>300</v>
      </c>
      <c r="D572" t="s">
        <v>556</v>
      </c>
      <c r="E572" t="s">
        <v>300</v>
      </c>
      <c r="F572" t="s">
        <v>3378</v>
      </c>
      <c r="G572" t="s">
        <v>3377</v>
      </c>
      <c r="H572" t="s">
        <v>4104</v>
      </c>
      <c r="I572">
        <v>276800000</v>
      </c>
      <c r="N572" t="s">
        <v>4097</v>
      </c>
      <c r="T572" t="s">
        <v>4098</v>
      </c>
      <c r="U572" t="s">
        <v>4099</v>
      </c>
      <c r="V572" t="b">
        <v>0</v>
      </c>
      <c r="W572" t="b">
        <v>1</v>
      </c>
      <c r="AE572" t="s">
        <v>4100</v>
      </c>
      <c r="AF572" t="s">
        <v>3711</v>
      </c>
      <c r="AH572" t="s">
        <v>4101</v>
      </c>
      <c r="AI572" t="s">
        <v>3268</v>
      </c>
      <c r="AK572" t="s">
        <v>3386</v>
      </c>
      <c r="AN572" t="s">
        <v>4103</v>
      </c>
    </row>
    <row r="573" spans="1:40" hidden="1" x14ac:dyDescent="0.2">
      <c r="A573" t="s">
        <v>298</v>
      </c>
      <c r="B573" t="s">
        <v>299</v>
      </c>
      <c r="C573" t="s">
        <v>300</v>
      </c>
      <c r="D573" t="s">
        <v>556</v>
      </c>
      <c r="E573" t="s">
        <v>3149</v>
      </c>
      <c r="F573" t="s">
        <v>3217</v>
      </c>
      <c r="G573" t="s">
        <v>3231</v>
      </c>
      <c r="H573" t="s">
        <v>4087</v>
      </c>
      <c r="L573" t="s">
        <v>3220</v>
      </c>
      <c r="N573" t="s">
        <v>4105</v>
      </c>
      <c r="T573" t="s">
        <v>4106</v>
      </c>
      <c r="U573" t="s">
        <v>4107</v>
      </c>
      <c r="V573" t="b">
        <v>0</v>
      </c>
      <c r="W573" t="b">
        <v>1</v>
      </c>
      <c r="AB573" t="s">
        <v>3223</v>
      </c>
      <c r="AC573" t="s">
        <v>3340</v>
      </c>
      <c r="AE573" t="s">
        <v>4108</v>
      </c>
      <c r="AF573" t="s">
        <v>3711</v>
      </c>
      <c r="AH573" t="s">
        <v>4109</v>
      </c>
      <c r="AI573" t="s">
        <v>3231</v>
      </c>
      <c r="AN573" t="s">
        <v>4110</v>
      </c>
    </row>
    <row r="574" spans="1:40" hidden="1" x14ac:dyDescent="0.2">
      <c r="A574" t="s">
        <v>298</v>
      </c>
      <c r="B574" t="s">
        <v>299</v>
      </c>
      <c r="C574" t="s">
        <v>300</v>
      </c>
      <c r="D574" t="s">
        <v>556</v>
      </c>
      <c r="E574" t="s">
        <v>3149</v>
      </c>
      <c r="F574" t="s">
        <v>3217</v>
      </c>
      <c r="G574" t="s">
        <v>3340</v>
      </c>
      <c r="L574" t="s">
        <v>3220</v>
      </c>
      <c r="N574" t="s">
        <v>4105</v>
      </c>
      <c r="T574" t="s">
        <v>4106</v>
      </c>
      <c r="U574" t="s">
        <v>4107</v>
      </c>
      <c r="AE574" t="s">
        <v>3710</v>
      </c>
      <c r="AF574" t="s">
        <v>3711</v>
      </c>
      <c r="AG574" t="s">
        <v>3712</v>
      </c>
      <c r="AH574" t="s">
        <v>4109</v>
      </c>
      <c r="AI574" t="s">
        <v>3231</v>
      </c>
      <c r="AN574" t="s">
        <v>4111</v>
      </c>
    </row>
    <row r="575" spans="1:40" hidden="1" x14ac:dyDescent="0.2">
      <c r="A575" t="s">
        <v>298</v>
      </c>
      <c r="B575" t="s">
        <v>299</v>
      </c>
      <c r="C575" t="s">
        <v>300</v>
      </c>
      <c r="D575" t="s">
        <v>556</v>
      </c>
      <c r="E575" t="s">
        <v>300</v>
      </c>
      <c r="F575" t="s">
        <v>3378</v>
      </c>
      <c r="G575" t="s">
        <v>3340</v>
      </c>
      <c r="H575" t="s">
        <v>4112</v>
      </c>
      <c r="I575">
        <v>315000000</v>
      </c>
      <c r="N575" t="s">
        <v>410</v>
      </c>
      <c r="T575" t="s">
        <v>4113</v>
      </c>
      <c r="U575" t="s">
        <v>4114</v>
      </c>
      <c r="V575" t="b">
        <v>0</v>
      </c>
      <c r="W575" t="b">
        <v>0</v>
      </c>
      <c r="Z575" t="b">
        <v>0</v>
      </c>
      <c r="AE575" t="s">
        <v>4115</v>
      </c>
      <c r="AF575" t="s">
        <v>3664</v>
      </c>
      <c r="AH575" t="s">
        <v>4116</v>
      </c>
      <c r="AI575" t="s">
        <v>3268</v>
      </c>
      <c r="AK575" t="s">
        <v>3386</v>
      </c>
      <c r="AN575" t="s">
        <v>4117</v>
      </c>
    </row>
    <row r="576" spans="1:40" hidden="1" x14ac:dyDescent="0.2">
      <c r="A576" t="s">
        <v>298</v>
      </c>
      <c r="B576" t="s">
        <v>299</v>
      </c>
      <c r="C576" t="s">
        <v>300</v>
      </c>
      <c r="D576" t="s">
        <v>556</v>
      </c>
      <c r="E576" t="s">
        <v>300</v>
      </c>
      <c r="F576" t="s">
        <v>3378</v>
      </c>
      <c r="G576" t="s">
        <v>3377</v>
      </c>
      <c r="H576" t="s">
        <v>4118</v>
      </c>
      <c r="I576">
        <v>169000000</v>
      </c>
      <c r="N576" t="s">
        <v>410</v>
      </c>
      <c r="V576" t="b">
        <v>0</v>
      </c>
      <c r="W576" t="b">
        <v>0</v>
      </c>
      <c r="Z576" t="b">
        <v>0</v>
      </c>
      <c r="AE576" t="s">
        <v>4115</v>
      </c>
      <c r="AF576" t="s">
        <v>3664</v>
      </c>
      <c r="AH576" t="s">
        <v>4116</v>
      </c>
      <c r="AI576" t="s">
        <v>3268</v>
      </c>
      <c r="AK576" t="s">
        <v>3386</v>
      </c>
      <c r="AN576" t="s">
        <v>4119</v>
      </c>
    </row>
    <row r="577" spans="1:40" hidden="1" x14ac:dyDescent="0.2">
      <c r="A577" t="s">
        <v>298</v>
      </c>
      <c r="B577" t="s">
        <v>299</v>
      </c>
      <c r="C577" t="s">
        <v>300</v>
      </c>
      <c r="D577" t="s">
        <v>556</v>
      </c>
      <c r="E577" t="s">
        <v>3149</v>
      </c>
      <c r="F577" t="s">
        <v>3217</v>
      </c>
      <c r="G577" t="s">
        <v>3340</v>
      </c>
      <c r="L577" t="s">
        <v>3220</v>
      </c>
      <c r="N577" t="s">
        <v>411</v>
      </c>
      <c r="V577" t="b">
        <v>0</v>
      </c>
      <c r="W577" t="b">
        <v>0</v>
      </c>
      <c r="Z577" t="b">
        <v>0</v>
      </c>
      <c r="AE577" t="s">
        <v>3710</v>
      </c>
      <c r="AF577" t="s">
        <v>3711</v>
      </c>
      <c r="AG577" t="s">
        <v>3712</v>
      </c>
      <c r="AH577" t="s">
        <v>4120</v>
      </c>
      <c r="AI577" t="s">
        <v>3231</v>
      </c>
      <c r="AN577" t="s">
        <v>4121</v>
      </c>
    </row>
    <row r="578" spans="1:40" hidden="1" x14ac:dyDescent="0.2">
      <c r="A578" t="s">
        <v>298</v>
      </c>
      <c r="B578" t="s">
        <v>299</v>
      </c>
      <c r="C578" t="s">
        <v>300</v>
      </c>
      <c r="D578" t="s">
        <v>556</v>
      </c>
      <c r="E578" t="s">
        <v>3149</v>
      </c>
      <c r="F578" t="s">
        <v>3217</v>
      </c>
      <c r="G578" t="s">
        <v>3340</v>
      </c>
      <c r="L578" t="s">
        <v>3220</v>
      </c>
      <c r="N578" t="s">
        <v>432</v>
      </c>
      <c r="V578" t="b">
        <v>0</v>
      </c>
      <c r="W578" t="b">
        <v>0</v>
      </c>
      <c r="Z578" t="b">
        <v>0</v>
      </c>
      <c r="AE578" t="s">
        <v>3710</v>
      </c>
      <c r="AF578" t="s">
        <v>3711</v>
      </c>
      <c r="AG578" t="s">
        <v>3712</v>
      </c>
      <c r="AH578" t="s">
        <v>4122</v>
      </c>
      <c r="AI578" t="s">
        <v>3231</v>
      </c>
      <c r="AN578" t="s">
        <v>4123</v>
      </c>
    </row>
    <row r="579" spans="1:40" hidden="1" x14ac:dyDescent="0.2">
      <c r="A579" t="s">
        <v>298</v>
      </c>
      <c r="B579" t="s">
        <v>299</v>
      </c>
      <c r="C579" t="s">
        <v>300</v>
      </c>
      <c r="D579" t="s">
        <v>556</v>
      </c>
      <c r="E579" t="s">
        <v>3149</v>
      </c>
      <c r="F579" t="s">
        <v>3217</v>
      </c>
      <c r="G579" t="s">
        <v>3340</v>
      </c>
      <c r="L579" t="s">
        <v>3220</v>
      </c>
      <c r="N579" t="s">
        <v>4124</v>
      </c>
      <c r="V579" t="b">
        <v>0</v>
      </c>
      <c r="W579" t="b">
        <v>0</v>
      </c>
      <c r="Z579" t="b">
        <v>0</v>
      </c>
      <c r="AE579" t="s">
        <v>3302</v>
      </c>
      <c r="AH579" t="s">
        <v>4125</v>
      </c>
      <c r="AI579" t="s">
        <v>3231</v>
      </c>
      <c r="AN579" t="s">
        <v>4126</v>
      </c>
    </row>
    <row r="580" spans="1:40" hidden="1" x14ac:dyDescent="0.2">
      <c r="A580" t="s">
        <v>298</v>
      </c>
      <c r="B580" t="s">
        <v>299</v>
      </c>
      <c r="C580" t="s">
        <v>300</v>
      </c>
      <c r="D580" t="s">
        <v>556</v>
      </c>
      <c r="E580" t="s">
        <v>3149</v>
      </c>
      <c r="F580" t="s">
        <v>3217</v>
      </c>
      <c r="G580" t="s">
        <v>3340</v>
      </c>
      <c r="L580" t="s">
        <v>3220</v>
      </c>
      <c r="N580" t="s">
        <v>4127</v>
      </c>
      <c r="V580" t="b">
        <v>0</v>
      </c>
      <c r="W580" t="b">
        <v>0</v>
      </c>
      <c r="Z580" t="b">
        <v>0</v>
      </c>
      <c r="AE580" t="s">
        <v>4128</v>
      </c>
      <c r="AF580" t="s">
        <v>4092</v>
      </c>
      <c r="AG580" t="s">
        <v>4129</v>
      </c>
      <c r="AH580" t="s">
        <v>4130</v>
      </c>
      <c r="AI580" t="s">
        <v>3231</v>
      </c>
      <c r="AN580" t="s">
        <v>4131</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Master Data Output</vt:lpstr>
      <vt:lpstr>Master data (Working)</vt:lpstr>
      <vt:lpstr>profile</vt:lpstr>
      <vt:lpstr>mcas</vt:lpstr>
      <vt:lpstr>gsts</vt:lpstr>
      <vt:lpstr>credit_ratings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2022-02-16T18:35:58Z</dcterms:created>
  <dcterms:modified xsi:type="dcterms:W3CDTF">2022-03-28T07:19:52Z</dcterms:modified>
</cp:coreProperties>
</file>