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 &amp; Tugas Kuliah\Semester 4\SPK\Tugas\"/>
    </mc:Choice>
  </mc:AlternateContent>
  <xr:revisionPtr revIDLastSave="0" documentId="13_ncr:1_{CB2DA786-0294-44C5-9F03-BD708860543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6" i="1" l="1"/>
  <c r="B76" i="1"/>
  <c r="D71" i="1"/>
  <c r="D72" i="1"/>
  <c r="D73" i="1"/>
  <c r="D70" i="1"/>
  <c r="C71" i="1"/>
  <c r="C72" i="1"/>
  <c r="C73" i="1"/>
  <c r="C70" i="1"/>
  <c r="B71" i="1"/>
  <c r="B72" i="1"/>
  <c r="B73" i="1"/>
  <c r="B70" i="1"/>
  <c r="B64" i="1"/>
  <c r="B65" i="1"/>
  <c r="B66" i="1"/>
  <c r="B63" i="1"/>
  <c r="D60" i="1"/>
  <c r="C60" i="1"/>
  <c r="B60" i="1"/>
  <c r="D53" i="1"/>
  <c r="D54" i="1"/>
  <c r="D55" i="1"/>
  <c r="D52" i="1"/>
  <c r="C53" i="1"/>
  <c r="C54" i="1"/>
  <c r="C55" i="1"/>
  <c r="C52" i="1"/>
  <c r="B53" i="1"/>
  <c r="B54" i="1"/>
  <c r="B55" i="1"/>
  <c r="B52" i="1"/>
  <c r="H44" i="1"/>
  <c r="H45" i="1"/>
  <c r="H46" i="1"/>
  <c r="H43" i="1"/>
  <c r="B44" i="1"/>
  <c r="B45" i="1"/>
  <c r="B46" i="1"/>
  <c r="B43" i="1"/>
  <c r="E44" i="1"/>
  <c r="E45" i="1"/>
  <c r="E46" i="1"/>
  <c r="E43" i="1"/>
</calcChain>
</file>

<file path=xl/sharedStrings.xml><?xml version="1.0" encoding="utf-8"?>
<sst xmlns="http://schemas.openxmlformats.org/spreadsheetml/2006/main" count="432" uniqueCount="63">
  <si>
    <t>SPK Metode SAW</t>
  </si>
  <si>
    <t>Model SAW Untuk Menentukan Tingkat Calon Penerima Bantuan PPA</t>
  </si>
  <si>
    <t>Tabel Kriteria</t>
  </si>
  <si>
    <t>Kode</t>
  </si>
  <si>
    <t>Kriteria</t>
  </si>
  <si>
    <t>W</t>
  </si>
  <si>
    <t>Bobot</t>
  </si>
  <si>
    <t>C1</t>
  </si>
  <si>
    <t>C2</t>
  </si>
  <si>
    <t>C3</t>
  </si>
  <si>
    <t>Pekerjaan</t>
  </si>
  <si>
    <t>Penghasilan</t>
  </si>
  <si>
    <t>Jenis Rumah</t>
  </si>
  <si>
    <t>Pengangguran</t>
  </si>
  <si>
    <t>Tukang Becak</t>
  </si>
  <si>
    <t>Sopir Angkot</t>
  </si>
  <si>
    <t>Pembantu Rumah Tangga</t>
  </si>
  <si>
    <t>Rp 0.00</t>
  </si>
  <si>
    <t>Rp 1jt - 1.5jt</t>
  </si>
  <si>
    <t>Rp 300 - 500</t>
  </si>
  <si>
    <t>Rp 500 - 1jt</t>
  </si>
  <si>
    <t>Lantai Tanah</t>
  </si>
  <si>
    <t>Dinding Bambu</t>
  </si>
  <si>
    <t>Dinding Kayu</t>
  </si>
  <si>
    <t>Dinding Bata Tanpa Semen</t>
  </si>
  <si>
    <t>Misalkan terdapat 4 alternatif calon penerima bantuan</t>
  </si>
  <si>
    <t>Alternatif</t>
  </si>
  <si>
    <t>K1</t>
  </si>
  <si>
    <t>K2</t>
  </si>
  <si>
    <t>K3</t>
  </si>
  <si>
    <t>tes</t>
  </si>
  <si>
    <t>tes 2</t>
  </si>
  <si>
    <t>tes 3</t>
  </si>
  <si>
    <t>tes 4</t>
  </si>
  <si>
    <t>Pembantu Rumah Tagga</t>
  </si>
  <si>
    <t>Langkah 1. Menghitung Normalisasi R</t>
  </si>
  <si>
    <t>R11</t>
  </si>
  <si>
    <t>R12</t>
  </si>
  <si>
    <t>R21</t>
  </si>
  <si>
    <t>R31</t>
  </si>
  <si>
    <t>R41</t>
  </si>
  <si>
    <t>R22</t>
  </si>
  <si>
    <t>R32</t>
  </si>
  <si>
    <t>R42</t>
  </si>
  <si>
    <t>R13</t>
  </si>
  <si>
    <t>R23</t>
  </si>
  <si>
    <t>R33</t>
  </si>
  <si>
    <t>R43</t>
  </si>
  <si>
    <t>Hasil Normalisasi R</t>
  </si>
  <si>
    <t>Langkah 2. Pemberian Bobot Kepentingan</t>
  </si>
  <si>
    <t>W=</t>
  </si>
  <si>
    <t>Langkah 3. Menghitung Nilai Preferensi Dan Hasil Yang Diperoleh</t>
  </si>
  <si>
    <t>Berdasarkan Data Di Atas Ranking Penerima Bntuan PPA Adalah</t>
  </si>
  <si>
    <t>Nilai</t>
  </si>
  <si>
    <t>Rank</t>
  </si>
  <si>
    <t>Hasil</t>
  </si>
  <si>
    <t>Menerima</t>
  </si>
  <si>
    <t>Tidak Menerima</t>
  </si>
  <si>
    <t>Nama</t>
  </si>
  <si>
    <t>Leonanta Pramudya Kusuma</t>
  </si>
  <si>
    <t>NIM</t>
  </si>
  <si>
    <t>Kelas</t>
  </si>
  <si>
    <t>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</si>
</sst>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CC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0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Jumlah</a:t>
            </a:r>
            <a:r>
              <a:rPr lang="id-ID" baseline="0"/>
              <a:t> Data Tingkat Penerima Bantuan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Menerima</c:v>
              </c:pt>
              <c:pt idx="1">
                <c:v>Tidak Menerima</c:v>
              </c:pt>
            </c:strLit>
          </c:cat>
          <c:val>
            <c:numRef>
              <c:f>Sheet1!$B$76:$C$76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4-4506-8D23-28D7C19D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381247"/>
        <c:axId val="1138501103"/>
      </c:barChart>
      <c:catAx>
        <c:axId val="11363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8501103"/>
        <c:crosses val="autoZero"/>
        <c:auto val="1"/>
        <c:lblAlgn val="ctr"/>
        <c:lblOffset val="100"/>
        <c:noMultiLvlLbl val="0"/>
      </c:catAx>
      <c:valAx>
        <c:axId val="11385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638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Perankingan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7-488B-AE1C-4FDB2FA01F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7-488B-AE1C-4FDB2FA01F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77-488B-AE1C-4FDB2FA01F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77-488B-AE1C-4FDB2FA01F0D}"/>
              </c:ext>
            </c:extLst>
          </c:dPt>
          <c:cat>
            <c:strRef>
              <c:f>Sheet1!$A$70:$A$73</c:f>
              <c:strCache>
                <c:ptCount val="4"/>
                <c:pt idx="0">
                  <c:v>tes</c:v>
                </c:pt>
                <c:pt idx="1">
                  <c:v>tes 2</c:v>
                </c:pt>
                <c:pt idx="2">
                  <c:v>tes 3</c:v>
                </c:pt>
                <c:pt idx="3">
                  <c:v>tes 4</c:v>
                </c:pt>
              </c:strCache>
            </c:strRef>
          </c:cat>
          <c:val>
            <c:numRef>
              <c:f>Sheet1!$B$70:$B$73</c:f>
              <c:numCache>
                <c:formatCode>0.00</c:formatCode>
                <c:ptCount val="4"/>
                <c:pt idx="0">
                  <c:v>0.8</c:v>
                </c:pt>
                <c:pt idx="1">
                  <c:v>0.90625</c:v>
                </c:pt>
                <c:pt idx="2">
                  <c:v>0.875</c:v>
                </c:pt>
                <c:pt idx="3">
                  <c:v>0.27013888888888893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7-4511-9368-9965C6D9FF1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488B-AE1C-4FDB2FA01F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77-488B-AE1C-4FDB2FA01F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77-488B-AE1C-4FDB2FA01F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77-488B-AE1C-4FDB2FA01F0D}"/>
              </c:ext>
            </c:extLst>
          </c:dPt>
          <c:cat>
            <c:strRef>
              <c:f>Sheet1!$A$70:$A$73</c:f>
              <c:strCache>
                <c:ptCount val="4"/>
                <c:pt idx="0">
                  <c:v>tes</c:v>
                </c:pt>
                <c:pt idx="1">
                  <c:v>tes 2</c:v>
                </c:pt>
                <c:pt idx="2">
                  <c:v>tes 3</c:v>
                </c:pt>
                <c:pt idx="3">
                  <c:v>tes 4</c:v>
                </c:pt>
              </c:strCache>
            </c:strRef>
          </c:cat>
          <c:val>
            <c:numRef>
              <c:f>Sheet1!$C$70:$C$73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7-4511-9368-9965C6D9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833437</xdr:colOff>
      <xdr:row>61</xdr:row>
      <xdr:rowOff>4762</xdr:rowOff>
    </xdr:from>
    <xdr:to>
      <xdr:col>9</xdr:col>
      <xdr:colOff>490537</xdr:colOff>
      <xdr:row>75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63C5C9-C873-4D3E-B0A8-44C67265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847725</xdr:colOff>
      <xdr:row>78</xdr:row>
      <xdr:rowOff>4762</xdr:rowOff>
    </xdr:from>
    <xdr:to>
      <xdr:col>9</xdr:col>
      <xdr:colOff>504825</xdr:colOff>
      <xdr:row>92</xdr:row>
      <xdr:rowOff>80962</xdr:rowOff>
    </xdr:to>
    <xdr:graphicFrame macro="">
      <xdr:nvGraphicFramePr>
        <xdr:cNvPr id="4" name="Chart 3" descr="Chart&#10;">
          <a:extLst>
            <a:ext uri="{FF2B5EF4-FFF2-40B4-BE49-F238E27FC236}">
              <a16:creationId xmlns:a16="http://schemas.microsoft.com/office/drawing/2014/main" id="{F9CEFE13-2D2C-48DF-85B1-E91798DD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B3" sqref="B3"/>
    </sheetView>
  </sheetViews>
  <sheetFormatPr defaultRowHeight="15" x14ac:dyDescent="0.25"/>
  <cols>
    <col min="1" max="1" width="11.7109375" customWidth="1"/>
    <col min="2" max="2" width="26" customWidth="1"/>
    <col min="3" max="3" width="17.28515625" customWidth="1"/>
    <col min="4" max="4" width="26.5703125" customWidth="1"/>
    <col min="5" max="5" width="23.42578125" customWidth="1"/>
    <col min="8" max="8" width="22.85546875" customWidth="1"/>
  </cols>
  <sheetData>
    <row r="1" spans="1:5" x14ac:dyDescent="0.25">
      <c r="A1" s="28" t="s">
        <v>58</v>
      </c>
      <c r="B1" s="25" t="s">
        <v>59</v>
      </c>
    </row>
    <row r="2" spans="1:5" x14ac:dyDescent="0.25">
      <c r="A2" s="29" t="s">
        <v>60</v>
      </c>
      <c r="B2" s="26">
        <v>201851048</v>
      </c>
    </row>
    <row r="3" spans="1:5" x14ac:dyDescent="0.25">
      <c r="A3" s="30" t="s">
        <v>61</v>
      </c>
      <c r="B3" s="27" t="s">
        <v>62</v>
      </c>
    </row>
    <row r="5" spans="1:5" x14ac:dyDescent="0.25">
      <c r="A5" s="20" t="s">
        <v>0</v>
      </c>
      <c r="B5" s="20"/>
    </row>
    <row r="7" spans="1:5" x14ac:dyDescent="0.25">
      <c r="A7" s="20" t="s">
        <v>1</v>
      </c>
      <c r="B7" s="20"/>
      <c r="C7" s="20"/>
      <c r="D7" s="20"/>
    </row>
    <row r="9" spans="1:5" x14ac:dyDescent="0.25">
      <c r="A9" s="20" t="s">
        <v>2</v>
      </c>
      <c r="B9" s="20"/>
    </row>
    <row r="11" spans="1:5" x14ac:dyDescent="0.25">
      <c r="A11" s="3" t="s">
        <v>3</v>
      </c>
      <c r="B11" s="3" t="s">
        <v>4</v>
      </c>
      <c r="C11" s="3" t="s">
        <v>5</v>
      </c>
      <c r="D11" s="14" t="s">
        <v>6</v>
      </c>
      <c r="E11" s="14"/>
    </row>
    <row r="12" spans="1:5" x14ac:dyDescent="0.25">
      <c r="A12" s="15" t="s">
        <v>7</v>
      </c>
      <c r="B12" s="15" t="s">
        <v>10</v>
      </c>
      <c r="C12" s="16">
        <v>0.4</v>
      </c>
      <c r="D12" s="2" t="s">
        <v>13</v>
      </c>
      <c r="E12" s="6">
        <v>0.9</v>
      </c>
    </row>
    <row r="13" spans="1:5" x14ac:dyDescent="0.25">
      <c r="A13" s="15"/>
      <c r="B13" s="15"/>
      <c r="C13" s="16"/>
      <c r="D13" s="2" t="s">
        <v>14</v>
      </c>
      <c r="E13" s="6">
        <v>0.8</v>
      </c>
    </row>
    <row r="14" spans="1:5" x14ac:dyDescent="0.25">
      <c r="A14" s="15"/>
      <c r="B14" s="15"/>
      <c r="C14" s="16"/>
      <c r="D14" s="2" t="s">
        <v>15</v>
      </c>
      <c r="E14" s="6">
        <v>0.5</v>
      </c>
    </row>
    <row r="15" spans="1:5" x14ac:dyDescent="0.25">
      <c r="A15" s="15"/>
      <c r="B15" s="15"/>
      <c r="C15" s="16"/>
      <c r="D15" s="2" t="s">
        <v>16</v>
      </c>
      <c r="E15" s="6">
        <v>0.1</v>
      </c>
    </row>
    <row r="16" spans="1:5" x14ac:dyDescent="0.25">
      <c r="A16" s="15" t="s">
        <v>8</v>
      </c>
      <c r="B16" s="15" t="s">
        <v>11</v>
      </c>
      <c r="C16" s="16">
        <v>0.35</v>
      </c>
      <c r="D16" s="2" t="s">
        <v>17</v>
      </c>
      <c r="E16" s="6">
        <v>0.9</v>
      </c>
    </row>
    <row r="17" spans="1:5" x14ac:dyDescent="0.25">
      <c r="A17" s="15"/>
      <c r="B17" s="15"/>
      <c r="C17" s="16"/>
      <c r="D17" s="2" t="s">
        <v>19</v>
      </c>
      <c r="E17" s="6">
        <v>0.8</v>
      </c>
    </row>
    <row r="18" spans="1:5" x14ac:dyDescent="0.25">
      <c r="A18" s="15"/>
      <c r="B18" s="15"/>
      <c r="C18" s="16"/>
      <c r="D18" s="2" t="s">
        <v>20</v>
      </c>
      <c r="E18" s="6">
        <v>0.5</v>
      </c>
    </row>
    <row r="19" spans="1:5" x14ac:dyDescent="0.25">
      <c r="A19" s="15"/>
      <c r="B19" s="15"/>
      <c r="C19" s="16"/>
      <c r="D19" s="2" t="s">
        <v>18</v>
      </c>
      <c r="E19" s="6">
        <v>0.1</v>
      </c>
    </row>
    <row r="20" spans="1:5" x14ac:dyDescent="0.25">
      <c r="A20" s="15" t="s">
        <v>9</v>
      </c>
      <c r="B20" s="15" t="s">
        <v>12</v>
      </c>
      <c r="C20" s="16">
        <v>0.25</v>
      </c>
      <c r="D20" s="2" t="s">
        <v>21</v>
      </c>
      <c r="E20" s="6">
        <v>0.8</v>
      </c>
    </row>
    <row r="21" spans="1:5" x14ac:dyDescent="0.25">
      <c r="A21" s="15"/>
      <c r="B21" s="15"/>
      <c r="C21" s="16"/>
      <c r="D21" s="2" t="s">
        <v>22</v>
      </c>
      <c r="E21" s="6">
        <v>0.5</v>
      </c>
    </row>
    <row r="22" spans="1:5" x14ac:dyDescent="0.25">
      <c r="A22" s="15"/>
      <c r="B22" s="15"/>
      <c r="C22" s="16"/>
      <c r="D22" s="2" t="s">
        <v>23</v>
      </c>
      <c r="E22" s="6">
        <v>0.4</v>
      </c>
    </row>
    <row r="23" spans="1:5" x14ac:dyDescent="0.25">
      <c r="A23" s="15"/>
      <c r="B23" s="15"/>
      <c r="C23" s="16"/>
      <c r="D23" s="2" t="s">
        <v>24</v>
      </c>
      <c r="E23" s="6">
        <v>0.1</v>
      </c>
    </row>
    <row r="25" spans="1:5" x14ac:dyDescent="0.25">
      <c r="A25" t="s">
        <v>25</v>
      </c>
    </row>
    <row r="27" spans="1:5" x14ac:dyDescent="0.25">
      <c r="A27" s="15" t="s">
        <v>26</v>
      </c>
      <c r="B27" s="19" t="s">
        <v>4</v>
      </c>
      <c r="C27" s="19"/>
      <c r="D27" s="19"/>
    </row>
    <row r="28" spans="1:5" x14ac:dyDescent="0.25">
      <c r="A28" s="15"/>
      <c r="B28" s="4" t="s">
        <v>27</v>
      </c>
      <c r="C28" s="4" t="s">
        <v>28</v>
      </c>
      <c r="D28" s="4" t="s">
        <v>29</v>
      </c>
    </row>
    <row r="29" spans="1:5" x14ac:dyDescent="0.25">
      <c r="A29" s="4" t="s">
        <v>30</v>
      </c>
      <c r="B29" s="5" t="s">
        <v>14</v>
      </c>
      <c r="C29" s="5" t="s">
        <v>20</v>
      </c>
      <c r="D29" s="5" t="s">
        <v>21</v>
      </c>
    </row>
    <row r="30" spans="1:5" x14ac:dyDescent="0.25">
      <c r="A30" s="4" t="s">
        <v>31</v>
      </c>
      <c r="B30" s="5" t="s">
        <v>13</v>
      </c>
      <c r="C30" s="5" t="s">
        <v>17</v>
      </c>
      <c r="D30" s="5" t="s">
        <v>22</v>
      </c>
    </row>
    <row r="31" spans="1:5" x14ac:dyDescent="0.25">
      <c r="A31" s="4" t="s">
        <v>32</v>
      </c>
      <c r="B31" s="5" t="s">
        <v>13</v>
      </c>
      <c r="C31" s="5" t="s">
        <v>17</v>
      </c>
      <c r="D31" s="5" t="s">
        <v>23</v>
      </c>
    </row>
    <row r="32" spans="1:5" x14ac:dyDescent="0.25">
      <c r="A32" s="4" t="s">
        <v>33</v>
      </c>
      <c r="B32" s="5" t="s">
        <v>34</v>
      </c>
      <c r="C32" s="5" t="s">
        <v>20</v>
      </c>
      <c r="D32" s="5" t="s">
        <v>24</v>
      </c>
    </row>
    <row r="34" spans="1:8" x14ac:dyDescent="0.25">
      <c r="A34" s="15" t="s">
        <v>26</v>
      </c>
      <c r="B34" s="19" t="s">
        <v>4</v>
      </c>
      <c r="C34" s="19"/>
      <c r="D34" s="19"/>
    </row>
    <row r="35" spans="1:8" x14ac:dyDescent="0.25">
      <c r="A35" s="15"/>
      <c r="B35" s="4" t="s">
        <v>27</v>
      </c>
      <c r="C35" s="4" t="s">
        <v>28</v>
      </c>
      <c r="D35" s="4" t="s">
        <v>29</v>
      </c>
    </row>
    <row r="36" spans="1:8" x14ac:dyDescent="0.25">
      <c r="A36" s="4" t="s">
        <v>30</v>
      </c>
      <c r="B36" s="7">
        <v>0.8</v>
      </c>
      <c r="C36" s="7">
        <v>0.5</v>
      </c>
      <c r="D36" s="7">
        <v>0.8</v>
      </c>
    </row>
    <row r="37" spans="1:8" x14ac:dyDescent="0.25">
      <c r="A37" s="4" t="s">
        <v>31</v>
      </c>
      <c r="B37" s="7">
        <v>0.9</v>
      </c>
      <c r="C37" s="7">
        <v>0.9</v>
      </c>
      <c r="D37" s="7">
        <v>0.5</v>
      </c>
    </row>
    <row r="38" spans="1:8" x14ac:dyDescent="0.25">
      <c r="A38" s="4" t="s">
        <v>32</v>
      </c>
      <c r="B38" s="7">
        <v>0.9</v>
      </c>
      <c r="C38" s="7">
        <v>0.9</v>
      </c>
      <c r="D38" s="7">
        <v>0.4</v>
      </c>
    </row>
    <row r="39" spans="1:8" x14ac:dyDescent="0.25">
      <c r="A39" s="4" t="s">
        <v>33</v>
      </c>
      <c r="B39" s="7">
        <v>0.1</v>
      </c>
      <c r="C39" s="7">
        <v>0.5</v>
      </c>
      <c r="D39" s="7">
        <v>0.1</v>
      </c>
    </row>
    <row r="42" spans="1:8" x14ac:dyDescent="0.25">
      <c r="A42" s="23" t="s">
        <v>35</v>
      </c>
      <c r="B42" s="23"/>
      <c r="C42" s="23"/>
      <c r="D42" s="23"/>
      <c r="E42" s="23"/>
      <c r="F42" s="23"/>
      <c r="G42" s="23"/>
      <c r="H42" s="23"/>
    </row>
    <row r="43" spans="1:8" x14ac:dyDescent="0.25">
      <c r="A43" s="8" t="s">
        <v>36</v>
      </c>
      <c r="B43" s="9">
        <f>B36/MAX($B$36:$B$39)</f>
        <v>0.88888888888888895</v>
      </c>
      <c r="C43" s="8"/>
      <c r="D43" s="8" t="s">
        <v>37</v>
      </c>
      <c r="E43" s="8">
        <f>C36/MAX($C$36:$C$39)</f>
        <v>0.55555555555555558</v>
      </c>
      <c r="F43" s="8"/>
      <c r="G43" s="8" t="s">
        <v>44</v>
      </c>
      <c r="H43" s="8">
        <f>D36/MAX($D$36:$D$39)</f>
        <v>1</v>
      </c>
    </row>
    <row r="44" spans="1:8" x14ac:dyDescent="0.25">
      <c r="A44" s="8" t="s">
        <v>38</v>
      </c>
      <c r="B44" s="9">
        <f>B37/MAX($B$36:$B$39)</f>
        <v>1</v>
      </c>
      <c r="C44" s="8"/>
      <c r="D44" s="8" t="s">
        <v>41</v>
      </c>
      <c r="E44" s="8">
        <f>C37/MAX($C$36:$C$39)</f>
        <v>1</v>
      </c>
      <c r="F44" s="8"/>
      <c r="G44" s="8" t="s">
        <v>45</v>
      </c>
      <c r="H44" s="8">
        <f>D37/MAX($D$36:$D$39)</f>
        <v>0.625</v>
      </c>
    </row>
    <row r="45" spans="1:8" x14ac:dyDescent="0.25">
      <c r="A45" s="8" t="s">
        <v>39</v>
      </c>
      <c r="B45" s="9">
        <f>B38/MAX($B$36:$B$39)</f>
        <v>1</v>
      </c>
      <c r="C45" s="8"/>
      <c r="D45" s="8" t="s">
        <v>42</v>
      </c>
      <c r="E45" s="8">
        <f>C38/MAX($C$36:$C$39)</f>
        <v>1</v>
      </c>
      <c r="F45" s="8"/>
      <c r="G45" s="8" t="s">
        <v>46</v>
      </c>
      <c r="H45" s="8">
        <f>D38/MAX($D$36:$D$39)</f>
        <v>0.5</v>
      </c>
    </row>
    <row r="46" spans="1:8" x14ac:dyDescent="0.25">
      <c r="A46" s="8" t="s">
        <v>40</v>
      </c>
      <c r="B46" s="9">
        <f>B39/MAX($B$36:$B$39)</f>
        <v>0.11111111111111112</v>
      </c>
      <c r="C46" s="8"/>
      <c r="D46" s="8" t="s">
        <v>43</v>
      </c>
      <c r="E46" s="8">
        <f>C39/MAX($C$36:$C$39)</f>
        <v>0.55555555555555558</v>
      </c>
      <c r="F46" s="8"/>
      <c r="G46" s="8" t="s">
        <v>47</v>
      </c>
      <c r="H46" s="8">
        <f>D39/MAX($D$36:$D$39)</f>
        <v>0.125</v>
      </c>
    </row>
    <row r="49" spans="1:4" x14ac:dyDescent="0.25">
      <c r="A49" s="24" t="s">
        <v>48</v>
      </c>
      <c r="B49" s="24"/>
      <c r="C49" s="24"/>
      <c r="D49" s="24"/>
    </row>
    <row r="50" spans="1:4" x14ac:dyDescent="0.25">
      <c r="A50" s="15" t="s">
        <v>26</v>
      </c>
      <c r="B50" s="19" t="s">
        <v>4</v>
      </c>
      <c r="C50" s="19"/>
      <c r="D50" s="19"/>
    </row>
    <row r="51" spans="1:4" x14ac:dyDescent="0.25">
      <c r="A51" s="15"/>
      <c r="B51" s="4" t="s">
        <v>27</v>
      </c>
      <c r="C51" s="4" t="s">
        <v>28</v>
      </c>
      <c r="D51" s="4" t="s">
        <v>29</v>
      </c>
    </row>
    <row r="52" spans="1:4" x14ac:dyDescent="0.25">
      <c r="A52" s="4" t="s">
        <v>30</v>
      </c>
      <c r="B52" s="10">
        <f>B43</f>
        <v>0.88888888888888895</v>
      </c>
      <c r="C52" s="10">
        <f>E43</f>
        <v>0.55555555555555558</v>
      </c>
      <c r="D52" s="10">
        <f>H43</f>
        <v>1</v>
      </c>
    </row>
    <row r="53" spans="1:4" x14ac:dyDescent="0.25">
      <c r="A53" s="4" t="s">
        <v>31</v>
      </c>
      <c r="B53" s="10">
        <f>B44</f>
        <v>1</v>
      </c>
      <c r="C53" s="10">
        <f>E44</f>
        <v>1</v>
      </c>
      <c r="D53" s="10">
        <f>H44</f>
        <v>0.625</v>
      </c>
    </row>
    <row r="54" spans="1:4" x14ac:dyDescent="0.25">
      <c r="A54" s="4" t="s">
        <v>32</v>
      </c>
      <c r="B54" s="10">
        <f>B45</f>
        <v>1</v>
      </c>
      <c r="C54" s="10">
        <f>E45</f>
        <v>1</v>
      </c>
      <c r="D54" s="10">
        <f>H45</f>
        <v>0.5</v>
      </c>
    </row>
    <row r="55" spans="1:4" x14ac:dyDescent="0.25">
      <c r="A55" s="4" t="s">
        <v>33</v>
      </c>
      <c r="B55" s="10">
        <f>B46</f>
        <v>0.11111111111111112</v>
      </c>
      <c r="C55" s="10">
        <f>E46</f>
        <v>0.55555555555555558</v>
      </c>
      <c r="D55" s="10">
        <f>H46</f>
        <v>0.125</v>
      </c>
    </row>
    <row r="58" spans="1:4" x14ac:dyDescent="0.25">
      <c r="A58" s="23" t="s">
        <v>49</v>
      </c>
      <c r="B58" s="23"/>
      <c r="C58" s="23"/>
      <c r="D58" s="23"/>
    </row>
    <row r="59" spans="1:4" x14ac:dyDescent="0.25">
      <c r="A59" s="17" t="s">
        <v>50</v>
      </c>
      <c r="B59" s="1" t="s">
        <v>27</v>
      </c>
      <c r="C59" s="1" t="s">
        <v>28</v>
      </c>
      <c r="D59" s="1" t="s">
        <v>29</v>
      </c>
    </row>
    <row r="60" spans="1:4" x14ac:dyDescent="0.25">
      <c r="A60" s="18"/>
      <c r="B60" s="1">
        <f>C12</f>
        <v>0.4</v>
      </c>
      <c r="C60" s="1">
        <f>C16</f>
        <v>0.35</v>
      </c>
      <c r="D60" s="1">
        <f>C20</f>
        <v>0.25</v>
      </c>
    </row>
    <row r="62" spans="1:4" x14ac:dyDescent="0.25">
      <c r="A62" s="21" t="s">
        <v>51</v>
      </c>
      <c r="B62" s="21"/>
      <c r="C62" s="21"/>
      <c r="D62" s="21"/>
    </row>
    <row r="63" spans="1:4" x14ac:dyDescent="0.25">
      <c r="A63" s="4" t="s">
        <v>30</v>
      </c>
      <c r="B63" s="11">
        <f>(B52*B60)+(C52*C60)+(D52*D60)</f>
        <v>0.8</v>
      </c>
    </row>
    <row r="64" spans="1:4" x14ac:dyDescent="0.25">
      <c r="A64" s="4" t="s">
        <v>31</v>
      </c>
      <c r="B64" s="11">
        <f>(B53*B60)+(C53*C60)+(D53*D60)</f>
        <v>0.90625</v>
      </c>
    </row>
    <row r="65" spans="1:4" x14ac:dyDescent="0.25">
      <c r="A65" s="4" t="s">
        <v>32</v>
      </c>
      <c r="B65" s="11">
        <f>(B54*B60)+(C54*C60)+(D54*D60)</f>
        <v>0.875</v>
      </c>
    </row>
    <row r="66" spans="1:4" x14ac:dyDescent="0.25">
      <c r="A66" s="4" t="s">
        <v>33</v>
      </c>
      <c r="B66" s="11">
        <f>(B55*B60)+(C55*C60)+(D55*D60)</f>
        <v>0.27013888888888893</v>
      </c>
    </row>
    <row r="68" spans="1:4" x14ac:dyDescent="0.25">
      <c r="A68" s="22" t="s">
        <v>52</v>
      </c>
      <c r="B68" s="22"/>
      <c r="C68" s="22"/>
      <c r="D68" s="22"/>
    </row>
    <row r="69" spans="1:4" x14ac:dyDescent="0.25">
      <c r="A69" s="12" t="s">
        <v>26</v>
      </c>
      <c r="B69" s="13" t="s">
        <v>53</v>
      </c>
      <c r="C69" s="13" t="s">
        <v>54</v>
      </c>
      <c r="D69" s="13" t="s">
        <v>55</v>
      </c>
    </row>
    <row r="70" spans="1:4" x14ac:dyDescent="0.25">
      <c r="A70" s="4" t="s">
        <v>30</v>
      </c>
      <c r="B70" s="11">
        <f>B63</f>
        <v>0.8</v>
      </c>
      <c r="C70" s="8">
        <f>RANK(B70,$B$70:$B$73)</f>
        <v>3</v>
      </c>
      <c r="D70" s="8" t="str">
        <f>IF(C70&gt;3,"Tidak Menerima","Menerima")</f>
        <v>Menerima</v>
      </c>
    </row>
    <row r="71" spans="1:4" x14ac:dyDescent="0.25">
      <c r="A71" s="4" t="s">
        <v>31</v>
      </c>
      <c r="B71" s="11">
        <f>B64</f>
        <v>0.90625</v>
      </c>
      <c r="C71" s="8">
        <f>RANK(B71,$B$70:$B$73)</f>
        <v>1</v>
      </c>
      <c r="D71" s="8" t="str">
        <f>IF(C71&gt;3,"Tidak Menerima","Menerima")</f>
        <v>Menerima</v>
      </c>
    </row>
    <row r="72" spans="1:4" x14ac:dyDescent="0.25">
      <c r="A72" s="4" t="s">
        <v>32</v>
      </c>
      <c r="B72" s="11">
        <f>B65</f>
        <v>0.875</v>
      </c>
      <c r="C72" s="8">
        <f>RANK(B72,$B$70:$B$73)</f>
        <v>2</v>
      </c>
      <c r="D72" s="8" t="str">
        <f>IF(C72&gt;3,"Tidak Menerima","Menerima")</f>
        <v>Menerima</v>
      </c>
    </row>
    <row r="73" spans="1:4" x14ac:dyDescent="0.25">
      <c r="A73" s="4" t="s">
        <v>33</v>
      </c>
      <c r="B73" s="11">
        <f>B66</f>
        <v>0.27013888888888893</v>
      </c>
      <c r="C73" s="8">
        <f>RANK(B73,$B$70:$B$73)</f>
        <v>4</v>
      </c>
      <c r="D73" s="8" t="str">
        <f>IF(C73&gt;3,"Tidak Menerima","Menerima")</f>
        <v>Tidak Menerima</v>
      </c>
    </row>
    <row r="75" spans="1:4" x14ac:dyDescent="0.25">
      <c r="B75" s="12" t="s">
        <v>56</v>
      </c>
      <c r="C75" s="12" t="s">
        <v>57</v>
      </c>
    </row>
    <row r="76" spans="1:4" x14ac:dyDescent="0.25">
      <c r="B76" s="4">
        <f>COUNTIF($D$70:$D$73,"Menerima")</f>
        <v>3</v>
      </c>
      <c r="C76" s="4">
        <f>COUNTIF($D$70:$D$73,"Tidak Menerima")</f>
        <v>1</v>
      </c>
    </row>
  </sheetData>
  <mergeCells count="25">
    <mergeCell ref="A5:B5"/>
    <mergeCell ref="A7:D7"/>
    <mergeCell ref="A9:B9"/>
    <mergeCell ref="A62:D62"/>
    <mergeCell ref="A68:D68"/>
    <mergeCell ref="A42:H42"/>
    <mergeCell ref="A50:A51"/>
    <mergeCell ref="B50:D50"/>
    <mergeCell ref="A49:D49"/>
    <mergeCell ref="A58:D58"/>
    <mergeCell ref="A59:A60"/>
    <mergeCell ref="C20:C23"/>
    <mergeCell ref="B20:B23"/>
    <mergeCell ref="A20:A23"/>
    <mergeCell ref="A27:A28"/>
    <mergeCell ref="B27:D27"/>
    <mergeCell ref="A34:A35"/>
    <mergeCell ref="B34:D34"/>
    <mergeCell ref="D11:E11"/>
    <mergeCell ref="A12:A15"/>
    <mergeCell ref="B12:B15"/>
    <mergeCell ref="C12:C15"/>
    <mergeCell ref="C16:C19"/>
    <mergeCell ref="B16:B19"/>
    <mergeCell ref="A16:A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Leonanta</dc:creator>
  <cp:lastModifiedBy>Leonanta</cp:lastModifiedBy>
  <dcterms:created xsi:type="dcterms:W3CDTF">2020-03-16T11:31:33Z</dcterms:created>
  <dcterms:modified xsi:type="dcterms:W3CDTF">2020-03-16T12:56:52Z</dcterms:modified>
</cp:coreProperties>
</file>