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 kuliah\semester 4\P. Sistem Pendukung Keputusan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" i="1" l="1"/>
  <c r="E53" i="1"/>
  <c r="E52" i="1"/>
  <c r="E51" i="1"/>
  <c r="D54" i="1"/>
  <c r="D53" i="1"/>
  <c r="D52" i="1"/>
  <c r="D51" i="1"/>
  <c r="C54" i="1"/>
  <c r="C73" i="1" s="1"/>
  <c r="C53" i="1"/>
  <c r="C72" i="1" s="1"/>
  <c r="C52" i="1"/>
  <c r="C71" i="1" s="1"/>
  <c r="C51" i="1"/>
  <c r="C70" i="1" s="1"/>
  <c r="D70" i="1" s="1"/>
  <c r="E70" i="1" s="1"/>
  <c r="F41" i="1"/>
  <c r="F40" i="1"/>
  <c r="F39" i="1"/>
  <c r="F38" i="1"/>
  <c r="C46" i="1"/>
  <c r="C45" i="1"/>
  <c r="C44" i="1"/>
  <c r="C43" i="1"/>
  <c r="C41" i="1"/>
  <c r="C40" i="1"/>
  <c r="C39" i="1"/>
  <c r="C38" i="1"/>
  <c r="D72" i="1" l="1"/>
  <c r="E72" i="1" s="1"/>
  <c r="D71" i="1"/>
  <c r="E71" i="1" s="1"/>
  <c r="C76" i="1" s="1"/>
  <c r="D73" i="1"/>
  <c r="E73" i="1" s="1"/>
  <c r="C63" i="1"/>
  <c r="C65" i="1"/>
  <c r="C64" i="1"/>
  <c r="C66" i="1"/>
  <c r="B76" i="1" l="1"/>
</calcChain>
</file>

<file path=xl/sharedStrings.xml><?xml version="1.0" encoding="utf-8"?>
<sst xmlns="http://schemas.openxmlformats.org/spreadsheetml/2006/main" count="103" uniqueCount="62">
  <si>
    <t>MODEL SAW UNTUK MENENTUKAN TINGKAT CALON PENERIMA BANTUAN PPA</t>
  </si>
  <si>
    <t>ALTERNATIF</t>
  </si>
  <si>
    <t>KRITERIA</t>
  </si>
  <si>
    <t>K1</t>
  </si>
  <si>
    <t>K2</t>
  </si>
  <si>
    <t>K3</t>
  </si>
  <si>
    <t>TES 1</t>
  </si>
  <si>
    <t>TES 2</t>
  </si>
  <si>
    <t>TES 3</t>
  </si>
  <si>
    <t>TES 4</t>
  </si>
  <si>
    <t>Tukang Becak</t>
  </si>
  <si>
    <t>Penganguran</t>
  </si>
  <si>
    <t>Pembantu Rumah Tangga</t>
  </si>
  <si>
    <t>Rp. 500 jt - 1 jt</t>
  </si>
  <si>
    <t>Rp. 0.00</t>
  </si>
  <si>
    <t>Sopir Angkot</t>
  </si>
  <si>
    <t>Rp. 300 jt - 500 jt</t>
  </si>
  <si>
    <t>Rp. 1 jt - 1.5 jt</t>
  </si>
  <si>
    <t>Lantai Tanah</t>
  </si>
  <si>
    <t>Dinding Bambu</t>
  </si>
  <si>
    <t>Dinding Kayu</t>
  </si>
  <si>
    <t>Dinding bata tanpa semen</t>
  </si>
  <si>
    <t xml:space="preserve">Kode </t>
  </si>
  <si>
    <t>Kriteria</t>
  </si>
  <si>
    <t>W</t>
  </si>
  <si>
    <t>Bobot</t>
  </si>
  <si>
    <t>C1</t>
  </si>
  <si>
    <t>Pekerjaan</t>
  </si>
  <si>
    <t>Penghasilan</t>
  </si>
  <si>
    <t>C2</t>
  </si>
  <si>
    <t>C3</t>
  </si>
  <si>
    <t>Jenis Rumah</t>
  </si>
  <si>
    <t>LANGKAH 1. MENGHITUNG NORMALISASI R</t>
  </si>
  <si>
    <t>R11</t>
  </si>
  <si>
    <t>R21</t>
  </si>
  <si>
    <t>R22</t>
  </si>
  <si>
    <t>R31</t>
  </si>
  <si>
    <t>R41</t>
  </si>
  <si>
    <t>R12</t>
  </si>
  <si>
    <t>R32</t>
  </si>
  <si>
    <t>R42</t>
  </si>
  <si>
    <t>R13</t>
  </si>
  <si>
    <t>R23</t>
  </si>
  <si>
    <t>R33</t>
  </si>
  <si>
    <t>R43</t>
  </si>
  <si>
    <t>HASIL NORMALISASI R</t>
  </si>
  <si>
    <t>LANGKAH 2. PEMBERIAN BOBOT KEPENTINGAN</t>
  </si>
  <si>
    <t>W=</t>
  </si>
  <si>
    <t>LANGKAH 3. MENGHITUNG NILAI PRESENSI DAN HASIL YANG DIPEROLEH</t>
  </si>
  <si>
    <t>NILAI</t>
  </si>
  <si>
    <t xml:space="preserve">RANK </t>
  </si>
  <si>
    <t>HASIL</t>
  </si>
  <si>
    <t>MENERIMA</t>
  </si>
  <si>
    <t>TIDAK MENERIMA</t>
  </si>
  <si>
    <t>Rp 500 - 1jt</t>
  </si>
  <si>
    <t>Rp 0.00</t>
  </si>
  <si>
    <t>Tabel Kriteria</t>
  </si>
  <si>
    <t>Nama</t>
  </si>
  <si>
    <t>NIM</t>
  </si>
  <si>
    <t>Kelas</t>
  </si>
  <si>
    <t>Moh Lukman Hakim</t>
  </si>
  <si>
    <t>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</si>
</sst>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0" xfId="0" applyFont="1" applyFill="1" applyAlignment="1"/>
    <xf numFmtId="0" fontId="0" fillId="2" borderId="1" xfId="0" applyFill="1" applyBorder="1" applyAlignment="1"/>
    <xf numFmtId="0" fontId="0" fillId="0" borderId="0" xfId="0" applyAlignment="1">
      <alignment horizontal="left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</a:t>
            </a:r>
            <a:r>
              <a:rPr lang="id-ID"/>
              <a:t>rafik Perangkingan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val>
            <c:numRef>
              <c:f>Sheet1!$C$70:$C$73</c:f>
              <c:numCache>
                <c:formatCode>General</c:formatCode>
                <c:ptCount val="4"/>
                <c:pt idx="0">
                  <c:v>0.8</c:v>
                </c:pt>
                <c:pt idx="1">
                  <c:v>0.90625</c:v>
                </c:pt>
                <c:pt idx="2">
                  <c:v>0.875</c:v>
                </c:pt>
                <c:pt idx="3">
                  <c:v>0.27013888888888893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Jumlah Data Tingkat Penerima Bantuan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Sheet1!$B$75:$C$75</c:f>
              <c:strCache>
                <c:ptCount val="2"/>
                <c:pt idx="0">
                  <c:v>MENERIMA</c:v>
                </c:pt>
                <c:pt idx="1">
                  <c:v>TIDAK MENERIMA</c:v>
                </c:pt>
              </c:strCache>
            </c:strRef>
          </c:cat>
          <c:val>
            <c:numRef>
              <c:f>Sheet1!$B$76:$C$76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3821792"/>
        <c:axId val="-113813632"/>
      </c:barChart>
      <c:catAx>
        <c:axId val="-11382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813632"/>
        <c:crosses val="autoZero"/>
        <c:auto val="1"/>
        <c:lblAlgn val="ctr"/>
        <c:lblOffset val="100"/>
        <c:noMultiLvlLbl val="0"/>
      </c:catAx>
      <c:valAx>
        <c:axId val="-113813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82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77</xdr:row>
      <xdr:rowOff>23812</xdr:rowOff>
    </xdr:from>
    <xdr:to>
      <xdr:col>12</xdr:col>
      <xdr:colOff>409575</xdr:colOff>
      <xdr:row>91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61911</xdr:colOff>
      <xdr:row>77</xdr:row>
      <xdr:rowOff>52387</xdr:rowOff>
    </xdr:from>
    <xdr:to>
      <xdr:col>4</xdr:col>
      <xdr:colOff>1571624</xdr:colOff>
      <xdr:row>91</xdr:row>
      <xdr:rowOff>128587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6"/>
  <sheetViews>
    <sheetView tabSelected="1" topLeftCell="A66" workbookViewId="0">
      <selection activeCell="B66" sqref="B66"/>
    </sheetView>
  </sheetViews>
  <sheetFormatPr defaultRowHeight="15" x14ac:dyDescent="0.25"/>
  <cols>
    <col min="2" max="2" width="11.42578125" customWidth="1"/>
    <col min="3" max="3" width="23.140625" customWidth="1"/>
    <col min="4" max="4" width="16.85546875" customWidth="1"/>
    <col min="5" max="5" width="24.28515625" customWidth="1"/>
    <col min="6" max="6" width="14.85546875" customWidth="1"/>
  </cols>
  <sheetData>
    <row r="1" spans="2:6" x14ac:dyDescent="0.25">
      <c r="B1" s="8" t="s">
        <v>57</v>
      </c>
      <c r="C1" s="8" t="s">
        <v>60</v>
      </c>
    </row>
    <row r="2" spans="2:6" x14ac:dyDescent="0.25">
      <c r="B2" s="8" t="s">
        <v>58</v>
      </c>
      <c r="C2" s="8">
        <v>201851050</v>
      </c>
    </row>
    <row r="3" spans="2:6" x14ac:dyDescent="0.25">
      <c r="B3" s="8" t="s">
        <v>59</v>
      </c>
      <c r="C3" s="8" t="s">
        <v>61</v>
      </c>
    </row>
    <row r="5" spans="2:6" x14ac:dyDescent="0.25">
      <c r="B5" s="13" t="s">
        <v>0</v>
      </c>
      <c r="C5" s="13"/>
      <c r="D5" s="13"/>
      <c r="E5" s="13"/>
    </row>
    <row r="6" spans="2:6" x14ac:dyDescent="0.25">
      <c r="B6" s="1"/>
      <c r="C6" s="1"/>
      <c r="D6" s="1"/>
      <c r="E6" s="1"/>
    </row>
    <row r="7" spans="2:6" x14ac:dyDescent="0.25">
      <c r="B7" s="5" t="s">
        <v>56</v>
      </c>
    </row>
    <row r="8" spans="2:6" x14ac:dyDescent="0.25">
      <c r="B8" s="9" t="s">
        <v>22</v>
      </c>
      <c r="C8" s="9" t="s">
        <v>23</v>
      </c>
      <c r="D8" s="9" t="s">
        <v>24</v>
      </c>
      <c r="E8" s="14" t="s">
        <v>25</v>
      </c>
      <c r="F8" s="15"/>
    </row>
    <row r="9" spans="2:6" x14ac:dyDescent="0.25">
      <c r="B9" s="18" t="s">
        <v>26</v>
      </c>
      <c r="C9" s="18" t="s">
        <v>27</v>
      </c>
      <c r="D9" s="18">
        <v>0.4</v>
      </c>
      <c r="E9" s="2" t="s">
        <v>11</v>
      </c>
      <c r="F9" s="2">
        <v>0.9</v>
      </c>
    </row>
    <row r="10" spans="2:6" x14ac:dyDescent="0.25">
      <c r="B10" s="18"/>
      <c r="C10" s="18"/>
      <c r="D10" s="18"/>
      <c r="E10" s="2" t="s">
        <v>10</v>
      </c>
      <c r="F10" s="2">
        <v>0.8</v>
      </c>
    </row>
    <row r="11" spans="2:6" x14ac:dyDescent="0.25">
      <c r="B11" s="18"/>
      <c r="C11" s="18"/>
      <c r="D11" s="18"/>
      <c r="E11" s="2" t="s">
        <v>15</v>
      </c>
      <c r="F11" s="2">
        <v>0.5</v>
      </c>
    </row>
    <row r="12" spans="2:6" x14ac:dyDescent="0.25">
      <c r="B12" s="18"/>
      <c r="C12" s="18"/>
      <c r="D12" s="18"/>
      <c r="E12" s="2" t="s">
        <v>12</v>
      </c>
      <c r="F12" s="2">
        <v>0.1</v>
      </c>
    </row>
    <row r="13" spans="2:6" x14ac:dyDescent="0.25">
      <c r="B13" s="18" t="s">
        <v>29</v>
      </c>
      <c r="C13" s="18" t="s">
        <v>28</v>
      </c>
      <c r="D13" s="18">
        <v>0.35</v>
      </c>
      <c r="E13" s="2" t="s">
        <v>14</v>
      </c>
      <c r="F13" s="2">
        <v>0.9</v>
      </c>
    </row>
    <row r="14" spans="2:6" x14ac:dyDescent="0.25">
      <c r="B14" s="18"/>
      <c r="C14" s="18"/>
      <c r="D14" s="18"/>
      <c r="E14" s="2" t="s">
        <v>16</v>
      </c>
      <c r="F14" s="2">
        <v>0.8</v>
      </c>
    </row>
    <row r="15" spans="2:6" x14ac:dyDescent="0.25">
      <c r="B15" s="18"/>
      <c r="C15" s="18"/>
      <c r="D15" s="18"/>
      <c r="E15" s="2" t="s">
        <v>13</v>
      </c>
      <c r="F15" s="2">
        <v>0.5</v>
      </c>
    </row>
    <row r="16" spans="2:6" x14ac:dyDescent="0.25">
      <c r="B16" s="18"/>
      <c r="C16" s="18"/>
      <c r="D16" s="18"/>
      <c r="E16" s="2" t="s">
        <v>17</v>
      </c>
      <c r="F16" s="2">
        <v>0.1</v>
      </c>
    </row>
    <row r="17" spans="2:6" x14ac:dyDescent="0.25">
      <c r="B17" s="18" t="s">
        <v>30</v>
      </c>
      <c r="C17" s="18" t="s">
        <v>31</v>
      </c>
      <c r="D17" s="18">
        <v>0.25</v>
      </c>
      <c r="E17" s="2" t="s">
        <v>18</v>
      </c>
      <c r="F17" s="2">
        <v>0.8</v>
      </c>
    </row>
    <row r="18" spans="2:6" x14ac:dyDescent="0.25">
      <c r="B18" s="18"/>
      <c r="C18" s="18"/>
      <c r="D18" s="18"/>
      <c r="E18" s="2" t="s">
        <v>19</v>
      </c>
      <c r="F18" s="2">
        <v>0.5</v>
      </c>
    </row>
    <row r="19" spans="2:6" x14ac:dyDescent="0.25">
      <c r="B19" s="18"/>
      <c r="C19" s="18"/>
      <c r="D19" s="18"/>
      <c r="E19" s="2" t="s">
        <v>20</v>
      </c>
      <c r="F19" s="2">
        <v>0.4</v>
      </c>
    </row>
    <row r="20" spans="2:6" x14ac:dyDescent="0.25">
      <c r="B20" s="18"/>
      <c r="C20" s="18"/>
      <c r="D20" s="18"/>
      <c r="E20" s="2" t="s">
        <v>21</v>
      </c>
      <c r="F20" s="2">
        <v>0.1</v>
      </c>
    </row>
    <row r="22" spans="2:6" x14ac:dyDescent="0.25">
      <c r="B22" s="20" t="s">
        <v>1</v>
      </c>
      <c r="C22" s="21" t="s">
        <v>2</v>
      </c>
      <c r="D22" s="21"/>
      <c r="E22" s="21"/>
    </row>
    <row r="23" spans="2:6" x14ac:dyDescent="0.25">
      <c r="B23" s="20"/>
      <c r="C23" s="10" t="s">
        <v>3</v>
      </c>
      <c r="D23" s="10" t="s">
        <v>4</v>
      </c>
      <c r="E23" s="10" t="s">
        <v>5</v>
      </c>
    </row>
    <row r="24" spans="2:6" x14ac:dyDescent="0.25">
      <c r="B24" s="2" t="s">
        <v>6</v>
      </c>
      <c r="C24" s="2" t="s">
        <v>10</v>
      </c>
      <c r="D24" s="8" t="s">
        <v>54</v>
      </c>
      <c r="E24" s="2" t="s">
        <v>18</v>
      </c>
    </row>
    <row r="25" spans="2:6" x14ac:dyDescent="0.25">
      <c r="B25" s="2" t="s">
        <v>7</v>
      </c>
      <c r="C25" s="2" t="s">
        <v>11</v>
      </c>
      <c r="D25" s="8" t="s">
        <v>55</v>
      </c>
      <c r="E25" s="2" t="s">
        <v>19</v>
      </c>
    </row>
    <row r="26" spans="2:6" x14ac:dyDescent="0.25">
      <c r="B26" s="2" t="s">
        <v>8</v>
      </c>
      <c r="C26" s="2" t="s">
        <v>11</v>
      </c>
      <c r="D26" s="8" t="s">
        <v>55</v>
      </c>
      <c r="E26" s="2" t="s">
        <v>20</v>
      </c>
    </row>
    <row r="27" spans="2:6" x14ac:dyDescent="0.25">
      <c r="B27" s="2" t="s">
        <v>9</v>
      </c>
      <c r="C27" s="2" t="s">
        <v>12</v>
      </c>
      <c r="D27" s="8" t="s">
        <v>54</v>
      </c>
      <c r="E27" s="2" t="s">
        <v>21</v>
      </c>
    </row>
    <row r="29" spans="2:6" x14ac:dyDescent="0.25">
      <c r="B29" s="20" t="s">
        <v>1</v>
      </c>
      <c r="C29" s="21" t="s">
        <v>2</v>
      </c>
      <c r="D29" s="21"/>
      <c r="E29" s="21"/>
    </row>
    <row r="30" spans="2:6" x14ac:dyDescent="0.25">
      <c r="B30" s="20"/>
      <c r="C30" s="10" t="s">
        <v>3</v>
      </c>
      <c r="D30" s="10" t="s">
        <v>4</v>
      </c>
      <c r="E30" s="10" t="s">
        <v>5</v>
      </c>
    </row>
    <row r="31" spans="2:6" x14ac:dyDescent="0.25">
      <c r="B31" s="2" t="s">
        <v>6</v>
      </c>
      <c r="C31" s="2">
        <v>0.8</v>
      </c>
      <c r="D31" s="2">
        <v>0.5</v>
      </c>
      <c r="E31" s="2">
        <v>0.8</v>
      </c>
    </row>
    <row r="32" spans="2:6" x14ac:dyDescent="0.25">
      <c r="B32" s="2" t="s">
        <v>7</v>
      </c>
      <c r="C32" s="2">
        <v>0.9</v>
      </c>
      <c r="D32" s="2">
        <v>0.9</v>
      </c>
      <c r="E32" s="2">
        <v>0.5</v>
      </c>
    </row>
    <row r="33" spans="2:6" x14ac:dyDescent="0.25">
      <c r="B33" s="2" t="s">
        <v>8</v>
      </c>
      <c r="C33" s="2">
        <v>0.9</v>
      </c>
      <c r="D33" s="2">
        <v>0.9</v>
      </c>
      <c r="E33" s="2">
        <v>0.4</v>
      </c>
    </row>
    <row r="34" spans="2:6" x14ac:dyDescent="0.25">
      <c r="B34" s="2" t="s">
        <v>9</v>
      </c>
      <c r="C34" s="2">
        <v>0.1</v>
      </c>
      <c r="D34" s="2">
        <v>0.5</v>
      </c>
      <c r="E34" s="2">
        <v>0.1</v>
      </c>
    </row>
    <row r="36" spans="2:6" x14ac:dyDescent="0.25">
      <c r="B36" s="5"/>
    </row>
    <row r="37" spans="2:6" x14ac:dyDescent="0.25">
      <c r="B37" s="16" t="s">
        <v>32</v>
      </c>
      <c r="C37" s="16"/>
      <c r="D37" s="16"/>
      <c r="E37" s="16"/>
      <c r="F37" s="16"/>
    </row>
    <row r="38" spans="2:6" x14ac:dyDescent="0.25">
      <c r="B38" s="2" t="s">
        <v>33</v>
      </c>
      <c r="C38" s="2">
        <f>$C$31/MAX($C$31:$C$34)</f>
        <v>0.88888888888888895</v>
      </c>
      <c r="E38" s="2" t="s">
        <v>38</v>
      </c>
      <c r="F38" s="2">
        <f>$D$31/MAX($D$31:$D$34)</f>
        <v>0.55555555555555558</v>
      </c>
    </row>
    <row r="39" spans="2:6" x14ac:dyDescent="0.25">
      <c r="B39" s="2" t="s">
        <v>34</v>
      </c>
      <c r="C39" s="2">
        <f>$C$32/MAX($C$31:$C$34)</f>
        <v>1</v>
      </c>
      <c r="E39" s="2" t="s">
        <v>35</v>
      </c>
      <c r="F39" s="2">
        <f>$D$32/MAX($D$31:$D$34)</f>
        <v>1</v>
      </c>
    </row>
    <row r="40" spans="2:6" x14ac:dyDescent="0.25">
      <c r="B40" s="2" t="s">
        <v>36</v>
      </c>
      <c r="C40" s="2">
        <f>$C$33/MAX($C$31:$C$34)</f>
        <v>1</v>
      </c>
      <c r="E40" s="2" t="s">
        <v>39</v>
      </c>
      <c r="F40" s="2">
        <f>$D$33/MAX($D$31:$D$34)</f>
        <v>1</v>
      </c>
    </row>
    <row r="41" spans="2:6" x14ac:dyDescent="0.25">
      <c r="B41" s="2" t="s">
        <v>37</v>
      </c>
      <c r="C41" s="2">
        <f>$C$34/MAX($C$31:$C$34)</f>
        <v>0.11111111111111112</v>
      </c>
      <c r="E41" s="2" t="s">
        <v>40</v>
      </c>
      <c r="F41" s="2">
        <f>$D$34/MAX($D$31:$D$34)</f>
        <v>0.55555555555555558</v>
      </c>
    </row>
    <row r="43" spans="2:6" x14ac:dyDescent="0.25">
      <c r="B43" s="2" t="s">
        <v>41</v>
      </c>
      <c r="C43" s="2">
        <f>$E$31/MAX($E$31:$E$34)</f>
        <v>1</v>
      </c>
    </row>
    <row r="44" spans="2:6" x14ac:dyDescent="0.25">
      <c r="B44" s="2" t="s">
        <v>42</v>
      </c>
      <c r="C44" s="2">
        <f>$E$32/MAX($E$31:$E$34)</f>
        <v>0.625</v>
      </c>
    </row>
    <row r="45" spans="2:6" x14ac:dyDescent="0.25">
      <c r="B45" s="2" t="s">
        <v>43</v>
      </c>
      <c r="C45" s="2">
        <f>$E$33/MAX($E$31:$E$34)</f>
        <v>0.5</v>
      </c>
    </row>
    <row r="46" spans="2:6" x14ac:dyDescent="0.25">
      <c r="B46" s="2" t="s">
        <v>44</v>
      </c>
      <c r="C46" s="2">
        <f>$E$34/MAX($E$31:$E$34)</f>
        <v>0.125</v>
      </c>
    </row>
    <row r="48" spans="2:6" x14ac:dyDescent="0.25">
      <c r="B48" s="17" t="s">
        <v>45</v>
      </c>
      <c r="C48" s="17"/>
      <c r="D48" s="17"/>
      <c r="E48" s="17"/>
    </row>
    <row r="49" spans="2:5" x14ac:dyDescent="0.25">
      <c r="B49" s="18" t="s">
        <v>1</v>
      </c>
      <c r="C49" s="19" t="s">
        <v>2</v>
      </c>
      <c r="D49" s="19"/>
      <c r="E49" s="19"/>
    </row>
    <row r="50" spans="2:5" x14ac:dyDescent="0.25">
      <c r="B50" s="18"/>
      <c r="C50" s="3" t="s">
        <v>3</v>
      </c>
      <c r="D50" s="3" t="s">
        <v>4</v>
      </c>
      <c r="E50" s="3" t="s">
        <v>5</v>
      </c>
    </row>
    <row r="51" spans="2:5" x14ac:dyDescent="0.25">
      <c r="B51" s="2" t="s">
        <v>6</v>
      </c>
      <c r="C51" s="2">
        <f>$C$31/MAX($C$31:$C$34)</f>
        <v>0.88888888888888895</v>
      </c>
      <c r="D51" s="2">
        <f>$D$31/MAX($D$31:$D$34)</f>
        <v>0.55555555555555558</v>
      </c>
      <c r="E51" s="2">
        <f>$E$31/MAX($E$31:$E$34)</f>
        <v>1</v>
      </c>
    </row>
    <row r="52" spans="2:5" x14ac:dyDescent="0.25">
      <c r="B52" s="2" t="s">
        <v>7</v>
      </c>
      <c r="C52" s="2">
        <f>$C$32/MAX($C$31:$C$34)</f>
        <v>1</v>
      </c>
      <c r="D52" s="2">
        <f>$D$32/MAX($D$31:$D$34)</f>
        <v>1</v>
      </c>
      <c r="E52" s="2">
        <f>$E$32/MAX($E$31:$E$34)</f>
        <v>0.625</v>
      </c>
    </row>
    <row r="53" spans="2:5" x14ac:dyDescent="0.25">
      <c r="B53" s="2" t="s">
        <v>8</v>
      </c>
      <c r="C53" s="2">
        <f>$C$33/MAX($C$31:$C$34)</f>
        <v>1</v>
      </c>
      <c r="D53" s="2">
        <f>$D$33/MAX($D$31:$D$34)</f>
        <v>1</v>
      </c>
      <c r="E53" s="2">
        <f>$E$33/MAX($E$31:$E$34)</f>
        <v>0.5</v>
      </c>
    </row>
    <row r="54" spans="2:5" x14ac:dyDescent="0.25">
      <c r="B54" s="2" t="s">
        <v>9</v>
      </c>
      <c r="C54" s="2">
        <f>$C$34/MAX($C$31:$C$34)</f>
        <v>0.11111111111111112</v>
      </c>
      <c r="D54" s="2">
        <f>$D$34/MAX($D$31:$D$34)</f>
        <v>0.55555555555555558</v>
      </c>
      <c r="E54" s="2">
        <f>$E$34/MAX($E$31:$E$34)</f>
        <v>0.125</v>
      </c>
    </row>
    <row r="55" spans="2:5" x14ac:dyDescent="0.25">
      <c r="B55" s="2"/>
      <c r="C55" s="2"/>
      <c r="D55" s="2"/>
      <c r="E55" s="2"/>
    </row>
    <row r="58" spans="2:5" x14ac:dyDescent="0.25">
      <c r="B58" s="16" t="s">
        <v>46</v>
      </c>
      <c r="C58" s="16"/>
      <c r="D58" s="16"/>
      <c r="E58" s="16"/>
    </row>
    <row r="59" spans="2:5" x14ac:dyDescent="0.25">
      <c r="C59" s="1" t="s">
        <v>3</v>
      </c>
      <c r="D59" s="1" t="s">
        <v>4</v>
      </c>
      <c r="E59" s="1" t="s">
        <v>5</v>
      </c>
    </row>
    <row r="60" spans="2:5" x14ac:dyDescent="0.25">
      <c r="B60" s="6" t="s">
        <v>47</v>
      </c>
      <c r="C60" s="1">
        <v>0.4</v>
      </c>
      <c r="D60" s="1">
        <v>0.35</v>
      </c>
      <c r="E60" s="1">
        <v>0.25</v>
      </c>
    </row>
    <row r="62" spans="2:5" x14ac:dyDescent="0.25">
      <c r="B62" s="11" t="s">
        <v>48</v>
      </c>
      <c r="C62" s="11"/>
      <c r="D62" s="11"/>
      <c r="E62" s="11"/>
    </row>
    <row r="63" spans="2:5" x14ac:dyDescent="0.25">
      <c r="B63" s="4" t="s">
        <v>6</v>
      </c>
      <c r="C63">
        <f>($C$51*$C$60)+($D$51*$D$60)+($E$51*$E$60)</f>
        <v>0.8</v>
      </c>
    </row>
    <row r="64" spans="2:5" x14ac:dyDescent="0.25">
      <c r="B64" s="4" t="s">
        <v>7</v>
      </c>
      <c r="C64">
        <f>($C$52*$C$60)+($D$52*$D$60)+($E$52*$E$60)</f>
        <v>0.90625</v>
      </c>
    </row>
    <row r="65" spans="2:5" x14ac:dyDescent="0.25">
      <c r="B65" s="4" t="s">
        <v>8</v>
      </c>
      <c r="C65">
        <f>($C$53*$C$60)+($D$53*$D$60)+($E$53*$E$60)</f>
        <v>0.875</v>
      </c>
    </row>
    <row r="66" spans="2:5" x14ac:dyDescent="0.25">
      <c r="B66" s="4" t="s">
        <v>9</v>
      </c>
      <c r="C66">
        <f>($C$54*$C$60)+($D$54*$D$60)+($E$54*$E$60)</f>
        <v>0.27013888888888893</v>
      </c>
    </row>
    <row r="67" spans="2:5" x14ac:dyDescent="0.25">
      <c r="B67" s="4"/>
    </row>
    <row r="68" spans="2:5" x14ac:dyDescent="0.25">
      <c r="B68" s="13" t="s">
        <v>0</v>
      </c>
      <c r="C68" s="13"/>
      <c r="D68" s="13"/>
      <c r="E68" s="13"/>
    </row>
    <row r="69" spans="2:5" x14ac:dyDescent="0.25">
      <c r="B69" s="12" t="s">
        <v>1</v>
      </c>
      <c r="C69" s="12" t="s">
        <v>49</v>
      </c>
      <c r="D69" s="12" t="s">
        <v>50</v>
      </c>
      <c r="E69" s="12" t="s">
        <v>51</v>
      </c>
    </row>
    <row r="70" spans="2:5" x14ac:dyDescent="0.25">
      <c r="B70" s="7" t="s">
        <v>6</v>
      </c>
      <c r="C70">
        <f>($C$51*$C$60)+($D$51*$D$60)+($E$51*$E$60)</f>
        <v>0.8</v>
      </c>
      <c r="D70" s="7">
        <f>RANK($C$70,$C$70:$C$73)</f>
        <v>3</v>
      </c>
      <c r="E70" s="7" t="str">
        <f>IF(D70:D73&gt;3,"TIDAK MENERIMA","MENERIMA")</f>
        <v>MENERIMA</v>
      </c>
    </row>
    <row r="71" spans="2:5" x14ac:dyDescent="0.25">
      <c r="B71" s="7" t="s">
        <v>7</v>
      </c>
      <c r="C71" s="2">
        <f>($C$52*$C$60)+($D$52*$D$60)+($E$52*$E$60)</f>
        <v>0.90625</v>
      </c>
      <c r="D71" s="7">
        <f>RANK($C$71,$C$70:$C$73)</f>
        <v>1</v>
      </c>
      <c r="E71" s="7" t="str">
        <f t="shared" ref="E71:E73" si="0">IF(D71:D75&gt;3,"TIDAK MENERIMA","MENERIMA")</f>
        <v>MENERIMA</v>
      </c>
    </row>
    <row r="72" spans="2:5" x14ac:dyDescent="0.25">
      <c r="B72" s="7" t="s">
        <v>8</v>
      </c>
      <c r="C72" s="2">
        <f>($C$53*$C$60)+($D$53*$D$60)+($E$53*$E$60)</f>
        <v>0.875</v>
      </c>
      <c r="D72" s="7">
        <f>RANK($C$72,$C$70:$C$73)</f>
        <v>2</v>
      </c>
      <c r="E72" s="7" t="str">
        <f t="shared" si="0"/>
        <v>MENERIMA</v>
      </c>
    </row>
    <row r="73" spans="2:5" x14ac:dyDescent="0.25">
      <c r="B73" s="7" t="s">
        <v>9</v>
      </c>
      <c r="C73" s="2">
        <f>($C$54*$C$60)+($D$54*$D$60)+($E$54*$E$60)</f>
        <v>0.27013888888888893</v>
      </c>
      <c r="D73" s="7">
        <f>RANK($C$73,$C$70:$C$73)</f>
        <v>4</v>
      </c>
      <c r="E73" s="7" t="str">
        <f t="shared" si="0"/>
        <v>TIDAK MENERIMA</v>
      </c>
    </row>
    <row r="75" spans="2:5" x14ac:dyDescent="0.25">
      <c r="B75" s="12" t="s">
        <v>52</v>
      </c>
      <c r="C75" s="12" t="s">
        <v>53</v>
      </c>
    </row>
    <row r="76" spans="2:5" x14ac:dyDescent="0.25">
      <c r="B76" s="2">
        <f>COUNTIF($E$70:$E$73,$B$75)</f>
        <v>3</v>
      </c>
      <c r="C76" s="2">
        <f>COUNTIF($E$70:$E$73,$C$75)</f>
        <v>1</v>
      </c>
    </row>
  </sheetData>
  <mergeCells count="21">
    <mergeCell ref="B29:B30"/>
    <mergeCell ref="C29:E29"/>
    <mergeCell ref="D17:D20"/>
    <mergeCell ref="D13:D16"/>
    <mergeCell ref="B68:E68"/>
    <mergeCell ref="B5:E5"/>
    <mergeCell ref="E8:F8"/>
    <mergeCell ref="B58:E58"/>
    <mergeCell ref="B48:E48"/>
    <mergeCell ref="B37:F37"/>
    <mergeCell ref="B49:B50"/>
    <mergeCell ref="C49:E49"/>
    <mergeCell ref="D9:D12"/>
    <mergeCell ref="B9:B12"/>
    <mergeCell ref="B13:B16"/>
    <mergeCell ref="B17:B20"/>
    <mergeCell ref="C9:C12"/>
    <mergeCell ref="C13:C16"/>
    <mergeCell ref="C17:C20"/>
    <mergeCell ref="B22:B23"/>
    <mergeCell ref="C22:E2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2020-03-16T05:11:58Z</dcterms:created>
  <dcterms:modified xsi:type="dcterms:W3CDTF">2020-03-16T14:54:01Z</dcterms:modified>
</cp:coreProperties>
</file>