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tables/table8.xml" ContentType="application/vnd.openxmlformats-officedocument.spreadsheetml.table+xml"/>
  <Override PartName="/xl/queryTables/queryTable2.xml" ContentType="application/vnd.openxmlformats-officedocument.spreadsheetml.query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9.xml" ContentType="application/vnd.openxmlformats-officedocument.spreadsheetml.table+xml"/>
  <Override PartName="/xl/tables/table10.xml" ContentType="application/vnd.openxmlformats-officedocument.spreadsheetml.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tables/table11.xml" ContentType="application/vnd.openxmlformats-officedocument.spreadsheetml.table+xml"/>
  <Override PartName="/xl/tables/table12.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fin22\Desktop\"/>
    </mc:Choice>
  </mc:AlternateContent>
  <xr:revisionPtr revIDLastSave="0" documentId="13_ncr:1_{4CD1A336-1F80-426A-8E32-C866AF533CE7}" xr6:coauthVersionLast="47" xr6:coauthVersionMax="47" xr10:uidLastSave="{00000000-0000-0000-0000-000000000000}"/>
  <bookViews>
    <workbookView xWindow="-120" yWindow="-120" windowWidth="29040" windowHeight="15720" firstSheet="6" activeTab="13" xr2:uid="{4A54EB3C-0C37-41FD-B209-50AFF1A0E088}"/>
  </bookViews>
  <sheets>
    <sheet name="اكبر شركات فى البورضة " sheetId="13" state="hidden" r:id="rId1"/>
    <sheet name="بيانات تاريخية - عقود الفضة (3)" sheetId="12" state="hidden" r:id="rId2"/>
    <sheet name="بيانات تاريخية - عقود الذهب" sheetId="11" state="hidden" r:id="rId3"/>
    <sheet name="البيانات التاريخية للدولار " sheetId="9" state="hidden" r:id="rId4"/>
    <sheet name="البيانات التاريخيه لليورو " sheetId="8" state="hidden" r:id="rId5"/>
    <sheet name="الفضه" sheetId="1" state="hidden" r:id="rId6"/>
    <sheet name="data set 1 " sheetId="5" r:id="rId7"/>
    <sheet name="Sheet2" sheetId="48" state="hidden" r:id="rId8"/>
    <sheet name="Table1" sheetId="2" state="hidden" r:id="rId9"/>
    <sheet name="analysis  1 " sheetId="6" r:id="rId10"/>
    <sheet name="Detail1" sheetId="50" r:id="rId11"/>
    <sheet name="Detail2" sheetId="51" r:id="rId12"/>
    <sheet name="analysis 2 " sheetId="49" r:id="rId13"/>
    <sheet name="DASHBOARD 1" sheetId="14" r:id="rId14"/>
  </sheets>
  <externalReferences>
    <externalReference r:id="rId15"/>
    <externalReference r:id="rId16"/>
    <externalReference r:id="rId17"/>
  </externalReferences>
  <definedNames>
    <definedName name="ACHtest">OFFSET('[1]Cal for MaxMin'!$N$10,,,(COUNTA('[1]Cal for MaxMin'!$N:$N)-1))</definedName>
    <definedName name="allach">OFFSET('[1]Cal For TopBottom'!$Z$15,,,(COUNTA('[1]Cal For TopBottom'!$S:$S)-2))</definedName>
    <definedName name="allnames">OFFSET('[1]Cal For TopBottom'!$Y$15,,,(COUNTA('[1]Cal For TopBottom'!$R:$R)-2))</definedName>
    <definedName name="Category">[2]Sheet3!$I$5:$I$21</definedName>
    <definedName name="ExternalData_1" localSheetId="8" hidden="1">Table1!$A$1:$E$253</definedName>
    <definedName name="ExternalData_2" localSheetId="6" hidden="1">'data set 1 '!$A$1:$L$253</definedName>
    <definedName name="GoToProductDB">#REF!</definedName>
    <definedName name="Gov">[2]Sheet3!$H$5:$H$21</definedName>
    <definedName name="Home">#REF!</definedName>
    <definedName name="master" localSheetId="12">IF('[1]Cal For TopBottom'!$Z$12=1,allach,IF('[1]Cal For TopBottom'!$Z$12=2,topch,topch))</definedName>
    <definedName name="master">IF('[1]Cal For TopBottom'!$Z$12=1,allach,IF('[1]Cal For TopBottom'!$Z$12=2,topch,topch))</definedName>
    <definedName name="Maxtest">OFFSET('[1]Cal for MaxMin'!$R$10,,,(COUNTA('[1]Cal for MaxMin'!$M:$M)-1))</definedName>
    <definedName name="Mintest">OFFSET('[1]Cal for MaxMin'!$S$10,,,(COUNTA('[1]Cal for MaxMin'!$M:$M)-1))</definedName>
    <definedName name="Months">[2]Sheet3!$F$5:$F$21</definedName>
    <definedName name="nametest">OFFSET('[1]Cal for MaxMin'!$M$10,,,(COUNTA('[1]Cal for MaxMin'!$M:$M)-1))</definedName>
    <definedName name="OFFSETACH">OFFSET('[1]Cal for MaxMin (2)'!$C$9,,,COUNTA(('[1]Cal for MaxMin (2)'!$C:$C))-2)</definedName>
    <definedName name="OFFSETMAX">OFFSET('[1]Cal for MaxMin (2)'!$D$9,,,COUNTA(('[1]Cal for MaxMin (2)'!$B:$B))-2)</definedName>
    <definedName name="OFFSETMIN">OFFSET('[1]Cal for MaxMin (2)'!$E$9,,,COUNTA(('[1]Cal for MaxMin (2)'!$B:$B))-2)</definedName>
    <definedName name="OFFSETNAMES">OFFSET('[1]Cal for MaxMin (2)'!$B$9,,,COUNTA(('[1]Cal for MaxMin (2)'!$B:$B))-2)</definedName>
    <definedName name="_xlnm.Print_Area" localSheetId="12">'analysis 2 '!$A$2:$AF$224</definedName>
    <definedName name="_xlnm.Print_Area" localSheetId="13">'DASHBOARD 1'!$D$4:$AH$77</definedName>
    <definedName name="_xlnm.Print_Area" localSheetId="6">Table1_2[#All]</definedName>
    <definedName name="_xlnm.Print_Area" localSheetId="0">Table19[#All]</definedName>
    <definedName name="_xlnm.Print_Area" localSheetId="3">'البيانات التاريخية للدولار '!$A$1:$C$5029</definedName>
    <definedName name="Product">[2]Sheet3!$J$5:$J$21</definedName>
    <definedName name="ProductLogo">INDIRECT([3]Products!$B$14)</definedName>
    <definedName name="Region">[2]Sheet3!$G$5:$G$21</definedName>
    <definedName name="silver">الفضه!$A$2:$C$253</definedName>
    <definedName name="Slicer_السنه">#N/A</definedName>
    <definedName name="SMLink">#REF!</definedName>
    <definedName name="SMLINKK">#REF!</definedName>
    <definedName name="topch">OFFSET('[1]Cal For TopBottom'!$Z$15,,,3)</definedName>
  </definedNames>
  <calcPr calcId="191029"/>
  <pivotCaches>
    <pivotCache cacheId="69" r:id="rId18"/>
    <pivotCache cacheId="70" r:id="rId19"/>
    <pivotCache cacheId="79" r:id="rId20"/>
  </pivotCaches>
  <extLst>
    <ext xmlns:x14="http://schemas.microsoft.com/office/spreadsheetml/2009/9/main" uri="{BBE1A952-AA13-448e-AADC-164F8A28A991}">
      <x14:slicerCaches>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9" i="49" l="1"/>
  <c r="F8" i="49"/>
  <c r="L8" i="49"/>
  <c r="V8" i="49"/>
  <c r="V9" i="49"/>
  <c r="L257" i="5"/>
  <c r="F32" i="49"/>
  <c r="F33" i="49" s="1"/>
  <c r="F34" i="49" s="1"/>
  <c r="O36" i="49" s="1"/>
  <c r="G32" i="49"/>
  <c r="H32" i="49"/>
  <c r="I32" i="49"/>
  <c r="J32" i="49"/>
  <c r="J33" i="49" s="1"/>
  <c r="J34" i="49" s="1"/>
  <c r="O32" i="49" s="1"/>
  <c r="F28" i="49"/>
  <c r="J28" i="49"/>
  <c r="N28" i="49"/>
  <c r="R28" i="49"/>
  <c r="V28" i="49"/>
  <c r="N32" i="49"/>
  <c r="D2" i="5"/>
  <c r="D3" i="5"/>
  <c r="D4" i="5"/>
  <c r="D5" i="5"/>
  <c r="D6" i="5"/>
  <c r="D7" i="5"/>
  <c r="D8" i="5"/>
  <c r="D9" i="5"/>
  <c r="D10" i="5"/>
  <c r="D11" i="5"/>
  <c r="D12" i="5"/>
  <c r="D13" i="5"/>
  <c r="D14" i="5"/>
  <c r="D15" i="5"/>
  <c r="D16" i="5"/>
  <c r="D17" i="5"/>
  <c r="D18" i="5"/>
  <c r="D19" i="5"/>
  <c r="D20" i="5"/>
  <c r="D21" i="5"/>
  <c r="D22" i="5"/>
  <c r="D23" i="5"/>
  <c r="D24" i="5"/>
  <c r="D25" i="5"/>
  <c r="D26" i="5"/>
  <c r="D27" i="5"/>
  <c r="D28" i="5"/>
  <c r="D29" i="5"/>
  <c r="D30" i="5"/>
  <c r="D31" i="5"/>
  <c r="D32" i="5"/>
  <c r="D33" i="5"/>
  <c r="D34" i="5"/>
  <c r="D35" i="5"/>
  <c r="D36" i="5"/>
  <c r="D37" i="5"/>
  <c r="D38" i="5"/>
  <c r="D39" i="5"/>
  <c r="D40" i="5"/>
  <c r="D41" i="5"/>
  <c r="D42" i="5"/>
  <c r="D43" i="5"/>
  <c r="D44" i="5"/>
  <c r="D45" i="5"/>
  <c r="D46" i="5"/>
  <c r="D47" i="5"/>
  <c r="D48" i="5"/>
  <c r="D49" i="5"/>
  <c r="D50" i="5"/>
  <c r="D51" i="5"/>
  <c r="D52" i="5"/>
  <c r="D53" i="5"/>
  <c r="D54" i="5"/>
  <c r="D55" i="5"/>
  <c r="D56" i="5"/>
  <c r="D57" i="5"/>
  <c r="D58" i="5"/>
  <c r="D59" i="5"/>
  <c r="D60" i="5"/>
  <c r="D61" i="5"/>
  <c r="D62" i="5"/>
  <c r="D63" i="5"/>
  <c r="D64" i="5"/>
  <c r="D65" i="5"/>
  <c r="D66" i="5"/>
  <c r="D67" i="5"/>
  <c r="D68" i="5"/>
  <c r="D69" i="5"/>
  <c r="D70" i="5"/>
  <c r="D71" i="5"/>
  <c r="D72" i="5"/>
  <c r="D73" i="5"/>
  <c r="D74" i="5"/>
  <c r="D75" i="5"/>
  <c r="D76" i="5"/>
  <c r="D77" i="5"/>
  <c r="D78" i="5"/>
  <c r="D79" i="5"/>
  <c r="D80" i="5"/>
  <c r="D81" i="5"/>
  <c r="D82" i="5"/>
  <c r="D83" i="5"/>
  <c r="D84" i="5"/>
  <c r="D85" i="5"/>
  <c r="D86" i="5"/>
  <c r="D87" i="5"/>
  <c r="D88" i="5"/>
  <c r="D89" i="5"/>
  <c r="D90" i="5"/>
  <c r="D91" i="5"/>
  <c r="D92" i="5"/>
  <c r="D93" i="5"/>
  <c r="D94" i="5"/>
  <c r="D95" i="5"/>
  <c r="D96" i="5"/>
  <c r="D97" i="5"/>
  <c r="D98" i="5"/>
  <c r="D99" i="5"/>
  <c r="D100" i="5"/>
  <c r="D101" i="5"/>
  <c r="D102" i="5"/>
  <c r="D103" i="5"/>
  <c r="D104" i="5"/>
  <c r="D105" i="5"/>
  <c r="D106" i="5"/>
  <c r="D107" i="5"/>
  <c r="D108" i="5"/>
  <c r="D109" i="5"/>
  <c r="D110" i="5"/>
  <c r="D111" i="5"/>
  <c r="D112" i="5"/>
  <c r="D113" i="5"/>
  <c r="D114" i="5"/>
  <c r="D115" i="5"/>
  <c r="D116" i="5"/>
  <c r="D117" i="5"/>
  <c r="D118" i="5"/>
  <c r="D119" i="5"/>
  <c r="D120" i="5"/>
  <c r="D121" i="5"/>
  <c r="D122" i="5"/>
  <c r="D123" i="5"/>
  <c r="D124" i="5"/>
  <c r="D125" i="5"/>
  <c r="D126" i="5"/>
  <c r="D127" i="5"/>
  <c r="D128" i="5"/>
  <c r="D129" i="5"/>
  <c r="D130" i="5"/>
  <c r="D131" i="5"/>
  <c r="D132" i="5"/>
  <c r="D133" i="5"/>
  <c r="D134" i="5"/>
  <c r="D135" i="5"/>
  <c r="D136" i="5"/>
  <c r="D137" i="5"/>
  <c r="D138" i="5"/>
  <c r="D139" i="5"/>
  <c r="D140" i="5"/>
  <c r="D141" i="5"/>
  <c r="D142" i="5"/>
  <c r="D143" i="5"/>
  <c r="D144" i="5"/>
  <c r="D145" i="5"/>
  <c r="D146" i="5"/>
  <c r="D147" i="5"/>
  <c r="D148" i="5"/>
  <c r="D149" i="5"/>
  <c r="D150" i="5"/>
  <c r="D151" i="5"/>
  <c r="D152" i="5"/>
  <c r="D153" i="5"/>
  <c r="D154" i="5"/>
  <c r="D155" i="5"/>
  <c r="D156" i="5"/>
  <c r="D157" i="5"/>
  <c r="D158" i="5"/>
  <c r="D159" i="5"/>
  <c r="D160" i="5"/>
  <c r="D161" i="5"/>
  <c r="D162" i="5"/>
  <c r="D163" i="5"/>
  <c r="D164" i="5"/>
  <c r="D165" i="5"/>
  <c r="D166" i="5"/>
  <c r="D167" i="5"/>
  <c r="D168" i="5"/>
  <c r="D169" i="5"/>
  <c r="D170" i="5"/>
  <c r="D171" i="5"/>
  <c r="D172" i="5"/>
  <c r="D173" i="5"/>
  <c r="D174" i="5"/>
  <c r="D175" i="5"/>
  <c r="D176" i="5"/>
  <c r="D177" i="5"/>
  <c r="D178" i="5"/>
  <c r="D179" i="5"/>
  <c r="D180" i="5"/>
  <c r="D181" i="5"/>
  <c r="D182" i="5"/>
  <c r="D183" i="5"/>
  <c r="D184" i="5"/>
  <c r="D185" i="5"/>
  <c r="D186" i="5"/>
  <c r="D187" i="5"/>
  <c r="D188" i="5"/>
  <c r="D189" i="5"/>
  <c r="D190" i="5"/>
  <c r="D191" i="5"/>
  <c r="D192" i="5"/>
  <c r="D193" i="5"/>
  <c r="D194" i="5"/>
  <c r="D195" i="5"/>
  <c r="D196" i="5"/>
  <c r="D197" i="5"/>
  <c r="D198" i="5"/>
  <c r="D199" i="5"/>
  <c r="D200" i="5"/>
  <c r="D201" i="5"/>
  <c r="D202" i="5"/>
  <c r="D203" i="5"/>
  <c r="D204" i="5"/>
  <c r="D205" i="5"/>
  <c r="D206" i="5"/>
  <c r="D207" i="5"/>
  <c r="D208" i="5"/>
  <c r="D209" i="5"/>
  <c r="D210" i="5"/>
  <c r="D211" i="5"/>
  <c r="D212" i="5"/>
  <c r="D213" i="5"/>
  <c r="D214" i="5"/>
  <c r="D215" i="5"/>
  <c r="D216" i="5"/>
  <c r="D217" i="5"/>
  <c r="D218" i="5"/>
  <c r="D219" i="5"/>
  <c r="D220" i="5"/>
  <c r="D221" i="5"/>
  <c r="D222" i="5"/>
  <c r="D223" i="5"/>
  <c r="D224" i="5"/>
  <c r="D225" i="5"/>
  <c r="D226" i="5"/>
  <c r="D227" i="5"/>
  <c r="D228" i="5"/>
  <c r="D229" i="5"/>
  <c r="D230" i="5"/>
  <c r="D231" i="5"/>
  <c r="D232" i="5"/>
  <c r="D233" i="5"/>
  <c r="D234" i="5"/>
  <c r="D235" i="5"/>
  <c r="D236" i="5"/>
  <c r="D237" i="5"/>
  <c r="D238" i="5"/>
  <c r="D239" i="5"/>
  <c r="D240" i="5"/>
  <c r="D241" i="5"/>
  <c r="D242" i="5"/>
  <c r="D243" i="5"/>
  <c r="D244" i="5"/>
  <c r="D245" i="5"/>
  <c r="D246" i="5"/>
  <c r="D247" i="5"/>
  <c r="D248" i="5"/>
  <c r="D249" i="5"/>
  <c r="D250" i="5"/>
  <c r="D251" i="5"/>
  <c r="D252" i="5"/>
  <c r="D253" i="5"/>
  <c r="E2" i="5"/>
  <c r="E3" i="5"/>
  <c r="E4" i="5"/>
  <c r="E5" i="5"/>
  <c r="E6" i="5"/>
  <c r="E7" i="5"/>
  <c r="E8" i="5"/>
  <c r="E9" i="5"/>
  <c r="E10"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G2" i="5"/>
  <c r="G3" i="5"/>
  <c r="G4" i="5"/>
  <c r="G5" i="5"/>
  <c r="G6" i="5"/>
  <c r="G7" i="5"/>
  <c r="G8" i="5"/>
  <c r="G9" i="5"/>
  <c r="G10" i="5"/>
  <c r="G11" i="5"/>
  <c r="G12" i="5"/>
  <c r="G13" i="5"/>
  <c r="G14" i="5"/>
  <c r="G15" i="5"/>
  <c r="G16" i="5"/>
  <c r="G17" i="5"/>
  <c r="G18" i="5"/>
  <c r="G19" i="5"/>
  <c r="G20" i="5"/>
  <c r="G21" i="5"/>
  <c r="G22" i="5"/>
  <c r="G23" i="5"/>
  <c r="G24" i="5"/>
  <c r="G25" i="5"/>
  <c r="G26" i="5"/>
  <c r="G27" i="5"/>
  <c r="G28" i="5"/>
  <c r="G29" i="5"/>
  <c r="G30" i="5"/>
  <c r="G31" i="5"/>
  <c r="G32" i="5"/>
  <c r="G33" i="5"/>
  <c r="G34" i="5"/>
  <c r="G35" i="5"/>
  <c r="G36" i="5"/>
  <c r="G37" i="5"/>
  <c r="G38" i="5"/>
  <c r="G39" i="5"/>
  <c r="G40" i="5"/>
  <c r="G41" i="5"/>
  <c r="G42" i="5"/>
  <c r="G43" i="5"/>
  <c r="G44" i="5"/>
  <c r="G45" i="5"/>
  <c r="G46" i="5"/>
  <c r="G47" i="5"/>
  <c r="G48" i="5"/>
  <c r="G49" i="5"/>
  <c r="G50" i="5"/>
  <c r="G51" i="5"/>
  <c r="G52" i="5"/>
  <c r="G53" i="5"/>
  <c r="G54" i="5"/>
  <c r="G55" i="5"/>
  <c r="G56" i="5"/>
  <c r="G57" i="5"/>
  <c r="G58" i="5"/>
  <c r="G59" i="5"/>
  <c r="G60" i="5"/>
  <c r="G61" i="5"/>
  <c r="G62" i="5"/>
  <c r="G63" i="5"/>
  <c r="G64" i="5"/>
  <c r="G65" i="5"/>
  <c r="G66" i="5"/>
  <c r="G67" i="5"/>
  <c r="G68" i="5"/>
  <c r="G69" i="5"/>
  <c r="G70" i="5"/>
  <c r="G71" i="5"/>
  <c r="G72" i="5"/>
  <c r="G73" i="5"/>
  <c r="G74" i="5"/>
  <c r="G75" i="5"/>
  <c r="G76" i="5"/>
  <c r="G77" i="5"/>
  <c r="G78" i="5"/>
  <c r="G79" i="5"/>
  <c r="G80" i="5"/>
  <c r="G81" i="5"/>
  <c r="G82" i="5"/>
  <c r="G83" i="5"/>
  <c r="G84" i="5"/>
  <c r="G85" i="5"/>
  <c r="G86" i="5"/>
  <c r="G87" i="5"/>
  <c r="G88" i="5"/>
  <c r="G89" i="5"/>
  <c r="G90" i="5"/>
  <c r="G91" i="5"/>
  <c r="G92" i="5"/>
  <c r="G93" i="5"/>
  <c r="G94" i="5"/>
  <c r="G95" i="5"/>
  <c r="G96" i="5"/>
  <c r="G97" i="5"/>
  <c r="G98" i="5"/>
  <c r="G99" i="5"/>
  <c r="G100" i="5"/>
  <c r="G101" i="5"/>
  <c r="G102" i="5"/>
  <c r="G103" i="5"/>
  <c r="G104" i="5"/>
  <c r="G105" i="5"/>
  <c r="G106" i="5"/>
  <c r="G107" i="5"/>
  <c r="G108" i="5"/>
  <c r="G109" i="5"/>
  <c r="G110" i="5"/>
  <c r="G111" i="5"/>
  <c r="G112" i="5"/>
  <c r="G113" i="5"/>
  <c r="G114" i="5"/>
  <c r="G115" i="5"/>
  <c r="G116" i="5"/>
  <c r="G117" i="5"/>
  <c r="G118" i="5"/>
  <c r="G119" i="5"/>
  <c r="G120" i="5"/>
  <c r="G121" i="5"/>
  <c r="G122" i="5"/>
  <c r="G123" i="5"/>
  <c r="G124" i="5"/>
  <c r="G125" i="5"/>
  <c r="G126" i="5"/>
  <c r="G127" i="5"/>
  <c r="G128" i="5"/>
  <c r="G129" i="5"/>
  <c r="G130" i="5"/>
  <c r="G131" i="5"/>
  <c r="G132" i="5"/>
  <c r="G133" i="5"/>
  <c r="G134" i="5"/>
  <c r="G135" i="5"/>
  <c r="G136" i="5"/>
  <c r="G137" i="5"/>
  <c r="G138" i="5"/>
  <c r="G139" i="5"/>
  <c r="G140" i="5"/>
  <c r="G141" i="5"/>
  <c r="G142" i="5"/>
  <c r="G143" i="5"/>
  <c r="G144" i="5"/>
  <c r="G145" i="5"/>
  <c r="G146" i="5"/>
  <c r="G147" i="5"/>
  <c r="G148" i="5"/>
  <c r="G149" i="5"/>
  <c r="G150" i="5"/>
  <c r="G151" i="5"/>
  <c r="G152" i="5"/>
  <c r="G153" i="5"/>
  <c r="G154" i="5"/>
  <c r="G155" i="5"/>
  <c r="G156" i="5"/>
  <c r="G157" i="5"/>
  <c r="G158" i="5"/>
  <c r="G159" i="5"/>
  <c r="G160" i="5"/>
  <c r="G161" i="5"/>
  <c r="G162" i="5"/>
  <c r="G163" i="5"/>
  <c r="G164" i="5"/>
  <c r="G165" i="5"/>
  <c r="G166" i="5"/>
  <c r="G167" i="5"/>
  <c r="G168" i="5"/>
  <c r="G169" i="5"/>
  <c r="G170" i="5"/>
  <c r="G171" i="5"/>
  <c r="G172" i="5"/>
  <c r="G173" i="5"/>
  <c r="G174" i="5"/>
  <c r="G175" i="5"/>
  <c r="G176" i="5"/>
  <c r="G177" i="5"/>
  <c r="G178" i="5"/>
  <c r="G179" i="5"/>
  <c r="G180" i="5"/>
  <c r="G181" i="5"/>
  <c r="G182" i="5"/>
  <c r="G183" i="5"/>
  <c r="G184" i="5"/>
  <c r="G185" i="5"/>
  <c r="G186" i="5"/>
  <c r="G187" i="5"/>
  <c r="G188" i="5"/>
  <c r="G189" i="5"/>
  <c r="G190" i="5"/>
  <c r="G191" i="5"/>
  <c r="G192" i="5"/>
  <c r="G193" i="5"/>
  <c r="G194" i="5"/>
  <c r="G195" i="5"/>
  <c r="G196" i="5"/>
  <c r="G197" i="5"/>
  <c r="G198" i="5"/>
  <c r="G199" i="5"/>
  <c r="G200" i="5"/>
  <c r="G201" i="5"/>
  <c r="G202" i="5"/>
  <c r="G203" i="5"/>
  <c r="G204" i="5"/>
  <c r="G205" i="5"/>
  <c r="G206" i="5"/>
  <c r="G207" i="5"/>
  <c r="G208" i="5"/>
  <c r="G209" i="5"/>
  <c r="G210" i="5"/>
  <c r="G211" i="5"/>
  <c r="G212" i="5"/>
  <c r="G213" i="5"/>
  <c r="G214" i="5"/>
  <c r="G215" i="5"/>
  <c r="G216" i="5"/>
  <c r="G217" i="5"/>
  <c r="G218" i="5"/>
  <c r="G219" i="5"/>
  <c r="G220" i="5"/>
  <c r="G221" i="5"/>
  <c r="G222" i="5"/>
  <c r="G223" i="5"/>
  <c r="G224" i="5"/>
  <c r="G225" i="5"/>
  <c r="G226" i="5"/>
  <c r="G227" i="5"/>
  <c r="G228" i="5"/>
  <c r="G229" i="5"/>
  <c r="G230" i="5"/>
  <c r="G231" i="5"/>
  <c r="G232" i="5"/>
  <c r="G233" i="5"/>
  <c r="G234" i="5"/>
  <c r="G235" i="5"/>
  <c r="G236" i="5"/>
  <c r="G237" i="5"/>
  <c r="G238" i="5"/>
  <c r="G239" i="5"/>
  <c r="G240" i="5"/>
  <c r="G241" i="5"/>
  <c r="G242" i="5"/>
  <c r="G243" i="5"/>
  <c r="G244" i="5"/>
  <c r="G245" i="5"/>
  <c r="G246" i="5"/>
  <c r="G247" i="5"/>
  <c r="G248" i="5"/>
  <c r="G249" i="5"/>
  <c r="G250" i="5"/>
  <c r="G251" i="5"/>
  <c r="G252" i="5"/>
  <c r="G253" i="5"/>
  <c r="I2" i="5"/>
  <c r="I3" i="5"/>
  <c r="I4" i="5"/>
  <c r="I5" i="5"/>
  <c r="I6" i="5"/>
  <c r="I7" i="5"/>
  <c r="I8" i="5"/>
  <c r="I9" i="5"/>
  <c r="I10" i="5"/>
  <c r="I11" i="5"/>
  <c r="I12" i="5"/>
  <c r="I13" i="5"/>
  <c r="I14" i="5"/>
  <c r="I15" i="5"/>
  <c r="I16" i="5"/>
  <c r="I17" i="5"/>
  <c r="I18" i="5"/>
  <c r="I19" i="5"/>
  <c r="I20" i="5"/>
  <c r="I21" i="5"/>
  <c r="I22" i="5"/>
  <c r="I23" i="5"/>
  <c r="I24" i="5"/>
  <c r="I25" i="5"/>
  <c r="I26" i="5"/>
  <c r="I27" i="5"/>
  <c r="I28" i="5"/>
  <c r="I29" i="5"/>
  <c r="I30" i="5"/>
  <c r="I31" i="5"/>
  <c r="I32" i="5"/>
  <c r="I33" i="5"/>
  <c r="I34" i="5"/>
  <c r="I35" i="5"/>
  <c r="I36" i="5"/>
  <c r="I37" i="5"/>
  <c r="I38" i="5"/>
  <c r="I39" i="5"/>
  <c r="I40" i="5"/>
  <c r="I41" i="5"/>
  <c r="I42" i="5"/>
  <c r="I43" i="5"/>
  <c r="I44" i="5"/>
  <c r="I45" i="5"/>
  <c r="I46" i="5"/>
  <c r="I47" i="5"/>
  <c r="I48" i="5"/>
  <c r="I49" i="5"/>
  <c r="I50" i="5"/>
  <c r="I51" i="5"/>
  <c r="I52" i="5"/>
  <c r="I53" i="5"/>
  <c r="I54" i="5"/>
  <c r="I55" i="5"/>
  <c r="I56" i="5"/>
  <c r="I57" i="5"/>
  <c r="I58" i="5"/>
  <c r="I59" i="5"/>
  <c r="I60" i="5"/>
  <c r="I61" i="5"/>
  <c r="I62" i="5"/>
  <c r="I63" i="5"/>
  <c r="I64" i="5"/>
  <c r="I65" i="5"/>
  <c r="I66" i="5"/>
  <c r="I67" i="5"/>
  <c r="I68" i="5"/>
  <c r="I69" i="5"/>
  <c r="I70" i="5"/>
  <c r="I71" i="5"/>
  <c r="I72" i="5"/>
  <c r="I73" i="5"/>
  <c r="I74" i="5"/>
  <c r="I75" i="5"/>
  <c r="I76" i="5"/>
  <c r="I77" i="5"/>
  <c r="I78" i="5"/>
  <c r="I79" i="5"/>
  <c r="I80" i="5"/>
  <c r="I81" i="5"/>
  <c r="I82" i="5"/>
  <c r="I83" i="5"/>
  <c r="I84" i="5"/>
  <c r="I85" i="5"/>
  <c r="I86" i="5"/>
  <c r="I87" i="5"/>
  <c r="I88" i="5"/>
  <c r="I89" i="5"/>
  <c r="I90" i="5"/>
  <c r="I91" i="5"/>
  <c r="I92" i="5"/>
  <c r="I93" i="5"/>
  <c r="I94" i="5"/>
  <c r="I95" i="5"/>
  <c r="I96" i="5"/>
  <c r="I97" i="5"/>
  <c r="I98" i="5"/>
  <c r="I99" i="5"/>
  <c r="I100" i="5"/>
  <c r="I101" i="5"/>
  <c r="I102" i="5"/>
  <c r="I103" i="5"/>
  <c r="I104" i="5"/>
  <c r="I105" i="5"/>
  <c r="I106" i="5"/>
  <c r="I107" i="5"/>
  <c r="I108" i="5"/>
  <c r="I109" i="5"/>
  <c r="I110" i="5"/>
  <c r="I111" i="5"/>
  <c r="I112" i="5"/>
  <c r="I113" i="5"/>
  <c r="I114" i="5"/>
  <c r="I115" i="5"/>
  <c r="I116" i="5"/>
  <c r="I117" i="5"/>
  <c r="I118" i="5"/>
  <c r="I119" i="5"/>
  <c r="I120" i="5"/>
  <c r="I121" i="5"/>
  <c r="I122" i="5"/>
  <c r="I123" i="5"/>
  <c r="I124" i="5"/>
  <c r="I125" i="5"/>
  <c r="I126" i="5"/>
  <c r="I127" i="5"/>
  <c r="I128" i="5"/>
  <c r="I129" i="5"/>
  <c r="I130" i="5"/>
  <c r="I131" i="5"/>
  <c r="I132" i="5"/>
  <c r="I133" i="5"/>
  <c r="I134" i="5"/>
  <c r="I135" i="5"/>
  <c r="I136" i="5"/>
  <c r="I137" i="5"/>
  <c r="I138" i="5"/>
  <c r="I139" i="5"/>
  <c r="I140" i="5"/>
  <c r="I141" i="5"/>
  <c r="I142" i="5"/>
  <c r="I143" i="5"/>
  <c r="I144" i="5"/>
  <c r="I145" i="5"/>
  <c r="I146" i="5"/>
  <c r="I147" i="5"/>
  <c r="I148" i="5"/>
  <c r="I149" i="5"/>
  <c r="I150" i="5"/>
  <c r="I151" i="5"/>
  <c r="I152" i="5"/>
  <c r="I153" i="5"/>
  <c r="I154" i="5"/>
  <c r="I155" i="5"/>
  <c r="I156" i="5"/>
  <c r="I157" i="5"/>
  <c r="I158" i="5"/>
  <c r="I159" i="5"/>
  <c r="I160" i="5"/>
  <c r="I161" i="5"/>
  <c r="I162" i="5"/>
  <c r="I163" i="5"/>
  <c r="I164" i="5"/>
  <c r="I165" i="5"/>
  <c r="I166" i="5"/>
  <c r="I167" i="5"/>
  <c r="I168" i="5"/>
  <c r="I169" i="5"/>
  <c r="I170" i="5"/>
  <c r="I171" i="5"/>
  <c r="I172" i="5"/>
  <c r="I173" i="5"/>
  <c r="I174" i="5"/>
  <c r="I175" i="5"/>
  <c r="I176" i="5"/>
  <c r="I177" i="5"/>
  <c r="I178" i="5"/>
  <c r="I179" i="5"/>
  <c r="I180" i="5"/>
  <c r="I181" i="5"/>
  <c r="I182" i="5"/>
  <c r="I183" i="5"/>
  <c r="I184" i="5"/>
  <c r="I185" i="5"/>
  <c r="I186" i="5"/>
  <c r="I187" i="5"/>
  <c r="I188" i="5"/>
  <c r="I189" i="5"/>
  <c r="I190" i="5"/>
  <c r="I191" i="5"/>
  <c r="I192" i="5"/>
  <c r="I193" i="5"/>
  <c r="I194" i="5"/>
  <c r="I195" i="5"/>
  <c r="I196" i="5"/>
  <c r="I197" i="5"/>
  <c r="I198" i="5"/>
  <c r="I199" i="5"/>
  <c r="I200" i="5"/>
  <c r="I201" i="5"/>
  <c r="I202" i="5"/>
  <c r="I203" i="5"/>
  <c r="I204" i="5"/>
  <c r="I205" i="5"/>
  <c r="I206" i="5"/>
  <c r="I207" i="5"/>
  <c r="I208" i="5"/>
  <c r="I209" i="5"/>
  <c r="I210" i="5"/>
  <c r="I211" i="5"/>
  <c r="I212" i="5"/>
  <c r="I213" i="5"/>
  <c r="I214" i="5"/>
  <c r="I215" i="5"/>
  <c r="I216" i="5"/>
  <c r="I217" i="5"/>
  <c r="I218" i="5"/>
  <c r="I219" i="5"/>
  <c r="I220" i="5"/>
  <c r="I221" i="5"/>
  <c r="I222" i="5"/>
  <c r="I223" i="5"/>
  <c r="I224" i="5"/>
  <c r="I225" i="5"/>
  <c r="I226" i="5"/>
  <c r="I227" i="5"/>
  <c r="I228" i="5"/>
  <c r="I229" i="5"/>
  <c r="I230" i="5"/>
  <c r="I231" i="5"/>
  <c r="I232" i="5"/>
  <c r="I233" i="5"/>
  <c r="I234" i="5"/>
  <c r="I235" i="5"/>
  <c r="I236" i="5"/>
  <c r="I237" i="5"/>
  <c r="I238" i="5"/>
  <c r="I239" i="5"/>
  <c r="I240" i="5"/>
  <c r="I241" i="5"/>
  <c r="I242" i="5"/>
  <c r="I243" i="5"/>
  <c r="I244" i="5"/>
  <c r="I245" i="5"/>
  <c r="I246" i="5"/>
  <c r="I247" i="5"/>
  <c r="I248" i="5"/>
  <c r="I249" i="5"/>
  <c r="I250" i="5"/>
  <c r="I251" i="5"/>
  <c r="I252" i="5"/>
  <c r="I253" i="5"/>
  <c r="K2" i="5"/>
  <c r="K3" i="5"/>
  <c r="K4" i="5"/>
  <c r="K5" i="5"/>
  <c r="K6" i="5"/>
  <c r="K7" i="5"/>
  <c r="K8" i="5"/>
  <c r="K9" i="5"/>
  <c r="K10" i="5"/>
  <c r="K11" i="5"/>
  <c r="K12" i="5"/>
  <c r="K13" i="5"/>
  <c r="K14" i="5"/>
  <c r="K15" i="5"/>
  <c r="K16" i="5"/>
  <c r="K17" i="5"/>
  <c r="K18" i="5"/>
  <c r="K19" i="5"/>
  <c r="K20" i="5"/>
  <c r="K21" i="5"/>
  <c r="K22" i="5"/>
  <c r="K23" i="5"/>
  <c r="K24" i="5"/>
  <c r="K25" i="5"/>
  <c r="K26" i="5"/>
  <c r="K27" i="5"/>
  <c r="K28" i="5"/>
  <c r="K29" i="5"/>
  <c r="K30" i="5"/>
  <c r="K31" i="5"/>
  <c r="K32" i="5"/>
  <c r="K33" i="5"/>
  <c r="K34" i="5"/>
  <c r="K35" i="5"/>
  <c r="K36" i="5"/>
  <c r="K37" i="5"/>
  <c r="K38" i="5"/>
  <c r="K39" i="5"/>
  <c r="K40" i="5"/>
  <c r="K41" i="5"/>
  <c r="K42" i="5"/>
  <c r="K43" i="5"/>
  <c r="K44" i="5"/>
  <c r="K45" i="5"/>
  <c r="K46" i="5"/>
  <c r="K47" i="5"/>
  <c r="K48" i="5"/>
  <c r="K49" i="5"/>
  <c r="K50" i="5"/>
  <c r="K51" i="5"/>
  <c r="K52" i="5"/>
  <c r="K53" i="5"/>
  <c r="K54" i="5"/>
  <c r="K55" i="5"/>
  <c r="K56" i="5"/>
  <c r="K57" i="5"/>
  <c r="K58" i="5"/>
  <c r="K59" i="5"/>
  <c r="K60" i="5"/>
  <c r="K61" i="5"/>
  <c r="K62" i="5"/>
  <c r="K63" i="5"/>
  <c r="K64" i="5"/>
  <c r="K65" i="5"/>
  <c r="K66" i="5"/>
  <c r="K67" i="5"/>
  <c r="K68" i="5"/>
  <c r="K69" i="5"/>
  <c r="K70" i="5"/>
  <c r="K71" i="5"/>
  <c r="K72" i="5"/>
  <c r="K73" i="5"/>
  <c r="K74" i="5"/>
  <c r="K75" i="5"/>
  <c r="K76" i="5"/>
  <c r="K77" i="5"/>
  <c r="K78" i="5"/>
  <c r="K79" i="5"/>
  <c r="K80" i="5"/>
  <c r="K81" i="5"/>
  <c r="K82" i="5"/>
  <c r="K83" i="5"/>
  <c r="K84" i="5"/>
  <c r="K85" i="5"/>
  <c r="K86" i="5"/>
  <c r="K87" i="5"/>
  <c r="K88" i="5"/>
  <c r="K89" i="5"/>
  <c r="K90" i="5"/>
  <c r="K91" i="5"/>
  <c r="K92" i="5"/>
  <c r="K93" i="5"/>
  <c r="K94" i="5"/>
  <c r="K95" i="5"/>
  <c r="K96" i="5"/>
  <c r="K97" i="5"/>
  <c r="K98" i="5"/>
  <c r="K99" i="5"/>
  <c r="K100" i="5"/>
  <c r="K101" i="5"/>
  <c r="K102" i="5"/>
  <c r="K103" i="5"/>
  <c r="K104" i="5"/>
  <c r="K105" i="5"/>
  <c r="K106" i="5"/>
  <c r="K107" i="5"/>
  <c r="K108" i="5"/>
  <c r="K109" i="5"/>
  <c r="K110" i="5"/>
  <c r="K111" i="5"/>
  <c r="K112" i="5"/>
  <c r="K113" i="5"/>
  <c r="K114" i="5"/>
  <c r="K115" i="5"/>
  <c r="K116" i="5"/>
  <c r="K117" i="5"/>
  <c r="K118" i="5"/>
  <c r="K119" i="5"/>
  <c r="K120" i="5"/>
  <c r="K121" i="5"/>
  <c r="K122" i="5"/>
  <c r="K123" i="5"/>
  <c r="K124" i="5"/>
  <c r="K125" i="5"/>
  <c r="K126" i="5"/>
  <c r="K127" i="5"/>
  <c r="K128" i="5"/>
  <c r="K129" i="5"/>
  <c r="K130" i="5"/>
  <c r="K131" i="5"/>
  <c r="K132" i="5"/>
  <c r="K133" i="5"/>
  <c r="K134" i="5"/>
  <c r="K135" i="5"/>
  <c r="K136" i="5"/>
  <c r="K137" i="5"/>
  <c r="K138" i="5"/>
  <c r="K139" i="5"/>
  <c r="K140" i="5"/>
  <c r="K141" i="5"/>
  <c r="K142" i="5"/>
  <c r="K143" i="5"/>
  <c r="K144" i="5"/>
  <c r="K145" i="5"/>
  <c r="K146" i="5"/>
  <c r="K147" i="5"/>
  <c r="K148" i="5"/>
  <c r="K149" i="5"/>
  <c r="K150" i="5"/>
  <c r="K151" i="5"/>
  <c r="K152" i="5"/>
  <c r="K153" i="5"/>
  <c r="K154" i="5"/>
  <c r="K155" i="5"/>
  <c r="K156" i="5"/>
  <c r="K157" i="5"/>
  <c r="K158" i="5"/>
  <c r="K159" i="5"/>
  <c r="K160" i="5"/>
  <c r="K161" i="5"/>
  <c r="K162" i="5"/>
  <c r="K163" i="5"/>
  <c r="K164" i="5"/>
  <c r="K165" i="5"/>
  <c r="K166" i="5"/>
  <c r="K167" i="5"/>
  <c r="K168" i="5"/>
  <c r="K169" i="5"/>
  <c r="K170" i="5"/>
  <c r="K171" i="5"/>
  <c r="K172" i="5"/>
  <c r="K173" i="5"/>
  <c r="K174" i="5"/>
  <c r="K175" i="5"/>
  <c r="K176" i="5"/>
  <c r="K177" i="5"/>
  <c r="K178" i="5"/>
  <c r="K179" i="5"/>
  <c r="K180" i="5"/>
  <c r="K181" i="5"/>
  <c r="K182" i="5"/>
  <c r="K183" i="5"/>
  <c r="K184" i="5"/>
  <c r="K185" i="5"/>
  <c r="K186" i="5"/>
  <c r="K187" i="5"/>
  <c r="K188" i="5"/>
  <c r="K189" i="5"/>
  <c r="K190" i="5"/>
  <c r="K191" i="5"/>
  <c r="K192" i="5"/>
  <c r="K193" i="5"/>
  <c r="K194" i="5"/>
  <c r="K195" i="5"/>
  <c r="K196" i="5"/>
  <c r="K197" i="5"/>
  <c r="K198" i="5"/>
  <c r="K199" i="5"/>
  <c r="K200" i="5"/>
  <c r="K201" i="5"/>
  <c r="K202" i="5"/>
  <c r="K203" i="5"/>
  <c r="K204" i="5"/>
  <c r="K205" i="5"/>
  <c r="K206" i="5"/>
  <c r="K207" i="5"/>
  <c r="K208" i="5"/>
  <c r="K209" i="5"/>
  <c r="K210" i="5"/>
  <c r="K211" i="5"/>
  <c r="K212" i="5"/>
  <c r="K213" i="5"/>
  <c r="K214" i="5"/>
  <c r="K215" i="5"/>
  <c r="K216" i="5"/>
  <c r="K217" i="5"/>
  <c r="K218" i="5"/>
  <c r="K219" i="5"/>
  <c r="K220" i="5"/>
  <c r="K221" i="5"/>
  <c r="K222" i="5"/>
  <c r="K223" i="5"/>
  <c r="K224" i="5"/>
  <c r="K225" i="5"/>
  <c r="K226" i="5"/>
  <c r="K227" i="5"/>
  <c r="K228" i="5"/>
  <c r="K229" i="5"/>
  <c r="K230" i="5"/>
  <c r="K231" i="5"/>
  <c r="K232" i="5"/>
  <c r="K233" i="5"/>
  <c r="K234" i="5"/>
  <c r="K235" i="5"/>
  <c r="K236" i="5"/>
  <c r="K237" i="5"/>
  <c r="K238" i="5"/>
  <c r="K239" i="5"/>
  <c r="K240" i="5"/>
  <c r="K241" i="5"/>
  <c r="K242" i="5"/>
  <c r="K243" i="5"/>
  <c r="K244" i="5"/>
  <c r="K245" i="5"/>
  <c r="K246" i="5"/>
  <c r="K247" i="5"/>
  <c r="K248" i="5"/>
  <c r="K249" i="5"/>
  <c r="K250" i="5"/>
  <c r="K251" i="5"/>
  <c r="K252" i="5"/>
  <c r="K253" i="5"/>
  <c r="M2" i="5"/>
  <c r="M3" i="5"/>
  <c r="M4" i="5"/>
  <c r="M5" i="5"/>
  <c r="M6" i="5"/>
  <c r="M7" i="5"/>
  <c r="M8" i="5"/>
  <c r="M9" i="5"/>
  <c r="M10" i="5"/>
  <c r="M11" i="5"/>
  <c r="M12" i="5"/>
  <c r="M13" i="5"/>
  <c r="M14" i="5"/>
  <c r="M15" i="5"/>
  <c r="M16" i="5"/>
  <c r="M17" i="5"/>
  <c r="M18" i="5"/>
  <c r="M19" i="5"/>
  <c r="M20" i="5"/>
  <c r="M21" i="5"/>
  <c r="M22" i="5"/>
  <c r="M23" i="5"/>
  <c r="M24" i="5"/>
  <c r="M25" i="5"/>
  <c r="M26" i="5"/>
  <c r="M27" i="5"/>
  <c r="M28" i="5"/>
  <c r="M29" i="5"/>
  <c r="M30" i="5"/>
  <c r="M31" i="5"/>
  <c r="M32" i="5"/>
  <c r="M33" i="5"/>
  <c r="M34" i="5"/>
  <c r="M35" i="5"/>
  <c r="M36" i="5"/>
  <c r="M37" i="5"/>
  <c r="M38" i="5"/>
  <c r="M39" i="5"/>
  <c r="M40" i="5"/>
  <c r="M41" i="5"/>
  <c r="M42" i="5"/>
  <c r="M43" i="5"/>
  <c r="M44" i="5"/>
  <c r="M45" i="5"/>
  <c r="M46" i="5"/>
  <c r="M47" i="5"/>
  <c r="M48" i="5"/>
  <c r="M49" i="5"/>
  <c r="M50" i="5"/>
  <c r="M51" i="5"/>
  <c r="M52" i="5"/>
  <c r="M53" i="5"/>
  <c r="M54" i="5"/>
  <c r="M55" i="5"/>
  <c r="M56" i="5"/>
  <c r="M57" i="5"/>
  <c r="M58" i="5"/>
  <c r="M59" i="5"/>
  <c r="M60" i="5"/>
  <c r="M61" i="5"/>
  <c r="M62" i="5"/>
  <c r="M63" i="5"/>
  <c r="M64" i="5"/>
  <c r="M65" i="5"/>
  <c r="M66" i="5"/>
  <c r="M67" i="5"/>
  <c r="M68" i="5"/>
  <c r="M69" i="5"/>
  <c r="M70" i="5"/>
  <c r="M71" i="5"/>
  <c r="M72" i="5"/>
  <c r="M73" i="5"/>
  <c r="M74" i="5"/>
  <c r="M75" i="5"/>
  <c r="M76" i="5"/>
  <c r="M77" i="5"/>
  <c r="M78" i="5"/>
  <c r="M79" i="5"/>
  <c r="M80" i="5"/>
  <c r="M81" i="5"/>
  <c r="M82" i="5"/>
  <c r="M83" i="5"/>
  <c r="M84" i="5"/>
  <c r="M85" i="5"/>
  <c r="M86" i="5"/>
  <c r="M87" i="5"/>
  <c r="M88" i="5"/>
  <c r="M89" i="5"/>
  <c r="M90" i="5"/>
  <c r="M91" i="5"/>
  <c r="M92" i="5"/>
  <c r="M93" i="5"/>
  <c r="M94" i="5"/>
  <c r="M95" i="5"/>
  <c r="M96" i="5"/>
  <c r="M97" i="5"/>
  <c r="M98" i="5"/>
  <c r="M99" i="5"/>
  <c r="M100" i="5"/>
  <c r="M101" i="5"/>
  <c r="M102" i="5"/>
  <c r="M103" i="5"/>
  <c r="M104" i="5"/>
  <c r="M105" i="5"/>
  <c r="M106" i="5"/>
  <c r="M107" i="5"/>
  <c r="M108" i="5"/>
  <c r="M109" i="5"/>
  <c r="M110" i="5"/>
  <c r="M111" i="5"/>
  <c r="M112" i="5"/>
  <c r="M113" i="5"/>
  <c r="M114" i="5"/>
  <c r="M115" i="5"/>
  <c r="M116" i="5"/>
  <c r="M117" i="5"/>
  <c r="M118" i="5"/>
  <c r="M119" i="5"/>
  <c r="M120" i="5"/>
  <c r="M121" i="5"/>
  <c r="M122" i="5"/>
  <c r="M123" i="5"/>
  <c r="M124" i="5"/>
  <c r="M125" i="5"/>
  <c r="M126" i="5"/>
  <c r="M127" i="5"/>
  <c r="M128" i="5"/>
  <c r="M129" i="5"/>
  <c r="M130" i="5"/>
  <c r="M131" i="5"/>
  <c r="M132" i="5"/>
  <c r="M133" i="5"/>
  <c r="M134" i="5"/>
  <c r="M135" i="5"/>
  <c r="M136" i="5"/>
  <c r="M137" i="5"/>
  <c r="M138" i="5"/>
  <c r="M139" i="5"/>
  <c r="M140" i="5"/>
  <c r="M141" i="5"/>
  <c r="M142" i="5"/>
  <c r="M143" i="5"/>
  <c r="M144" i="5"/>
  <c r="M145" i="5"/>
  <c r="M146" i="5"/>
  <c r="M147" i="5"/>
  <c r="M148" i="5"/>
  <c r="M149" i="5"/>
  <c r="M150" i="5"/>
  <c r="M151" i="5"/>
  <c r="M152" i="5"/>
  <c r="M153" i="5"/>
  <c r="M154" i="5"/>
  <c r="M155" i="5"/>
  <c r="M156" i="5"/>
  <c r="M157" i="5"/>
  <c r="M158" i="5"/>
  <c r="M159" i="5"/>
  <c r="M160" i="5"/>
  <c r="M161" i="5"/>
  <c r="M162" i="5"/>
  <c r="M163" i="5"/>
  <c r="M164" i="5"/>
  <c r="M165" i="5"/>
  <c r="M166" i="5"/>
  <c r="M167" i="5"/>
  <c r="M168" i="5"/>
  <c r="M169" i="5"/>
  <c r="M170" i="5"/>
  <c r="M171" i="5"/>
  <c r="M172" i="5"/>
  <c r="M173" i="5"/>
  <c r="M174" i="5"/>
  <c r="M175" i="5"/>
  <c r="M176" i="5"/>
  <c r="M177" i="5"/>
  <c r="M178" i="5"/>
  <c r="M179" i="5"/>
  <c r="M180" i="5"/>
  <c r="M181" i="5"/>
  <c r="M182" i="5"/>
  <c r="M183" i="5"/>
  <c r="M184" i="5"/>
  <c r="M185" i="5"/>
  <c r="M186" i="5"/>
  <c r="M187" i="5"/>
  <c r="M188" i="5"/>
  <c r="M189" i="5"/>
  <c r="M190" i="5"/>
  <c r="M191" i="5"/>
  <c r="M192" i="5"/>
  <c r="M193" i="5"/>
  <c r="M194" i="5"/>
  <c r="M195" i="5"/>
  <c r="M196" i="5"/>
  <c r="M197" i="5"/>
  <c r="M198" i="5"/>
  <c r="M199" i="5"/>
  <c r="M200" i="5"/>
  <c r="M201" i="5"/>
  <c r="M202" i="5"/>
  <c r="M203" i="5"/>
  <c r="M204" i="5"/>
  <c r="M205" i="5"/>
  <c r="M206" i="5"/>
  <c r="M207" i="5"/>
  <c r="M208" i="5"/>
  <c r="M209" i="5"/>
  <c r="M210" i="5"/>
  <c r="M211" i="5"/>
  <c r="M212" i="5"/>
  <c r="M213" i="5"/>
  <c r="M214" i="5"/>
  <c r="M215" i="5"/>
  <c r="M216" i="5"/>
  <c r="M217" i="5"/>
  <c r="M218" i="5"/>
  <c r="M219" i="5"/>
  <c r="M220" i="5"/>
  <c r="M221" i="5"/>
  <c r="M222" i="5"/>
  <c r="M223" i="5"/>
  <c r="M224" i="5"/>
  <c r="M225" i="5"/>
  <c r="M226" i="5"/>
  <c r="M227" i="5"/>
  <c r="M228" i="5"/>
  <c r="M229" i="5"/>
  <c r="M230" i="5"/>
  <c r="M231" i="5"/>
  <c r="M232" i="5"/>
  <c r="M233" i="5"/>
  <c r="M234" i="5"/>
  <c r="M235" i="5"/>
  <c r="M236" i="5"/>
  <c r="M237" i="5"/>
  <c r="M238" i="5"/>
  <c r="M239" i="5"/>
  <c r="M240" i="5"/>
  <c r="M241" i="5"/>
  <c r="M242" i="5"/>
  <c r="M243" i="5"/>
  <c r="M244" i="5"/>
  <c r="M245" i="5"/>
  <c r="M246" i="5"/>
  <c r="M247" i="5"/>
  <c r="M248" i="5"/>
  <c r="M249" i="5"/>
  <c r="M250" i="5"/>
  <c r="M251" i="5"/>
  <c r="M252" i="5"/>
  <c r="M253" i="5"/>
  <c r="N2" i="5"/>
  <c r="N3" i="5"/>
  <c r="N4" i="5"/>
  <c r="N5" i="5"/>
  <c r="N6" i="5"/>
  <c r="N7" i="5"/>
  <c r="N8" i="5"/>
  <c r="N9" i="5"/>
  <c r="N10" i="5"/>
  <c r="N11" i="5"/>
  <c r="N12" i="5"/>
  <c r="N13" i="5"/>
  <c r="N14" i="5"/>
  <c r="N15" i="5"/>
  <c r="N16" i="5"/>
  <c r="N17" i="5"/>
  <c r="N18" i="5"/>
  <c r="N19" i="5"/>
  <c r="N20" i="5"/>
  <c r="N21" i="5"/>
  <c r="N22" i="5"/>
  <c r="N23" i="5"/>
  <c r="N24" i="5"/>
  <c r="N25" i="5"/>
  <c r="N26" i="5"/>
  <c r="N27" i="5"/>
  <c r="N28" i="5"/>
  <c r="N29" i="5"/>
  <c r="N30" i="5"/>
  <c r="N31" i="5"/>
  <c r="N32" i="5"/>
  <c r="N33" i="5"/>
  <c r="N34" i="5"/>
  <c r="N35" i="5"/>
  <c r="N36" i="5"/>
  <c r="N37" i="5"/>
  <c r="N38" i="5"/>
  <c r="N39" i="5"/>
  <c r="N40" i="5"/>
  <c r="N41" i="5"/>
  <c r="N42" i="5"/>
  <c r="N43" i="5"/>
  <c r="N44" i="5"/>
  <c r="N45" i="5"/>
  <c r="N46" i="5"/>
  <c r="N47" i="5"/>
  <c r="N48" i="5"/>
  <c r="N49" i="5"/>
  <c r="N50" i="5"/>
  <c r="N51" i="5"/>
  <c r="N52" i="5"/>
  <c r="N53" i="5"/>
  <c r="N54" i="5"/>
  <c r="N55" i="5"/>
  <c r="N56" i="5"/>
  <c r="N57" i="5"/>
  <c r="N58" i="5"/>
  <c r="N59" i="5"/>
  <c r="N60" i="5"/>
  <c r="N61" i="5"/>
  <c r="N62" i="5"/>
  <c r="N63" i="5"/>
  <c r="N64" i="5"/>
  <c r="N65" i="5"/>
  <c r="N66" i="5"/>
  <c r="N67" i="5"/>
  <c r="N68" i="5"/>
  <c r="N69" i="5"/>
  <c r="N70" i="5"/>
  <c r="N71" i="5"/>
  <c r="N72" i="5"/>
  <c r="N73" i="5"/>
  <c r="N74" i="5"/>
  <c r="N75" i="5"/>
  <c r="N76" i="5"/>
  <c r="N77" i="5"/>
  <c r="N78" i="5"/>
  <c r="N79" i="5"/>
  <c r="N80" i="5"/>
  <c r="N81" i="5"/>
  <c r="N82" i="5"/>
  <c r="N83" i="5"/>
  <c r="N84" i="5"/>
  <c r="N85" i="5"/>
  <c r="N86" i="5"/>
  <c r="N87" i="5"/>
  <c r="N88" i="5"/>
  <c r="N89" i="5"/>
  <c r="N90" i="5"/>
  <c r="N91" i="5"/>
  <c r="N92" i="5"/>
  <c r="N93" i="5"/>
  <c r="N94" i="5"/>
  <c r="N95" i="5"/>
  <c r="N96" i="5"/>
  <c r="N97" i="5"/>
  <c r="N98" i="5"/>
  <c r="N99" i="5"/>
  <c r="N100" i="5"/>
  <c r="N101" i="5"/>
  <c r="N102" i="5"/>
  <c r="N103" i="5"/>
  <c r="N104" i="5"/>
  <c r="N105" i="5"/>
  <c r="N106" i="5"/>
  <c r="N107" i="5"/>
  <c r="N108" i="5"/>
  <c r="N109" i="5"/>
  <c r="N110" i="5"/>
  <c r="N111" i="5"/>
  <c r="N112" i="5"/>
  <c r="N113" i="5"/>
  <c r="N114" i="5"/>
  <c r="N115" i="5"/>
  <c r="N116" i="5"/>
  <c r="N117" i="5"/>
  <c r="N118" i="5"/>
  <c r="N119" i="5"/>
  <c r="N120" i="5"/>
  <c r="N121" i="5"/>
  <c r="N122" i="5"/>
  <c r="N123" i="5"/>
  <c r="N124" i="5"/>
  <c r="N125" i="5"/>
  <c r="N126" i="5"/>
  <c r="N127" i="5"/>
  <c r="N128" i="5"/>
  <c r="N129" i="5"/>
  <c r="N130" i="5"/>
  <c r="N131" i="5"/>
  <c r="N132" i="5"/>
  <c r="N133" i="5"/>
  <c r="N134" i="5"/>
  <c r="N135" i="5"/>
  <c r="N136" i="5"/>
  <c r="N137" i="5"/>
  <c r="N138" i="5"/>
  <c r="N139" i="5"/>
  <c r="N140" i="5"/>
  <c r="N141" i="5"/>
  <c r="N142" i="5"/>
  <c r="N143" i="5"/>
  <c r="N144" i="5"/>
  <c r="N145" i="5"/>
  <c r="N146" i="5"/>
  <c r="N147" i="5"/>
  <c r="N148" i="5"/>
  <c r="N149" i="5"/>
  <c r="N150" i="5"/>
  <c r="N151" i="5"/>
  <c r="N152" i="5"/>
  <c r="N153" i="5"/>
  <c r="N154" i="5"/>
  <c r="N155" i="5"/>
  <c r="N156" i="5"/>
  <c r="N157" i="5"/>
  <c r="N158" i="5"/>
  <c r="N159" i="5"/>
  <c r="N160" i="5"/>
  <c r="N161" i="5"/>
  <c r="N162" i="5"/>
  <c r="N163" i="5"/>
  <c r="N164" i="5"/>
  <c r="N165" i="5"/>
  <c r="N166" i="5"/>
  <c r="N167" i="5"/>
  <c r="N168" i="5"/>
  <c r="N169" i="5"/>
  <c r="N170" i="5"/>
  <c r="N171" i="5"/>
  <c r="N172" i="5"/>
  <c r="N173" i="5"/>
  <c r="N174" i="5"/>
  <c r="N175" i="5"/>
  <c r="N176" i="5"/>
  <c r="N177" i="5"/>
  <c r="N178" i="5"/>
  <c r="N179" i="5"/>
  <c r="N180" i="5"/>
  <c r="N181" i="5"/>
  <c r="N182" i="5"/>
  <c r="N183" i="5"/>
  <c r="N184" i="5"/>
  <c r="N185" i="5"/>
  <c r="N186" i="5"/>
  <c r="N187" i="5"/>
  <c r="N188" i="5"/>
  <c r="N189" i="5"/>
  <c r="N190" i="5"/>
  <c r="N191" i="5"/>
  <c r="N192" i="5"/>
  <c r="N193" i="5"/>
  <c r="N194" i="5"/>
  <c r="N195" i="5"/>
  <c r="N196" i="5"/>
  <c r="N197" i="5"/>
  <c r="N198" i="5"/>
  <c r="N199" i="5"/>
  <c r="N200" i="5"/>
  <c r="N201" i="5"/>
  <c r="N202" i="5"/>
  <c r="N203" i="5"/>
  <c r="N204" i="5"/>
  <c r="N205" i="5"/>
  <c r="N206" i="5"/>
  <c r="N207" i="5"/>
  <c r="N208" i="5"/>
  <c r="N209" i="5"/>
  <c r="N210" i="5"/>
  <c r="N211" i="5"/>
  <c r="N212" i="5"/>
  <c r="N213" i="5"/>
  <c r="N214" i="5"/>
  <c r="N215" i="5"/>
  <c r="N216" i="5"/>
  <c r="N217" i="5"/>
  <c r="N218" i="5"/>
  <c r="N219" i="5"/>
  <c r="N220" i="5"/>
  <c r="N221" i="5"/>
  <c r="N222" i="5"/>
  <c r="N223" i="5"/>
  <c r="N224" i="5"/>
  <c r="N225" i="5"/>
  <c r="N226" i="5"/>
  <c r="N227" i="5"/>
  <c r="N228" i="5"/>
  <c r="N229" i="5"/>
  <c r="N230" i="5"/>
  <c r="N231" i="5"/>
  <c r="N232" i="5"/>
  <c r="N233" i="5"/>
  <c r="N234" i="5"/>
  <c r="N235" i="5"/>
  <c r="N236" i="5"/>
  <c r="N237" i="5"/>
  <c r="N238" i="5"/>
  <c r="N239" i="5"/>
  <c r="N240" i="5"/>
  <c r="N241" i="5"/>
  <c r="N242" i="5"/>
  <c r="N243" i="5"/>
  <c r="N244" i="5"/>
  <c r="N245" i="5"/>
  <c r="N246" i="5"/>
  <c r="N247" i="5"/>
  <c r="N248" i="5"/>
  <c r="N249" i="5"/>
  <c r="N250" i="5"/>
  <c r="N251" i="5"/>
  <c r="N252" i="5"/>
  <c r="N253" i="5"/>
  <c r="O2" i="5"/>
  <c r="O3" i="5"/>
  <c r="O4" i="5"/>
  <c r="O5" i="5"/>
  <c r="O6" i="5"/>
  <c r="O7" i="5"/>
  <c r="O8" i="5"/>
  <c r="O9" i="5"/>
  <c r="O10" i="5"/>
  <c r="O11" i="5"/>
  <c r="O12" i="5"/>
  <c r="O13" i="5"/>
  <c r="O14" i="5"/>
  <c r="O15" i="5"/>
  <c r="O16" i="5"/>
  <c r="O17" i="5"/>
  <c r="O18" i="5"/>
  <c r="O19" i="5"/>
  <c r="O20" i="5"/>
  <c r="O21" i="5"/>
  <c r="O22" i="5"/>
  <c r="O23" i="5"/>
  <c r="O24" i="5"/>
  <c r="O25" i="5"/>
  <c r="O26" i="5"/>
  <c r="O27" i="5"/>
  <c r="O28" i="5"/>
  <c r="O29" i="5"/>
  <c r="O30" i="5"/>
  <c r="O31" i="5"/>
  <c r="O32" i="5"/>
  <c r="O33" i="5"/>
  <c r="O34" i="5"/>
  <c r="O35" i="5"/>
  <c r="O36" i="5"/>
  <c r="O37" i="5"/>
  <c r="O38" i="5"/>
  <c r="O39" i="5"/>
  <c r="O40" i="5"/>
  <c r="O41" i="5"/>
  <c r="O42" i="5"/>
  <c r="O43" i="5"/>
  <c r="O44" i="5"/>
  <c r="O45" i="5"/>
  <c r="O46" i="5"/>
  <c r="O47" i="5"/>
  <c r="O48" i="5"/>
  <c r="O49" i="5"/>
  <c r="O50" i="5"/>
  <c r="O51" i="5"/>
  <c r="O52" i="5"/>
  <c r="O53" i="5"/>
  <c r="O54" i="5"/>
  <c r="O55" i="5"/>
  <c r="O56" i="5"/>
  <c r="O57" i="5"/>
  <c r="O58" i="5"/>
  <c r="O59" i="5"/>
  <c r="O60" i="5"/>
  <c r="O61" i="5"/>
  <c r="O62" i="5"/>
  <c r="O63" i="5"/>
  <c r="O64" i="5"/>
  <c r="O65" i="5"/>
  <c r="O66" i="5"/>
  <c r="O67" i="5"/>
  <c r="O68" i="5"/>
  <c r="O69" i="5"/>
  <c r="O70" i="5"/>
  <c r="O71" i="5"/>
  <c r="O72" i="5"/>
  <c r="O73" i="5"/>
  <c r="O74" i="5"/>
  <c r="O75" i="5"/>
  <c r="O76" i="5"/>
  <c r="O77" i="5"/>
  <c r="O78" i="5"/>
  <c r="O79" i="5"/>
  <c r="O80" i="5"/>
  <c r="O81" i="5"/>
  <c r="O82" i="5"/>
  <c r="O83" i="5"/>
  <c r="O84" i="5"/>
  <c r="O85" i="5"/>
  <c r="O86" i="5"/>
  <c r="O87" i="5"/>
  <c r="O88" i="5"/>
  <c r="O89" i="5"/>
  <c r="O90" i="5"/>
  <c r="O91" i="5"/>
  <c r="O92" i="5"/>
  <c r="O93" i="5"/>
  <c r="O94" i="5"/>
  <c r="O95" i="5"/>
  <c r="O96" i="5"/>
  <c r="O97" i="5"/>
  <c r="O98" i="5"/>
  <c r="O99" i="5"/>
  <c r="O100" i="5"/>
  <c r="O101" i="5"/>
  <c r="O102" i="5"/>
  <c r="O103" i="5"/>
  <c r="O104" i="5"/>
  <c r="O105" i="5"/>
  <c r="O106" i="5"/>
  <c r="O107" i="5"/>
  <c r="O108" i="5"/>
  <c r="O109" i="5"/>
  <c r="O110" i="5"/>
  <c r="O111" i="5"/>
  <c r="O112" i="5"/>
  <c r="O113" i="5"/>
  <c r="O114" i="5"/>
  <c r="O115" i="5"/>
  <c r="O116" i="5"/>
  <c r="O117" i="5"/>
  <c r="O118" i="5"/>
  <c r="O119" i="5"/>
  <c r="O120" i="5"/>
  <c r="O121" i="5"/>
  <c r="O122" i="5"/>
  <c r="O123" i="5"/>
  <c r="O124" i="5"/>
  <c r="O125" i="5"/>
  <c r="O126" i="5"/>
  <c r="O127" i="5"/>
  <c r="O128" i="5"/>
  <c r="O129" i="5"/>
  <c r="O130" i="5"/>
  <c r="O131" i="5"/>
  <c r="O132" i="5"/>
  <c r="O133" i="5"/>
  <c r="O134" i="5"/>
  <c r="O135" i="5"/>
  <c r="O136" i="5"/>
  <c r="O137" i="5"/>
  <c r="O138" i="5"/>
  <c r="O139" i="5"/>
  <c r="O140" i="5"/>
  <c r="O141" i="5"/>
  <c r="O142" i="5"/>
  <c r="O143" i="5"/>
  <c r="O144" i="5"/>
  <c r="O145" i="5"/>
  <c r="O146" i="5"/>
  <c r="O147" i="5"/>
  <c r="O148" i="5"/>
  <c r="O149" i="5"/>
  <c r="O150" i="5"/>
  <c r="O151" i="5"/>
  <c r="O152" i="5"/>
  <c r="O153" i="5"/>
  <c r="O154" i="5"/>
  <c r="O155" i="5"/>
  <c r="O156" i="5"/>
  <c r="O157" i="5"/>
  <c r="O158" i="5"/>
  <c r="O159" i="5"/>
  <c r="O160" i="5"/>
  <c r="O161" i="5"/>
  <c r="O162" i="5"/>
  <c r="O163" i="5"/>
  <c r="O164" i="5"/>
  <c r="O165" i="5"/>
  <c r="O166" i="5"/>
  <c r="O167" i="5"/>
  <c r="O168" i="5"/>
  <c r="O169" i="5"/>
  <c r="O170" i="5"/>
  <c r="O171" i="5"/>
  <c r="O172" i="5"/>
  <c r="O173" i="5"/>
  <c r="O174" i="5"/>
  <c r="O175" i="5"/>
  <c r="O176" i="5"/>
  <c r="O177" i="5"/>
  <c r="O178" i="5"/>
  <c r="O179" i="5"/>
  <c r="O180" i="5"/>
  <c r="O181" i="5"/>
  <c r="O182" i="5"/>
  <c r="O183" i="5"/>
  <c r="O184" i="5"/>
  <c r="O185" i="5"/>
  <c r="O186" i="5"/>
  <c r="O187" i="5"/>
  <c r="O188" i="5"/>
  <c r="O189" i="5"/>
  <c r="O190" i="5"/>
  <c r="O191" i="5"/>
  <c r="O192" i="5"/>
  <c r="O193" i="5"/>
  <c r="O194" i="5"/>
  <c r="O195" i="5"/>
  <c r="O196" i="5"/>
  <c r="O197" i="5"/>
  <c r="O198" i="5"/>
  <c r="O199" i="5"/>
  <c r="O200" i="5"/>
  <c r="O201" i="5"/>
  <c r="O202" i="5"/>
  <c r="O203" i="5"/>
  <c r="O204" i="5"/>
  <c r="O205" i="5"/>
  <c r="O206" i="5"/>
  <c r="O207" i="5"/>
  <c r="O208" i="5"/>
  <c r="O209" i="5"/>
  <c r="O210" i="5"/>
  <c r="O211" i="5"/>
  <c r="O212" i="5"/>
  <c r="O213" i="5"/>
  <c r="O214" i="5"/>
  <c r="O215" i="5"/>
  <c r="O216" i="5"/>
  <c r="O217" i="5"/>
  <c r="O218" i="5"/>
  <c r="O219" i="5"/>
  <c r="O220" i="5"/>
  <c r="O221" i="5"/>
  <c r="O222" i="5"/>
  <c r="O223" i="5"/>
  <c r="O224" i="5"/>
  <c r="O225" i="5"/>
  <c r="O226" i="5"/>
  <c r="O227" i="5"/>
  <c r="O228" i="5"/>
  <c r="O229" i="5"/>
  <c r="O230" i="5"/>
  <c r="O231" i="5"/>
  <c r="O232" i="5"/>
  <c r="O233" i="5"/>
  <c r="O234" i="5"/>
  <c r="O235" i="5"/>
  <c r="O236" i="5"/>
  <c r="O237" i="5"/>
  <c r="O238" i="5"/>
  <c r="O239" i="5"/>
  <c r="O240" i="5"/>
  <c r="O241" i="5"/>
  <c r="O242" i="5"/>
  <c r="O243" i="5"/>
  <c r="O244" i="5"/>
  <c r="O245" i="5"/>
  <c r="O246" i="5"/>
  <c r="O247" i="5"/>
  <c r="O248" i="5"/>
  <c r="O249" i="5"/>
  <c r="O250" i="5"/>
  <c r="O251" i="5"/>
  <c r="O252" i="5"/>
  <c r="O253" i="5"/>
  <c r="P2" i="5"/>
  <c r="P3" i="5"/>
  <c r="P4" i="5"/>
  <c r="P5" i="5"/>
  <c r="P6" i="5"/>
  <c r="P7" i="5"/>
  <c r="P8" i="5"/>
  <c r="P9" i="5"/>
  <c r="P10" i="5"/>
  <c r="P11" i="5"/>
  <c r="P12" i="5"/>
  <c r="P13" i="5"/>
  <c r="P14" i="5"/>
  <c r="P15" i="5"/>
  <c r="P16" i="5"/>
  <c r="P17" i="5"/>
  <c r="P18" i="5"/>
  <c r="P19" i="5"/>
  <c r="P20" i="5"/>
  <c r="P21" i="5"/>
  <c r="P22" i="5"/>
  <c r="P23" i="5"/>
  <c r="P24" i="5"/>
  <c r="P25" i="5"/>
  <c r="P26" i="5"/>
  <c r="P27" i="5"/>
  <c r="P28" i="5"/>
  <c r="P29" i="5"/>
  <c r="P30" i="5"/>
  <c r="P31" i="5"/>
  <c r="P32" i="5"/>
  <c r="P33" i="5"/>
  <c r="P34" i="5"/>
  <c r="P35" i="5"/>
  <c r="P36" i="5"/>
  <c r="P37" i="5"/>
  <c r="P38" i="5"/>
  <c r="P39" i="5"/>
  <c r="P40" i="5"/>
  <c r="P41" i="5"/>
  <c r="P42" i="5"/>
  <c r="P43" i="5"/>
  <c r="P44" i="5"/>
  <c r="P45" i="5"/>
  <c r="P46" i="5"/>
  <c r="P47" i="5"/>
  <c r="P48" i="5"/>
  <c r="P49" i="5"/>
  <c r="P50" i="5"/>
  <c r="P51" i="5"/>
  <c r="P52" i="5"/>
  <c r="P53" i="5"/>
  <c r="P54" i="5"/>
  <c r="P55" i="5"/>
  <c r="P56" i="5"/>
  <c r="P57" i="5"/>
  <c r="P58" i="5"/>
  <c r="P59" i="5"/>
  <c r="P60" i="5"/>
  <c r="P61" i="5"/>
  <c r="P62" i="5"/>
  <c r="P63" i="5"/>
  <c r="P64" i="5"/>
  <c r="P65" i="5"/>
  <c r="P66" i="5"/>
  <c r="P67" i="5"/>
  <c r="P68" i="5"/>
  <c r="P69" i="5"/>
  <c r="P70" i="5"/>
  <c r="P71" i="5"/>
  <c r="P72" i="5"/>
  <c r="P73" i="5"/>
  <c r="P74" i="5"/>
  <c r="P75" i="5"/>
  <c r="P76" i="5"/>
  <c r="P77" i="5"/>
  <c r="P78" i="5"/>
  <c r="P79" i="5"/>
  <c r="P80" i="5"/>
  <c r="P81" i="5"/>
  <c r="P82" i="5"/>
  <c r="P83" i="5"/>
  <c r="P84" i="5"/>
  <c r="P85" i="5"/>
  <c r="P86" i="5"/>
  <c r="P87" i="5"/>
  <c r="P88" i="5"/>
  <c r="P89" i="5"/>
  <c r="P90" i="5"/>
  <c r="P91" i="5"/>
  <c r="P92" i="5"/>
  <c r="P93" i="5"/>
  <c r="P94" i="5"/>
  <c r="P95" i="5"/>
  <c r="P96" i="5"/>
  <c r="P97" i="5"/>
  <c r="P98" i="5"/>
  <c r="P99" i="5"/>
  <c r="P100" i="5"/>
  <c r="P101" i="5"/>
  <c r="P102" i="5"/>
  <c r="P103" i="5"/>
  <c r="P104" i="5"/>
  <c r="P105" i="5"/>
  <c r="P106" i="5"/>
  <c r="P107" i="5"/>
  <c r="P108" i="5"/>
  <c r="P109" i="5"/>
  <c r="P110" i="5"/>
  <c r="P111" i="5"/>
  <c r="P112" i="5"/>
  <c r="P113" i="5"/>
  <c r="P114" i="5"/>
  <c r="P115" i="5"/>
  <c r="P116" i="5"/>
  <c r="P117" i="5"/>
  <c r="P118" i="5"/>
  <c r="P119" i="5"/>
  <c r="P120" i="5"/>
  <c r="P121" i="5"/>
  <c r="P122" i="5"/>
  <c r="P123" i="5"/>
  <c r="P124" i="5"/>
  <c r="P125" i="5"/>
  <c r="P126" i="5"/>
  <c r="P127" i="5"/>
  <c r="P128" i="5"/>
  <c r="P129" i="5"/>
  <c r="P130" i="5"/>
  <c r="P131" i="5"/>
  <c r="P132" i="5"/>
  <c r="P133" i="5"/>
  <c r="P134" i="5"/>
  <c r="P135" i="5"/>
  <c r="P136" i="5"/>
  <c r="P137" i="5"/>
  <c r="P138" i="5"/>
  <c r="P139" i="5"/>
  <c r="P140" i="5"/>
  <c r="P141" i="5"/>
  <c r="P142" i="5"/>
  <c r="P143" i="5"/>
  <c r="P144" i="5"/>
  <c r="P145" i="5"/>
  <c r="P146" i="5"/>
  <c r="P147" i="5"/>
  <c r="P148" i="5"/>
  <c r="P149" i="5"/>
  <c r="P150" i="5"/>
  <c r="P151" i="5"/>
  <c r="P152" i="5"/>
  <c r="P153" i="5"/>
  <c r="P154" i="5"/>
  <c r="P155" i="5"/>
  <c r="P156" i="5"/>
  <c r="P157" i="5"/>
  <c r="P158" i="5"/>
  <c r="P159" i="5"/>
  <c r="P160" i="5"/>
  <c r="P161" i="5"/>
  <c r="P162" i="5"/>
  <c r="P163" i="5"/>
  <c r="P164" i="5"/>
  <c r="P165" i="5"/>
  <c r="P166" i="5"/>
  <c r="P167" i="5"/>
  <c r="P168" i="5"/>
  <c r="P169" i="5"/>
  <c r="P170" i="5"/>
  <c r="P171" i="5"/>
  <c r="P172" i="5"/>
  <c r="P173" i="5"/>
  <c r="P174" i="5"/>
  <c r="P175" i="5"/>
  <c r="P176" i="5"/>
  <c r="P177" i="5"/>
  <c r="P178" i="5"/>
  <c r="P179" i="5"/>
  <c r="P180" i="5"/>
  <c r="P181" i="5"/>
  <c r="P182" i="5"/>
  <c r="P183" i="5"/>
  <c r="P184" i="5"/>
  <c r="P185" i="5"/>
  <c r="P186" i="5"/>
  <c r="P187" i="5"/>
  <c r="P188" i="5"/>
  <c r="P189" i="5"/>
  <c r="P190" i="5"/>
  <c r="P191" i="5"/>
  <c r="P192" i="5"/>
  <c r="P193" i="5"/>
  <c r="P194" i="5"/>
  <c r="P195" i="5"/>
  <c r="P196" i="5"/>
  <c r="P197" i="5"/>
  <c r="P198" i="5"/>
  <c r="P199" i="5"/>
  <c r="P200" i="5"/>
  <c r="P201" i="5"/>
  <c r="P202" i="5"/>
  <c r="P203" i="5"/>
  <c r="P204" i="5"/>
  <c r="P205" i="5"/>
  <c r="P206" i="5"/>
  <c r="P207" i="5"/>
  <c r="P208" i="5"/>
  <c r="P209" i="5"/>
  <c r="P210" i="5"/>
  <c r="P211" i="5"/>
  <c r="P212" i="5"/>
  <c r="P213" i="5"/>
  <c r="P214" i="5"/>
  <c r="P215" i="5"/>
  <c r="P216" i="5"/>
  <c r="P217" i="5"/>
  <c r="P218" i="5"/>
  <c r="P219" i="5"/>
  <c r="P220" i="5"/>
  <c r="P221" i="5"/>
  <c r="P222" i="5"/>
  <c r="P223" i="5"/>
  <c r="P224" i="5"/>
  <c r="P225" i="5"/>
  <c r="P226" i="5"/>
  <c r="P227" i="5"/>
  <c r="P228" i="5"/>
  <c r="P229" i="5"/>
  <c r="P230" i="5"/>
  <c r="P231" i="5"/>
  <c r="P232" i="5"/>
  <c r="P233" i="5"/>
  <c r="P234" i="5"/>
  <c r="P235" i="5"/>
  <c r="P236" i="5"/>
  <c r="P237" i="5"/>
  <c r="P238" i="5"/>
  <c r="P239" i="5"/>
  <c r="P240" i="5"/>
  <c r="P241" i="5"/>
  <c r="P242" i="5"/>
  <c r="P243" i="5"/>
  <c r="P244" i="5"/>
  <c r="P245" i="5"/>
  <c r="P246" i="5"/>
  <c r="P247" i="5"/>
  <c r="P248" i="5"/>
  <c r="P249" i="5"/>
  <c r="P250" i="5"/>
  <c r="P251" i="5"/>
  <c r="P252" i="5"/>
  <c r="P253" i="5"/>
  <c r="Q2" i="5"/>
  <c r="Q3" i="5"/>
  <c r="Q4" i="5"/>
  <c r="Q5" i="5"/>
  <c r="Q6" i="5"/>
  <c r="Q7" i="5"/>
  <c r="Q8" i="5"/>
  <c r="Q9" i="5"/>
  <c r="Q10" i="5"/>
  <c r="Q11" i="5"/>
  <c r="Q12" i="5"/>
  <c r="Q13" i="5"/>
  <c r="Q14" i="5"/>
  <c r="Q15" i="5"/>
  <c r="Q16" i="5"/>
  <c r="Q17" i="5"/>
  <c r="Q18" i="5"/>
  <c r="Q19" i="5"/>
  <c r="Q20" i="5"/>
  <c r="Q21" i="5"/>
  <c r="Q22" i="5"/>
  <c r="Q23" i="5"/>
  <c r="Q24" i="5"/>
  <c r="Q25" i="5"/>
  <c r="Q26" i="5"/>
  <c r="Q27" i="5"/>
  <c r="Q28" i="5"/>
  <c r="Q29" i="5"/>
  <c r="Q30" i="5"/>
  <c r="Q31" i="5"/>
  <c r="Q32" i="5"/>
  <c r="Q33" i="5"/>
  <c r="Q34" i="5"/>
  <c r="Q35" i="5"/>
  <c r="Q36" i="5"/>
  <c r="Q37" i="5"/>
  <c r="Q38" i="5"/>
  <c r="Q39" i="5"/>
  <c r="Q40" i="5"/>
  <c r="Q41" i="5"/>
  <c r="Q42" i="5"/>
  <c r="Q43" i="5"/>
  <c r="Q44" i="5"/>
  <c r="Q45" i="5"/>
  <c r="Q46" i="5"/>
  <c r="Q47" i="5"/>
  <c r="Q48" i="5"/>
  <c r="Q49" i="5"/>
  <c r="Q50" i="5"/>
  <c r="Q51" i="5"/>
  <c r="Q52" i="5"/>
  <c r="Q53" i="5"/>
  <c r="Q54" i="5"/>
  <c r="Q55" i="5"/>
  <c r="Q56" i="5"/>
  <c r="Q57" i="5"/>
  <c r="Q58" i="5"/>
  <c r="Q59" i="5"/>
  <c r="Q60" i="5"/>
  <c r="Q61" i="5"/>
  <c r="Q62" i="5"/>
  <c r="Q63" i="5"/>
  <c r="Q64" i="5"/>
  <c r="Q65" i="5"/>
  <c r="Q66" i="5"/>
  <c r="Q67" i="5"/>
  <c r="Q68" i="5"/>
  <c r="Q69" i="5"/>
  <c r="Q70" i="5"/>
  <c r="Q71" i="5"/>
  <c r="Q72" i="5"/>
  <c r="Q73" i="5"/>
  <c r="Q74" i="5"/>
  <c r="Q75" i="5"/>
  <c r="Q76" i="5"/>
  <c r="Q77" i="5"/>
  <c r="Q78" i="5"/>
  <c r="Q79" i="5"/>
  <c r="Q80" i="5"/>
  <c r="Q81" i="5"/>
  <c r="Q82" i="5"/>
  <c r="Q83" i="5"/>
  <c r="Q84" i="5"/>
  <c r="Q85" i="5"/>
  <c r="Q86" i="5"/>
  <c r="Q87" i="5"/>
  <c r="Q88" i="5"/>
  <c r="Q89" i="5"/>
  <c r="Q90" i="5"/>
  <c r="Q91" i="5"/>
  <c r="Q92" i="5"/>
  <c r="Q93" i="5"/>
  <c r="Q94" i="5"/>
  <c r="Q95" i="5"/>
  <c r="Q96" i="5"/>
  <c r="Q97" i="5"/>
  <c r="Q98" i="5"/>
  <c r="Q99" i="5"/>
  <c r="Q100" i="5"/>
  <c r="Q101" i="5"/>
  <c r="Q102" i="5"/>
  <c r="Q103" i="5"/>
  <c r="Q104" i="5"/>
  <c r="Q105" i="5"/>
  <c r="Q106" i="5"/>
  <c r="Q107" i="5"/>
  <c r="Q108" i="5"/>
  <c r="Q109" i="5"/>
  <c r="Q110" i="5"/>
  <c r="Q111" i="5"/>
  <c r="Q112" i="5"/>
  <c r="Q113" i="5"/>
  <c r="Q114" i="5"/>
  <c r="Q115" i="5"/>
  <c r="Q116" i="5"/>
  <c r="Q117" i="5"/>
  <c r="Q118" i="5"/>
  <c r="Q119" i="5"/>
  <c r="Q120" i="5"/>
  <c r="Q121" i="5"/>
  <c r="Q122" i="5"/>
  <c r="Q123" i="5"/>
  <c r="Q124" i="5"/>
  <c r="Q125" i="5"/>
  <c r="Q126" i="5"/>
  <c r="Q127" i="5"/>
  <c r="Q128" i="5"/>
  <c r="Q129" i="5"/>
  <c r="Q130" i="5"/>
  <c r="Q131" i="5"/>
  <c r="Q132" i="5"/>
  <c r="Q133" i="5"/>
  <c r="Q134" i="5"/>
  <c r="Q135" i="5"/>
  <c r="Q136" i="5"/>
  <c r="Q137" i="5"/>
  <c r="Q138" i="5"/>
  <c r="Q139" i="5"/>
  <c r="Q140" i="5"/>
  <c r="Q141" i="5"/>
  <c r="Q142" i="5"/>
  <c r="Q143" i="5"/>
  <c r="Q144" i="5"/>
  <c r="Q145" i="5"/>
  <c r="Q146" i="5"/>
  <c r="Q147" i="5"/>
  <c r="Q148" i="5"/>
  <c r="Q149" i="5"/>
  <c r="Q150" i="5"/>
  <c r="Q151" i="5"/>
  <c r="Q152" i="5"/>
  <c r="Q153" i="5"/>
  <c r="Q154" i="5"/>
  <c r="Q155" i="5"/>
  <c r="Q156" i="5"/>
  <c r="Q157" i="5"/>
  <c r="Q158" i="5"/>
  <c r="Q159" i="5"/>
  <c r="Q160" i="5"/>
  <c r="Q161" i="5"/>
  <c r="Q162" i="5"/>
  <c r="Q163" i="5"/>
  <c r="Q164" i="5"/>
  <c r="Q165" i="5"/>
  <c r="Q166" i="5"/>
  <c r="Q167" i="5"/>
  <c r="Q168" i="5"/>
  <c r="Q169" i="5"/>
  <c r="Q170" i="5"/>
  <c r="Q171" i="5"/>
  <c r="Q172" i="5"/>
  <c r="Q173" i="5"/>
  <c r="Q174" i="5"/>
  <c r="Q175" i="5"/>
  <c r="Q176" i="5"/>
  <c r="Q177" i="5"/>
  <c r="Q178" i="5"/>
  <c r="Q179" i="5"/>
  <c r="Q180" i="5"/>
  <c r="Q181" i="5"/>
  <c r="Q182" i="5"/>
  <c r="Q183" i="5"/>
  <c r="Q184" i="5"/>
  <c r="Q185" i="5"/>
  <c r="Q186" i="5"/>
  <c r="Q187" i="5"/>
  <c r="Q188" i="5"/>
  <c r="Q189" i="5"/>
  <c r="Q190" i="5"/>
  <c r="Q191" i="5"/>
  <c r="Q192" i="5"/>
  <c r="Q193" i="5"/>
  <c r="Q194" i="5"/>
  <c r="Q195" i="5"/>
  <c r="Q196" i="5"/>
  <c r="Q197" i="5"/>
  <c r="Q198" i="5"/>
  <c r="Q199" i="5"/>
  <c r="Q200" i="5"/>
  <c r="Q201" i="5"/>
  <c r="Q202" i="5"/>
  <c r="Q203" i="5"/>
  <c r="Q204" i="5"/>
  <c r="Q205" i="5"/>
  <c r="Q206" i="5"/>
  <c r="Q207" i="5"/>
  <c r="Q208" i="5"/>
  <c r="Q209" i="5"/>
  <c r="Q210" i="5"/>
  <c r="Q211" i="5"/>
  <c r="Q212" i="5"/>
  <c r="Q213" i="5"/>
  <c r="Q214" i="5"/>
  <c r="Q215" i="5"/>
  <c r="Q216" i="5"/>
  <c r="Q217" i="5"/>
  <c r="Q218" i="5"/>
  <c r="Q219" i="5"/>
  <c r="Q220" i="5"/>
  <c r="Q221" i="5"/>
  <c r="Q222" i="5"/>
  <c r="Q223" i="5"/>
  <c r="Q224" i="5"/>
  <c r="Q225" i="5"/>
  <c r="Q226" i="5"/>
  <c r="Q227" i="5"/>
  <c r="Q228" i="5"/>
  <c r="Q229" i="5"/>
  <c r="Q230" i="5"/>
  <c r="Q231" i="5"/>
  <c r="Q232" i="5"/>
  <c r="Q233" i="5"/>
  <c r="Q234" i="5"/>
  <c r="Q235" i="5"/>
  <c r="Q236" i="5"/>
  <c r="Q237" i="5"/>
  <c r="Q238" i="5"/>
  <c r="Q239" i="5"/>
  <c r="Q240" i="5"/>
  <c r="Q241" i="5"/>
  <c r="Q242" i="5"/>
  <c r="Q243" i="5"/>
  <c r="Q244" i="5"/>
  <c r="Q245" i="5"/>
  <c r="Q246" i="5"/>
  <c r="Q247" i="5"/>
  <c r="Q248" i="5"/>
  <c r="Q249" i="5"/>
  <c r="Q250" i="5"/>
  <c r="Q251" i="5"/>
  <c r="Q252" i="5"/>
  <c r="Q253" i="5"/>
  <c r="R2" i="5"/>
  <c r="R3" i="5"/>
  <c r="R4" i="5"/>
  <c r="R5" i="5"/>
  <c r="R6" i="5"/>
  <c r="R7" i="5"/>
  <c r="R8" i="5"/>
  <c r="R9" i="5"/>
  <c r="R10" i="5"/>
  <c r="R11" i="5"/>
  <c r="R12" i="5"/>
  <c r="R13" i="5"/>
  <c r="R14" i="5"/>
  <c r="R15" i="5"/>
  <c r="R16" i="5"/>
  <c r="R17" i="5"/>
  <c r="R18" i="5"/>
  <c r="R19" i="5"/>
  <c r="R20" i="5"/>
  <c r="R21" i="5"/>
  <c r="R22" i="5"/>
  <c r="R23" i="5"/>
  <c r="R24" i="5"/>
  <c r="R25" i="5"/>
  <c r="R26" i="5"/>
  <c r="R27" i="5"/>
  <c r="R28" i="5"/>
  <c r="R29" i="5"/>
  <c r="R30" i="5"/>
  <c r="R31" i="5"/>
  <c r="R32" i="5"/>
  <c r="R33" i="5"/>
  <c r="R34" i="5"/>
  <c r="R35" i="5"/>
  <c r="R36" i="5"/>
  <c r="R37" i="5"/>
  <c r="R38" i="5"/>
  <c r="R39" i="5"/>
  <c r="R40" i="5"/>
  <c r="R41" i="5"/>
  <c r="R42" i="5"/>
  <c r="R43" i="5"/>
  <c r="R44" i="5"/>
  <c r="R45" i="5"/>
  <c r="R46" i="5"/>
  <c r="R47" i="5"/>
  <c r="R48" i="5"/>
  <c r="R49" i="5"/>
  <c r="R50" i="5"/>
  <c r="R51" i="5"/>
  <c r="R52" i="5"/>
  <c r="R53" i="5"/>
  <c r="R54" i="5"/>
  <c r="R55" i="5"/>
  <c r="R56" i="5"/>
  <c r="R57" i="5"/>
  <c r="R58" i="5"/>
  <c r="R59" i="5"/>
  <c r="R60" i="5"/>
  <c r="R61" i="5"/>
  <c r="R62" i="5"/>
  <c r="R63" i="5"/>
  <c r="R64" i="5"/>
  <c r="R65" i="5"/>
  <c r="R66" i="5"/>
  <c r="R67" i="5"/>
  <c r="R68" i="5"/>
  <c r="R69" i="5"/>
  <c r="R70" i="5"/>
  <c r="R71" i="5"/>
  <c r="R72" i="5"/>
  <c r="R73" i="5"/>
  <c r="R74" i="5"/>
  <c r="R75" i="5"/>
  <c r="R76" i="5"/>
  <c r="R77" i="5"/>
  <c r="R78" i="5"/>
  <c r="R79" i="5"/>
  <c r="R80" i="5"/>
  <c r="R81" i="5"/>
  <c r="R82" i="5"/>
  <c r="R83" i="5"/>
  <c r="R84" i="5"/>
  <c r="R85" i="5"/>
  <c r="R86" i="5"/>
  <c r="R87" i="5"/>
  <c r="R88" i="5"/>
  <c r="R89" i="5"/>
  <c r="R90" i="5"/>
  <c r="R91" i="5"/>
  <c r="R92" i="5"/>
  <c r="R93" i="5"/>
  <c r="R94" i="5"/>
  <c r="R95" i="5"/>
  <c r="R96" i="5"/>
  <c r="R97" i="5"/>
  <c r="R98" i="5"/>
  <c r="R99" i="5"/>
  <c r="R100" i="5"/>
  <c r="R101" i="5"/>
  <c r="R102" i="5"/>
  <c r="R103" i="5"/>
  <c r="R104" i="5"/>
  <c r="R105" i="5"/>
  <c r="R106" i="5"/>
  <c r="R107" i="5"/>
  <c r="R108" i="5"/>
  <c r="R109" i="5"/>
  <c r="R110" i="5"/>
  <c r="R111" i="5"/>
  <c r="R112" i="5"/>
  <c r="R113" i="5"/>
  <c r="R114" i="5"/>
  <c r="R115" i="5"/>
  <c r="R116" i="5"/>
  <c r="R117" i="5"/>
  <c r="R118" i="5"/>
  <c r="R119" i="5"/>
  <c r="R120" i="5"/>
  <c r="R121" i="5"/>
  <c r="R122" i="5"/>
  <c r="R123" i="5"/>
  <c r="R124" i="5"/>
  <c r="R125" i="5"/>
  <c r="R126" i="5"/>
  <c r="R127" i="5"/>
  <c r="R128" i="5"/>
  <c r="R129" i="5"/>
  <c r="R130" i="5"/>
  <c r="R131" i="5"/>
  <c r="R132" i="5"/>
  <c r="R133" i="5"/>
  <c r="R134" i="5"/>
  <c r="R135" i="5"/>
  <c r="R136" i="5"/>
  <c r="R137" i="5"/>
  <c r="R138" i="5"/>
  <c r="R139" i="5"/>
  <c r="R140" i="5"/>
  <c r="R141" i="5"/>
  <c r="R142" i="5"/>
  <c r="R143" i="5"/>
  <c r="R144" i="5"/>
  <c r="R145" i="5"/>
  <c r="R146" i="5"/>
  <c r="R147" i="5"/>
  <c r="R148" i="5"/>
  <c r="R149" i="5"/>
  <c r="R150" i="5"/>
  <c r="R151" i="5"/>
  <c r="R152" i="5"/>
  <c r="R153" i="5"/>
  <c r="R154" i="5"/>
  <c r="R155" i="5"/>
  <c r="R156" i="5"/>
  <c r="R157" i="5"/>
  <c r="R158" i="5"/>
  <c r="R159" i="5"/>
  <c r="R160" i="5"/>
  <c r="R161" i="5"/>
  <c r="R162" i="5"/>
  <c r="R163" i="5"/>
  <c r="R164" i="5"/>
  <c r="R165" i="5"/>
  <c r="R166" i="5"/>
  <c r="R167" i="5"/>
  <c r="R168" i="5"/>
  <c r="R169" i="5"/>
  <c r="R170" i="5"/>
  <c r="R171" i="5"/>
  <c r="R172" i="5"/>
  <c r="R173" i="5"/>
  <c r="R174" i="5"/>
  <c r="R175" i="5"/>
  <c r="R176" i="5"/>
  <c r="R177" i="5"/>
  <c r="R178" i="5"/>
  <c r="R179" i="5"/>
  <c r="R180" i="5"/>
  <c r="R181" i="5"/>
  <c r="R182" i="5"/>
  <c r="R183" i="5"/>
  <c r="R184" i="5"/>
  <c r="R185" i="5"/>
  <c r="R186" i="5"/>
  <c r="R187" i="5"/>
  <c r="R188" i="5"/>
  <c r="R189" i="5"/>
  <c r="R190" i="5"/>
  <c r="R191" i="5"/>
  <c r="R192" i="5"/>
  <c r="R193" i="5"/>
  <c r="R194" i="5"/>
  <c r="R195" i="5"/>
  <c r="R196" i="5"/>
  <c r="R197" i="5"/>
  <c r="R198" i="5"/>
  <c r="R199" i="5"/>
  <c r="R200" i="5"/>
  <c r="R201" i="5"/>
  <c r="R202" i="5"/>
  <c r="R203" i="5"/>
  <c r="R204" i="5"/>
  <c r="R205" i="5"/>
  <c r="R206" i="5"/>
  <c r="R207" i="5"/>
  <c r="R208" i="5"/>
  <c r="R209" i="5"/>
  <c r="R210" i="5"/>
  <c r="R211" i="5"/>
  <c r="R212" i="5"/>
  <c r="R213" i="5"/>
  <c r="R214" i="5"/>
  <c r="R215" i="5"/>
  <c r="R216" i="5"/>
  <c r="R217" i="5"/>
  <c r="R218" i="5"/>
  <c r="R219" i="5"/>
  <c r="R220" i="5"/>
  <c r="R221" i="5"/>
  <c r="R222" i="5"/>
  <c r="R223" i="5"/>
  <c r="R224" i="5"/>
  <c r="R225" i="5"/>
  <c r="R226" i="5"/>
  <c r="R227" i="5"/>
  <c r="R228" i="5"/>
  <c r="R229" i="5"/>
  <c r="R230" i="5"/>
  <c r="R231" i="5"/>
  <c r="R232" i="5"/>
  <c r="R233" i="5"/>
  <c r="R234" i="5"/>
  <c r="R235" i="5"/>
  <c r="R236" i="5"/>
  <c r="R237" i="5"/>
  <c r="R238" i="5"/>
  <c r="R239" i="5"/>
  <c r="R240" i="5"/>
  <c r="R241" i="5"/>
  <c r="R242" i="5"/>
  <c r="R243" i="5"/>
  <c r="R244" i="5"/>
  <c r="R245" i="5"/>
  <c r="R246" i="5"/>
  <c r="R247" i="5"/>
  <c r="R248" i="5"/>
  <c r="R249" i="5"/>
  <c r="R250" i="5"/>
  <c r="R251" i="5"/>
  <c r="R252" i="5"/>
  <c r="R253" i="5"/>
  <c r="T9" i="49"/>
  <c r="T10" i="49"/>
  <c r="T11" i="49"/>
  <c r="T12" i="49"/>
  <c r="T13" i="49"/>
  <c r="T14" i="49"/>
  <c r="T15" i="49"/>
  <c r="T16" i="49"/>
  <c r="T17" i="49"/>
  <c r="T18" i="49"/>
  <c r="T19" i="49"/>
  <c r="T20" i="49"/>
  <c r="T21" i="49"/>
  <c r="T22" i="49"/>
  <c r="T23" i="49"/>
  <c r="T24" i="49"/>
  <c r="T25" i="49"/>
  <c r="T26" i="49"/>
  <c r="T27" i="49"/>
  <c r="T8" i="49"/>
  <c r="P9" i="49"/>
  <c r="P10" i="49"/>
  <c r="P11" i="49"/>
  <c r="P12" i="49"/>
  <c r="P13" i="49"/>
  <c r="P14" i="49"/>
  <c r="P15" i="49"/>
  <c r="P16" i="49"/>
  <c r="P17" i="49"/>
  <c r="P18" i="49"/>
  <c r="P19" i="49"/>
  <c r="P20" i="49"/>
  <c r="P21" i="49"/>
  <c r="P22" i="49"/>
  <c r="P23" i="49"/>
  <c r="P24" i="49"/>
  <c r="P25" i="49"/>
  <c r="P26" i="49"/>
  <c r="P27" i="49"/>
  <c r="P8" i="49"/>
  <c r="L9" i="49"/>
  <c r="L10" i="49"/>
  <c r="L11" i="49"/>
  <c r="L12" i="49"/>
  <c r="L13" i="49"/>
  <c r="L14" i="49"/>
  <c r="L15" i="49"/>
  <c r="L16" i="49"/>
  <c r="L17" i="49"/>
  <c r="L18" i="49"/>
  <c r="L19" i="49"/>
  <c r="L20" i="49"/>
  <c r="L21" i="49"/>
  <c r="L22" i="49"/>
  <c r="L23" i="49"/>
  <c r="L24" i="49"/>
  <c r="L25" i="49"/>
  <c r="L26" i="49"/>
  <c r="L27" i="49"/>
  <c r="H9" i="49"/>
  <c r="H10" i="49"/>
  <c r="H11" i="49"/>
  <c r="H12" i="49"/>
  <c r="H13" i="49"/>
  <c r="H14" i="49"/>
  <c r="H15" i="49"/>
  <c r="H16" i="49"/>
  <c r="H17" i="49"/>
  <c r="H18" i="49"/>
  <c r="H19" i="49"/>
  <c r="H20" i="49"/>
  <c r="H21" i="49"/>
  <c r="H22" i="49"/>
  <c r="H23" i="49"/>
  <c r="H24" i="49"/>
  <c r="H25" i="49"/>
  <c r="H26" i="49"/>
  <c r="H27" i="49"/>
  <c r="H8" i="49"/>
  <c r="D9" i="49"/>
  <c r="D10" i="49"/>
  <c r="D11" i="49"/>
  <c r="D12" i="49"/>
  <c r="D13" i="49"/>
  <c r="D14" i="49"/>
  <c r="D15" i="49"/>
  <c r="D16" i="49"/>
  <c r="D17" i="49"/>
  <c r="D18" i="49"/>
  <c r="D19" i="49"/>
  <c r="D20" i="49"/>
  <c r="D21" i="49"/>
  <c r="D22" i="49"/>
  <c r="D23" i="49"/>
  <c r="D24" i="49"/>
  <c r="D25" i="49"/>
  <c r="D26" i="49"/>
  <c r="D27" i="49"/>
  <c r="D8" i="49"/>
  <c r="X54" i="6"/>
  <c r="I33" i="49" l="1"/>
  <c r="I34" i="49" s="1"/>
  <c r="O33" i="49" s="1"/>
  <c r="U8" i="49"/>
  <c r="U201" i="49" s="1"/>
  <c r="I8" i="49"/>
  <c r="U199" i="49" s="1"/>
  <c r="E8" i="49"/>
  <c r="U200" i="49" s="1"/>
  <c r="Q8" i="49"/>
  <c r="U197" i="49" s="1"/>
  <c r="F10" i="49"/>
  <c r="J26" i="49"/>
  <c r="H33" i="49"/>
  <c r="H34" i="49" s="1"/>
  <c r="O34" i="49" s="1"/>
  <c r="G33" i="49"/>
  <c r="G34" i="49" s="1"/>
  <c r="O35" i="49" s="1"/>
  <c r="J11" i="49"/>
  <c r="N20" i="49"/>
  <c r="V22" i="49"/>
  <c r="M8" i="49"/>
  <c r="U198" i="49" s="1"/>
  <c r="F12" i="49"/>
  <c r="F15" i="49"/>
  <c r="J8" i="49"/>
  <c r="F17" i="49"/>
  <c r="F26" i="49"/>
  <c r="N19" i="49"/>
  <c r="F18" i="49"/>
  <c r="F19" i="49"/>
  <c r="F20" i="49"/>
  <c r="F21" i="49"/>
  <c r="F22" i="49"/>
  <c r="F23" i="49"/>
  <c r="F24" i="49"/>
  <c r="F25" i="49"/>
  <c r="F27" i="49"/>
  <c r="J10" i="49"/>
  <c r="J25" i="49"/>
  <c r="J12" i="49"/>
  <c r="J13" i="49"/>
  <c r="J14" i="49"/>
  <c r="J15" i="49"/>
  <c r="J16" i="49"/>
  <c r="J17" i="49"/>
  <c r="J18" i="49"/>
  <c r="J19" i="49"/>
  <c r="J20" i="49"/>
  <c r="J21" i="49"/>
  <c r="J22" i="49"/>
  <c r="J27" i="49"/>
  <c r="N8" i="49"/>
  <c r="N9" i="49"/>
  <c r="N10" i="49"/>
  <c r="N11" i="49"/>
  <c r="N12" i="49"/>
  <c r="N13" i="49"/>
  <c r="N14" i="49"/>
  <c r="N15" i="49"/>
  <c r="N16" i="49"/>
  <c r="N17" i="49"/>
  <c r="N21" i="49"/>
  <c r="N22" i="49"/>
  <c r="N23" i="49"/>
  <c r="N24" i="49"/>
  <c r="N25" i="49"/>
  <c r="N26" i="49"/>
  <c r="N27" i="49"/>
  <c r="R8" i="49"/>
  <c r="R9" i="49"/>
  <c r="R10" i="49"/>
  <c r="R11" i="49"/>
  <c r="R13" i="49"/>
  <c r="R14" i="49"/>
  <c r="R15" i="49"/>
  <c r="R16" i="49"/>
  <c r="R17" i="49"/>
  <c r="R18" i="49"/>
  <c r="R19" i="49"/>
  <c r="R20" i="49"/>
  <c r="R21" i="49"/>
  <c r="R22" i="49"/>
  <c r="R23" i="49"/>
  <c r="R24" i="49"/>
  <c r="R25" i="49"/>
  <c r="R26" i="49"/>
  <c r="R27" i="49"/>
  <c r="V10" i="49"/>
  <c r="V11" i="49"/>
  <c r="V12" i="49"/>
  <c r="V13" i="49"/>
  <c r="V14" i="49"/>
  <c r="V15" i="49"/>
  <c r="V16" i="49"/>
  <c r="V17" i="49"/>
  <c r="V18" i="49"/>
  <c r="V19" i="49"/>
  <c r="V20" i="49"/>
  <c r="V21" i="49"/>
  <c r="V23" i="49"/>
  <c r="V24" i="49"/>
  <c r="V25" i="49"/>
  <c r="V26" i="49"/>
  <c r="V27" i="49"/>
  <c r="F11" i="49"/>
  <c r="F13" i="49"/>
  <c r="F14" i="49"/>
  <c r="F16" i="49"/>
  <c r="J9" i="49"/>
  <c r="J23" i="49"/>
  <c r="J24" i="49"/>
  <c r="N18" i="49"/>
  <c r="R12" i="49"/>
  <c r="K12" i="13"/>
  <c r="E180"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F9D4F15-643A-4732-A285-4ACB32A2BD0F}"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2" xr16:uid="{7D482BB3-F62A-47A2-92E6-747B6FB4EC42}" keepAlive="1" name="Query - Table1_1" description="Connection to the 'Table1_1' query in the workbook." type="5" refreshedVersion="8" background="1" saveData="1">
    <dbPr connection="Provider=Microsoft.Mashup.OleDb.1;Data Source=$Workbook$;Location=Table1_1;Extended Properties=&quot;&quot;" command="SELECT * FROM [Table1_1]"/>
  </connection>
  <connection id="3" xr16:uid="{1FBDBF3F-FC8A-4684-87FE-4CC9D8CAB887}" keepAlive="1" name="Query - Table1_1 (2)" description="Connection to the 'Table1_1 (2)' query in the workbook." type="5" refreshedVersion="8" background="1" saveData="1">
    <dbPr connection="Provider=Microsoft.Mashup.OleDb.1;Data Source=$Workbook$;Location=&quot;Table1_1 (2)&quot;;Extended Properties=&quot;&quot;" command="SELECT * FROM [Table1_1 (2)]"/>
  </connection>
  <connection id="4" xr16:uid="{7A2E5CE2-FAD0-4AB1-8620-FCDDC88F21E2}" keepAlive="1" name="Query - Table1_1 (3)" description="Connection to the 'Table1_1 (3)' query in the workbook." type="5" refreshedVersion="8" background="1" saveData="1">
    <dbPr connection="Provider=Microsoft.Mashup.OleDb.1;Data Source=$Workbook$;Location=&quot;Table1_1 (3)&quot;;Extended Properties=&quot;&quot;" command="SELECT * FROM [Table1_1 (3)]"/>
  </connection>
  <connection id="5" xr16:uid="{1FB4E968-9CE8-43ED-9BC4-C6C8FE70E045}" keepAlive="1" name="Query - Table1_1 (4)" description="Connection to the 'Table1_1 (4)' query in the workbook." type="5" refreshedVersion="8" background="1" saveData="1">
    <dbPr connection="Provider=Microsoft.Mashup.OleDb.1;Data Source=$Workbook$;Location=&quot;Table1_1 (4)&quot;;Extended Properties=&quot;&quot;" command="SELECT * FROM [Table1_1 (4)]"/>
  </connection>
  <connection id="6" xr16:uid="{3200AEDC-9E03-47C1-B32C-FC49717648DE}" keepAlive="1" name="Query - Table1_1 (6)" description="Connection to the 'Table1_1 (6)' query in the workbook." type="5" refreshedVersion="8" background="1" saveData="1">
    <dbPr connection="Provider=Microsoft.Mashup.OleDb.1;Data Source=$Workbook$;Location=&quot;Table1_1 (6)&quot;;Extended Properties=&quot;&quot;" command="SELECT * FROM [Table1_1 (6)]"/>
  </connection>
  <connection id="7" xr16:uid="{90BB37CF-749A-4964-A070-629469EED040}" keepAlive="1" name="Query - Table1_2" description="Connection to the 'Table1_2' query in the workbook." type="5" refreshedVersion="0" background="1">
    <dbPr connection="Provider=Microsoft.Mashup.OleDb.1;Data Source=$Workbook$;Location=Table1_2;Extended Properties=&quot;&quot;" command="SELECT * FROM [Table1_2]"/>
  </connection>
</connections>
</file>

<file path=xl/sharedStrings.xml><?xml version="1.0" encoding="utf-8"?>
<sst xmlns="http://schemas.openxmlformats.org/spreadsheetml/2006/main" count="12162" uniqueCount="1136">
  <si>
    <t>التاريخ</t>
  </si>
  <si>
    <t xml:space="preserve">السنه </t>
  </si>
  <si>
    <t xml:space="preserve">سعر الفضة </t>
  </si>
  <si>
    <t xml:space="preserve">سعر الذهب </t>
  </si>
  <si>
    <t xml:space="preserve">مؤشر البورصه المصرية  </t>
  </si>
  <si>
    <t>2025</t>
  </si>
  <si>
    <t>2024</t>
  </si>
  <si>
    <t>2023</t>
  </si>
  <si>
    <t>2022</t>
  </si>
  <si>
    <t>2021</t>
  </si>
  <si>
    <t>2020</t>
  </si>
  <si>
    <t>2019</t>
  </si>
  <si>
    <t>2018</t>
  </si>
  <si>
    <t>2017</t>
  </si>
  <si>
    <t>2016</t>
  </si>
  <si>
    <t>2015</t>
  </si>
  <si>
    <t>2014</t>
  </si>
  <si>
    <t>2013</t>
  </si>
  <si>
    <t>2012</t>
  </si>
  <si>
    <t>2011</t>
  </si>
  <si>
    <t>2010</t>
  </si>
  <si>
    <t>2009</t>
  </si>
  <si>
    <t>2008</t>
  </si>
  <si>
    <t>2007</t>
  </si>
  <si>
    <t>2006</t>
  </si>
  <si>
    <t>2005</t>
  </si>
  <si>
    <t>Row Labels</t>
  </si>
  <si>
    <t>Grand Total</t>
  </si>
  <si>
    <t>نسبه التغير الفضه</t>
  </si>
  <si>
    <t>نسبه التغير الذهب</t>
  </si>
  <si>
    <t>نسبه التغير المؤشر الرئيسى للبورصه</t>
  </si>
  <si>
    <t>العملة</t>
  </si>
  <si>
    <t>شراء</t>
  </si>
  <si>
    <t>بيع</t>
  </si>
  <si>
    <t>يورو</t>
  </si>
  <si>
    <t>دولار أمريكى</t>
  </si>
  <si>
    <t>نسبه التغير للدولار</t>
  </si>
  <si>
    <t xml:space="preserve">سعر الدولار </t>
  </si>
  <si>
    <t xml:space="preserve">سعر اليورو </t>
  </si>
  <si>
    <t>تاريخ</t>
  </si>
  <si>
    <t>السنه</t>
  </si>
  <si>
    <t>اخر سعر</t>
  </si>
  <si>
    <t>سعر الفتح</t>
  </si>
  <si>
    <t>عالي</t>
  </si>
  <si>
    <t>منخفض</t>
  </si>
  <si>
    <t>حجم التداول</t>
  </si>
  <si>
    <t>التغير %</t>
  </si>
  <si>
    <t>1.13M</t>
  </si>
  <si>
    <t>01‏/12‏/2025</t>
  </si>
  <si>
    <t>4.15M</t>
  </si>
  <si>
    <t>01‏/11‏/2025</t>
  </si>
  <si>
    <t>363.28K</t>
  </si>
  <si>
    <t>01‏/10‏/2025</t>
  </si>
  <si>
    <t>7.37M</t>
  </si>
  <si>
    <t>01‏/09‏/2025</t>
  </si>
  <si>
    <t>3.97M</t>
  </si>
  <si>
    <t>01‏/08‏/2025</t>
  </si>
  <si>
    <t>3.12M</t>
  </si>
  <si>
    <t>01‏/07‏/2025</t>
  </si>
  <si>
    <t>3.59M</t>
  </si>
  <si>
    <t>01‏/06‏/2025</t>
  </si>
  <si>
    <t>3.18M</t>
  </si>
  <si>
    <t>01‏/05‏/2025</t>
  </si>
  <si>
    <t>4.06M</t>
  </si>
  <si>
    <t>01‏/04‏/2025</t>
  </si>
  <si>
    <t>4.42M</t>
  </si>
  <si>
    <t>01‏/03‏/2025</t>
  </si>
  <si>
    <t>3.15M</t>
  </si>
  <si>
    <t>01‏/02‏/2025</t>
  </si>
  <si>
    <t>2.81M</t>
  </si>
  <si>
    <t>01‏/01‏/2025</t>
  </si>
  <si>
    <t>2.86M</t>
  </si>
  <si>
    <t>01‏/12‏/2024</t>
  </si>
  <si>
    <t>2.36M</t>
  </si>
  <si>
    <t>01‏/11‏/2024</t>
  </si>
  <si>
    <t>3.35M</t>
  </si>
  <si>
    <t>01‏/10‏/2024</t>
  </si>
  <si>
    <t>3.42M</t>
  </si>
  <si>
    <t>01‏/09‏/2024</t>
  </si>
  <si>
    <t>3.14M</t>
  </si>
  <si>
    <t>01‏/08‏/2024</t>
  </si>
  <si>
    <t>3.06M</t>
  </si>
  <si>
    <t>01‏/07‏/2024</t>
  </si>
  <si>
    <t>01‏/06‏/2024</t>
  </si>
  <si>
    <t>2.78M</t>
  </si>
  <si>
    <t>01‏/05‏/2024</t>
  </si>
  <si>
    <t>3.65M</t>
  </si>
  <si>
    <t>01‏/04‏/2024</t>
  </si>
  <si>
    <t>4.80M</t>
  </si>
  <si>
    <t>01‏/03‏/2024</t>
  </si>
  <si>
    <t>3.86M</t>
  </si>
  <si>
    <t>01‏/02‏/2024</t>
  </si>
  <si>
    <t>2.83M</t>
  </si>
  <si>
    <t>01‏/01‏/2024</t>
  </si>
  <si>
    <t>3.58M</t>
  </si>
  <si>
    <t>01‏/12‏/2023</t>
  </si>
  <si>
    <t>2.43M</t>
  </si>
  <si>
    <t>01‏/11‏/2023</t>
  </si>
  <si>
    <t>3.29M</t>
  </si>
  <si>
    <t>01‏/10‏/2023</t>
  </si>
  <si>
    <t>3.89M</t>
  </si>
  <si>
    <t>01‏/09‏/2023</t>
  </si>
  <si>
    <t>2.77M</t>
  </si>
  <si>
    <t>01‏/08‏/2023</t>
  </si>
  <si>
    <t>2.82M</t>
  </si>
  <si>
    <t>01‏/07‏/2023</t>
  </si>
  <si>
    <t>01‏/06‏/2023</t>
  </si>
  <si>
    <t>2.95M</t>
  </si>
  <si>
    <t>01‏/05‏/2023</t>
  </si>
  <si>
    <t>4.20M</t>
  </si>
  <si>
    <t>01‏/04‏/2023</t>
  </si>
  <si>
    <t>2.99M</t>
  </si>
  <si>
    <t>01‏/03‏/2023</t>
  </si>
  <si>
    <t>4.22M</t>
  </si>
  <si>
    <t>01‏/02‏/2023</t>
  </si>
  <si>
    <t>2.80M</t>
  </si>
  <si>
    <t>01‏/01‏/2023</t>
  </si>
  <si>
    <t>3.28M</t>
  </si>
  <si>
    <t>01‏/12‏/2022</t>
  </si>
  <si>
    <t>2.34M</t>
  </si>
  <si>
    <t>01‏/11‏/2022</t>
  </si>
  <si>
    <t>3.63M</t>
  </si>
  <si>
    <t>01‏/10‏/2022</t>
  </si>
  <si>
    <t>3.13M</t>
  </si>
  <si>
    <t>01‏/09‏/2022</t>
  </si>
  <si>
    <t>01‏/08‏/2022</t>
  </si>
  <si>
    <t>2.72M</t>
  </si>
  <si>
    <t>01‏/07‏/2022</t>
  </si>
  <si>
    <t>2.98M</t>
  </si>
  <si>
    <t>01‏/06‏/2022</t>
  </si>
  <si>
    <t>2.75M</t>
  </si>
  <si>
    <t>01‏/05‏/2022</t>
  </si>
  <si>
    <t>3.05M</t>
  </si>
  <si>
    <t>01‏/04‏/2022</t>
  </si>
  <si>
    <t>01‏/03‏/2022</t>
  </si>
  <si>
    <t>3.93M</t>
  </si>
  <si>
    <t>01‏/02‏/2022</t>
  </si>
  <si>
    <t>876.83K</t>
  </si>
  <si>
    <t>01‏/01‏/2022</t>
  </si>
  <si>
    <t>4.33M</t>
  </si>
  <si>
    <t>01‏/12‏/2021</t>
  </si>
  <si>
    <t>2.88M</t>
  </si>
  <si>
    <t>01‏/11‏/2021</t>
  </si>
  <si>
    <t>4.73M</t>
  </si>
  <si>
    <t>01‏/10‏/2021</t>
  </si>
  <si>
    <t>3.92M</t>
  </si>
  <si>
    <t>01‏/09‏/2021</t>
  </si>
  <si>
    <t>01‏/08‏/2021</t>
  </si>
  <si>
    <t>3.66M</t>
  </si>
  <si>
    <t>01‏/07‏/2021</t>
  </si>
  <si>
    <t>4.37M</t>
  </si>
  <si>
    <t>01‏/06‏/2021</t>
  </si>
  <si>
    <t>4.62M</t>
  </si>
  <si>
    <t>01‏/05‏/2021</t>
  </si>
  <si>
    <t>4.94M</t>
  </si>
  <si>
    <t>01‏/04‏/2021</t>
  </si>
  <si>
    <t>3.43M</t>
  </si>
  <si>
    <t>01‏/03‏/2021</t>
  </si>
  <si>
    <t>5.08M</t>
  </si>
  <si>
    <t>01‏/02‏/2021</t>
  </si>
  <si>
    <t>01‏/01‏/2021</t>
  </si>
  <si>
    <t>4.89M</t>
  </si>
  <si>
    <t>01‏/12‏/2020</t>
  </si>
  <si>
    <t>3.82M</t>
  </si>
  <si>
    <t>01‏/11‏/2020</t>
  </si>
  <si>
    <t>01‏/10‏/2020</t>
  </si>
  <si>
    <t>01‏/09‏/2020</t>
  </si>
  <si>
    <t>5.92M</t>
  </si>
  <si>
    <t>01‏/08‏/2020</t>
  </si>
  <si>
    <t>7.18M</t>
  </si>
  <si>
    <t>01‏/07‏/2020</t>
  </si>
  <si>
    <t>5.81M</t>
  </si>
  <si>
    <t>01‏/06‏/2020</t>
  </si>
  <si>
    <t>01‏/05‏/2020</t>
  </si>
  <si>
    <t>01‏/04‏/2020</t>
  </si>
  <si>
    <t>3.96M</t>
  </si>
  <si>
    <t>01‏/03‏/2020</t>
  </si>
  <si>
    <t>8.47M</t>
  </si>
  <si>
    <t>01‏/02‏/2020</t>
  </si>
  <si>
    <t>7.43M</t>
  </si>
  <si>
    <t>01‏/01‏/2020</t>
  </si>
  <si>
    <t>436.74K</t>
  </si>
  <si>
    <t>01‏/12‏/2019</t>
  </si>
  <si>
    <t>3.85M</t>
  </si>
  <si>
    <t>01‏/11‏/2019</t>
  </si>
  <si>
    <t>5.62M</t>
  </si>
  <si>
    <t>01‏/10‏/2019</t>
  </si>
  <si>
    <t>6.48M</t>
  </si>
  <si>
    <t>01‏/09‏/2019</t>
  </si>
  <si>
    <t>6.59M</t>
  </si>
  <si>
    <t>01‏/08‏/2019</t>
  </si>
  <si>
    <t>6.85M</t>
  </si>
  <si>
    <t>01‏/07‏/2019</t>
  </si>
  <si>
    <t>7.27M</t>
  </si>
  <si>
    <t>01‏/06‏/2019</t>
  </si>
  <si>
    <t>5.82M</t>
  </si>
  <si>
    <t>01‏/05‏/2019</t>
  </si>
  <si>
    <t>4.45M</t>
  </si>
  <si>
    <t>01‏/04‏/2019</t>
  </si>
  <si>
    <t>01‏/03‏/2019</t>
  </si>
  <si>
    <t>01‏/02‏/2019</t>
  </si>
  <si>
    <t>3.11M</t>
  </si>
  <si>
    <t>01‏/01‏/2019</t>
  </si>
  <si>
    <t>3.98M</t>
  </si>
  <si>
    <t>01‏/12‏/2018</t>
  </si>
  <si>
    <t>01‏/11‏/2018</t>
  </si>
  <si>
    <t>3.99M</t>
  </si>
  <si>
    <t>01‏/10‏/2018</t>
  </si>
  <si>
    <t>5.28M</t>
  </si>
  <si>
    <t>01‏/09‏/2018</t>
  </si>
  <si>
    <t>4.18M</t>
  </si>
  <si>
    <t>01‏/08‏/2018</t>
  </si>
  <si>
    <t>4.83M</t>
  </si>
  <si>
    <t>01‏/07‏/2018</t>
  </si>
  <si>
    <t>4.95M</t>
  </si>
  <si>
    <t>01‏/06‏/2018</t>
  </si>
  <si>
    <t>4.34M</t>
  </si>
  <si>
    <t>01‏/05‏/2018</t>
  </si>
  <si>
    <t>6.19M</t>
  </si>
  <si>
    <t>01‏/04‏/2018</t>
  </si>
  <si>
    <t>5.32M</t>
  </si>
  <si>
    <t>01‏/03‏/2018</t>
  </si>
  <si>
    <t>5.09M</t>
  </si>
  <si>
    <t>01‏/02‏/2018</t>
  </si>
  <si>
    <t>01‏/01‏/2018</t>
  </si>
  <si>
    <t>6.22M</t>
  </si>
  <si>
    <t>01‏/12‏/2017</t>
  </si>
  <si>
    <t>3.73M</t>
  </si>
  <si>
    <t>01‏/11‏/2017</t>
  </si>
  <si>
    <t>6.18M</t>
  </si>
  <si>
    <t>01‏/10‏/2017</t>
  </si>
  <si>
    <t>5.52M</t>
  </si>
  <si>
    <t>01‏/09‏/2017</t>
  </si>
  <si>
    <t>01‏/08‏/2017</t>
  </si>
  <si>
    <t>5.77M</t>
  </si>
  <si>
    <t>01‏/07‏/2017</t>
  </si>
  <si>
    <t>01‏/06‏/2017</t>
  </si>
  <si>
    <t>3.77M</t>
  </si>
  <si>
    <t>01‏/05‏/2017</t>
  </si>
  <si>
    <t>4.47M</t>
  </si>
  <si>
    <t>01‏/04‏/2017</t>
  </si>
  <si>
    <t>2.38M</t>
  </si>
  <si>
    <t>01‏/03‏/2017</t>
  </si>
  <si>
    <t>01‏/02‏/2017</t>
  </si>
  <si>
    <t>4.17M</t>
  </si>
  <si>
    <t>01‏/01‏/2017</t>
  </si>
  <si>
    <t>4.85M</t>
  </si>
  <si>
    <t>01‏/12‏/2016</t>
  </si>
  <si>
    <t>3.30M</t>
  </si>
  <si>
    <t>01‏/11‏/2016</t>
  </si>
  <si>
    <t>5.98M</t>
  </si>
  <si>
    <t>01‏/10‏/2016</t>
  </si>
  <si>
    <t>3.49M</t>
  </si>
  <si>
    <t>01‏/09‏/2016</t>
  </si>
  <si>
    <t>01‏/08‏/2016</t>
  </si>
  <si>
    <t>01‏/07‏/2016</t>
  </si>
  <si>
    <t>4.61M</t>
  </si>
  <si>
    <t>01‏/06‏/2016</t>
  </si>
  <si>
    <t>4.54M</t>
  </si>
  <si>
    <t>01‏/05‏/2016</t>
  </si>
  <si>
    <t>4.63M</t>
  </si>
  <si>
    <t>01‏/04‏/2016</t>
  </si>
  <si>
    <t>01‏/03‏/2016</t>
  </si>
  <si>
    <t>4.59M</t>
  </si>
  <si>
    <t>01‏/02‏/2016</t>
  </si>
  <si>
    <t>4.08M</t>
  </si>
  <si>
    <t>01‏/01‏/2016</t>
  </si>
  <si>
    <t>3.23M</t>
  </si>
  <si>
    <t>01‏/12‏/2015</t>
  </si>
  <si>
    <t>2.56M</t>
  </si>
  <si>
    <t>01‏/11‏/2015</t>
  </si>
  <si>
    <t>3.17M</t>
  </si>
  <si>
    <t>01‏/10‏/2015</t>
  </si>
  <si>
    <t>2.91M</t>
  </si>
  <si>
    <t>01‏/09‏/2015</t>
  </si>
  <si>
    <t>2.67M</t>
  </si>
  <si>
    <t>01‏/08‏/2015</t>
  </si>
  <si>
    <t>01‏/07‏/2015</t>
  </si>
  <si>
    <t>3.60M</t>
  </si>
  <si>
    <t>01‏/06‏/2015</t>
  </si>
  <si>
    <t>2.70M</t>
  </si>
  <si>
    <t>01‏/05‏/2015</t>
  </si>
  <si>
    <t>01‏/04‏/2015</t>
  </si>
  <si>
    <t>2.87M</t>
  </si>
  <si>
    <t>01‏/03‏/2015</t>
  </si>
  <si>
    <t>01‏/02‏/2015</t>
  </si>
  <si>
    <t>2.39M</t>
  </si>
  <si>
    <t>01‏/01‏/2015</t>
  </si>
  <si>
    <t>3.64M</t>
  </si>
  <si>
    <t>01‏/12‏/2014</t>
  </si>
  <si>
    <t>3.10M</t>
  </si>
  <si>
    <t>01‏/11‏/2014</t>
  </si>
  <si>
    <t>01‏/10‏/2014</t>
  </si>
  <si>
    <t>01‏/09‏/2014</t>
  </si>
  <si>
    <t>2.97M</t>
  </si>
  <si>
    <t>01‏/08‏/2014</t>
  </si>
  <si>
    <t>2.19M</t>
  </si>
  <si>
    <t>01‏/07‏/2014</t>
  </si>
  <si>
    <t>3.07M</t>
  </si>
  <si>
    <t>01‏/06‏/2014</t>
  </si>
  <si>
    <t>01‏/05‏/2014</t>
  </si>
  <si>
    <t>01‏/04‏/2014</t>
  </si>
  <si>
    <t>2.49M</t>
  </si>
  <si>
    <t>01‏/03‏/2014</t>
  </si>
  <si>
    <t>3.37M</t>
  </si>
  <si>
    <t>01‏/02‏/2014</t>
  </si>
  <si>
    <t>2.40M</t>
  </si>
  <si>
    <t>01‏/01‏/2014</t>
  </si>
  <si>
    <t>2.93M</t>
  </si>
  <si>
    <t>01‏/12‏/2013</t>
  </si>
  <si>
    <t>2.62M</t>
  </si>
  <si>
    <t>01‏/11‏/2013</t>
  </si>
  <si>
    <t>2.76M</t>
  </si>
  <si>
    <t>01‏/10‏/2013</t>
  </si>
  <si>
    <t>01‏/09‏/2013</t>
  </si>
  <si>
    <t>01‏/08‏/2013</t>
  </si>
  <si>
    <t>3.22M</t>
  </si>
  <si>
    <t>01‏/07‏/2013</t>
  </si>
  <si>
    <t>3.68M</t>
  </si>
  <si>
    <t>01‏/06‏/2013</t>
  </si>
  <si>
    <t>01‏/05‏/2013</t>
  </si>
  <si>
    <t>01‏/04‏/2013</t>
  </si>
  <si>
    <t>01‏/03‏/2013</t>
  </si>
  <si>
    <t>2.94M</t>
  </si>
  <si>
    <t>01‏/02‏/2013</t>
  </si>
  <si>
    <t>3.31M</t>
  </si>
  <si>
    <t>01‏/01‏/2013</t>
  </si>
  <si>
    <t>3.34M</t>
  </si>
  <si>
    <t>01‏/12‏/2012</t>
  </si>
  <si>
    <t>2.45M</t>
  </si>
  <si>
    <t>01‏/11‏/2012</t>
  </si>
  <si>
    <t>3.45M</t>
  </si>
  <si>
    <t>01‏/10‏/2012</t>
  </si>
  <si>
    <t>01‏/09‏/2012</t>
  </si>
  <si>
    <t>3.16M</t>
  </si>
  <si>
    <t>01‏/08‏/2012</t>
  </si>
  <si>
    <t>01‏/07‏/2012</t>
  </si>
  <si>
    <t>01‏/06‏/2012</t>
  </si>
  <si>
    <t>3.27M</t>
  </si>
  <si>
    <t>01‏/05‏/2012</t>
  </si>
  <si>
    <t>3.94M</t>
  </si>
  <si>
    <t>01‏/04‏/2012</t>
  </si>
  <si>
    <t>2.58M</t>
  </si>
  <si>
    <t>01‏/03‏/2012</t>
  </si>
  <si>
    <t>3.87M</t>
  </si>
  <si>
    <t>01‏/02‏/2012</t>
  </si>
  <si>
    <t>01‏/01‏/2012</t>
  </si>
  <si>
    <t>01‏/12‏/2011</t>
  </si>
  <si>
    <t>2.69M</t>
  </si>
  <si>
    <t>01‏/11‏/2011</t>
  </si>
  <si>
    <t>01‏/10‏/2011</t>
  </si>
  <si>
    <t>01‏/09‏/2011</t>
  </si>
  <si>
    <t>4.91M</t>
  </si>
  <si>
    <t>01‏/08‏/2011</t>
  </si>
  <si>
    <t>5.78M</t>
  </si>
  <si>
    <t>01‏/07‏/2011</t>
  </si>
  <si>
    <t>01‏/06‏/2011</t>
  </si>
  <si>
    <t>01‏/05‏/2011</t>
  </si>
  <si>
    <t>4.03M</t>
  </si>
  <si>
    <t>01‏/04‏/2011</t>
  </si>
  <si>
    <t>01‏/03‏/2011</t>
  </si>
  <si>
    <t>01‏/02‏/2011</t>
  </si>
  <si>
    <t>2.52M</t>
  </si>
  <si>
    <t>01‏/01‏/2011</t>
  </si>
  <si>
    <t>01‏/12‏/2010</t>
  </si>
  <si>
    <t>2.63M</t>
  </si>
  <si>
    <t>01‏/11‏/2010</t>
  </si>
  <si>
    <t>4.35M</t>
  </si>
  <si>
    <t>01‏/10‏/2010</t>
  </si>
  <si>
    <t>01‏/09‏/2010</t>
  </si>
  <si>
    <t>2.42M</t>
  </si>
  <si>
    <t>01‏/08‏/2010</t>
  </si>
  <si>
    <t>1.96M</t>
  </si>
  <si>
    <t>01‏/07‏/2010</t>
  </si>
  <si>
    <t>3.00M</t>
  </si>
  <si>
    <t>01‏/06‏/2010</t>
  </si>
  <si>
    <t>2.66M</t>
  </si>
  <si>
    <t>01‏/05‏/2010</t>
  </si>
  <si>
    <t>3.78M</t>
  </si>
  <si>
    <t>01‏/04‏/2010</t>
  </si>
  <si>
    <t>2.73M</t>
  </si>
  <si>
    <t>01‏/03‏/2010</t>
  </si>
  <si>
    <t>3.47M</t>
  </si>
  <si>
    <t>01‏/02‏/2010</t>
  </si>
  <si>
    <t>3.36M</t>
  </si>
  <si>
    <t>01‏/01‏/2010</t>
  </si>
  <si>
    <t>01‏/12‏/2009</t>
  </si>
  <si>
    <t>01‏/11‏/2009</t>
  </si>
  <si>
    <t>01‏/10‏/2009</t>
  </si>
  <si>
    <t>3.02M</t>
  </si>
  <si>
    <t>01‏/09‏/2009</t>
  </si>
  <si>
    <t>2.60M</t>
  </si>
  <si>
    <t>01‏/08‏/2009</t>
  </si>
  <si>
    <t>1.62M</t>
  </si>
  <si>
    <t>01‏/07‏/2009</t>
  </si>
  <si>
    <t>2.11M</t>
  </si>
  <si>
    <t>01‏/06‏/2009</t>
  </si>
  <si>
    <t>2.09M</t>
  </si>
  <si>
    <t>01‏/05‏/2009</t>
  </si>
  <si>
    <t>2.05M</t>
  </si>
  <si>
    <t>01‏/04‏/2009</t>
  </si>
  <si>
    <t>1.65M</t>
  </si>
  <si>
    <t>01‏/03‏/2009</t>
  </si>
  <si>
    <t>2.64M</t>
  </si>
  <si>
    <t>01‏/02‏/2009</t>
  </si>
  <si>
    <t>2.25M</t>
  </si>
  <si>
    <t>01‏/01‏/2009</t>
  </si>
  <si>
    <t>01‏/12‏/2008</t>
  </si>
  <si>
    <t>1.77M</t>
  </si>
  <si>
    <t>01‏/11‏/2008</t>
  </si>
  <si>
    <t>01‏/10‏/2008</t>
  </si>
  <si>
    <t>2.85M</t>
  </si>
  <si>
    <t>01‏/09‏/2008</t>
  </si>
  <si>
    <t>3.80M</t>
  </si>
  <si>
    <t>01‏/08‏/2008</t>
  </si>
  <si>
    <t>01‏/07‏/2008</t>
  </si>
  <si>
    <t>3.53M</t>
  </si>
  <si>
    <t>01‏/06‏/2008</t>
  </si>
  <si>
    <t>2.47M</t>
  </si>
  <si>
    <t>01‏/05‏/2008</t>
  </si>
  <si>
    <t>01‏/04‏/2008</t>
  </si>
  <si>
    <t>01‏/03‏/2008</t>
  </si>
  <si>
    <t>3.19M</t>
  </si>
  <si>
    <t>01‏/02‏/2008</t>
  </si>
  <si>
    <t>2.41M</t>
  </si>
  <si>
    <t>01‏/01‏/2008</t>
  </si>
  <si>
    <t>01‏/12‏/2007</t>
  </si>
  <si>
    <t>1.53M</t>
  </si>
  <si>
    <t>01‏/11‏/2007</t>
  </si>
  <si>
    <t>01‏/10‏/2007</t>
  </si>
  <si>
    <t>01‏/09‏/2007</t>
  </si>
  <si>
    <t>1.88M</t>
  </si>
  <si>
    <t>01‏/08‏/2007</t>
  </si>
  <si>
    <t>1.52M</t>
  </si>
  <si>
    <t>01‏/07‏/2007</t>
  </si>
  <si>
    <t>1.74M</t>
  </si>
  <si>
    <t>01‏/06‏/2007</t>
  </si>
  <si>
    <t>1.40M</t>
  </si>
  <si>
    <t>01‏/05‏/2007</t>
  </si>
  <si>
    <t>1.75M</t>
  </si>
  <si>
    <t>01‏/04‏/2007</t>
  </si>
  <si>
    <t>1.30M</t>
  </si>
  <si>
    <t>01‏/03‏/2007</t>
  </si>
  <si>
    <t>01‏/02‏/2007</t>
  </si>
  <si>
    <t>1.41M</t>
  </si>
  <si>
    <t>01‏/01‏/2007</t>
  </si>
  <si>
    <t>1.48M</t>
  </si>
  <si>
    <t>01‏/12‏/2006</t>
  </si>
  <si>
    <t>758.89K</t>
  </si>
  <si>
    <t>01‏/11‏/2006</t>
  </si>
  <si>
    <t>921.26K</t>
  </si>
  <si>
    <t>01‏/10‏/2006</t>
  </si>
  <si>
    <t>739.09K</t>
  </si>
  <si>
    <t>01‏/09‏/2006</t>
  </si>
  <si>
    <t>791.58K</t>
  </si>
  <si>
    <t>01‏/08‏/2006</t>
  </si>
  <si>
    <t>740.73K</t>
  </si>
  <si>
    <t>01‏/07‏/2006</t>
  </si>
  <si>
    <t>998.44K</t>
  </si>
  <si>
    <t>01‏/06‏/2006</t>
  </si>
  <si>
    <t>1.05M</t>
  </si>
  <si>
    <t>01‏/05‏/2006</t>
  </si>
  <si>
    <t>01‏/04‏/2006</t>
  </si>
  <si>
    <t>1.16M</t>
  </si>
  <si>
    <t>01‏/03‏/2006</t>
  </si>
  <si>
    <t>1.56M</t>
  </si>
  <si>
    <t>01‏/02‏/2006</t>
  </si>
  <si>
    <t>1.08M</t>
  </si>
  <si>
    <t>01‏/01‏/2006</t>
  </si>
  <si>
    <t>1.51M</t>
  </si>
  <si>
    <t>01‏/12‏/2005</t>
  </si>
  <si>
    <t>1.06M</t>
  </si>
  <si>
    <t>01‏/11‏/2005</t>
  </si>
  <si>
    <t>1.36M</t>
  </si>
  <si>
    <t>01‏/10‏/2005</t>
  </si>
  <si>
    <t>1.10M</t>
  </si>
  <si>
    <t>01‏/09‏/2005</t>
  </si>
  <si>
    <t>1.29M</t>
  </si>
  <si>
    <t>01‏/08‏/2005</t>
  </si>
  <si>
    <t>01‏/07‏/2005</t>
  </si>
  <si>
    <t>01‏/06‏/2005</t>
  </si>
  <si>
    <t>1.17M</t>
  </si>
  <si>
    <t>01‏/05‏/2005</t>
  </si>
  <si>
    <t>1.09M</t>
  </si>
  <si>
    <t>01‏/04‏/2005</t>
  </si>
  <si>
    <t>818.81K</t>
  </si>
  <si>
    <t>01‏/03‏/2005</t>
  </si>
  <si>
    <t>1.18M</t>
  </si>
  <si>
    <t>01‏/02‏/2005</t>
  </si>
  <si>
    <t>825.16K</t>
  </si>
  <si>
    <t>01‏/01‏/2005</t>
  </si>
  <si>
    <t>1.15M</t>
  </si>
  <si>
    <t>01‏/12‏/2004</t>
  </si>
  <si>
    <t>981.97K</t>
  </si>
  <si>
    <t>01‏/11‏/2004</t>
  </si>
  <si>
    <t>1.37M</t>
  </si>
  <si>
    <t>01‏/10‏/2004</t>
  </si>
  <si>
    <t>1.01M</t>
  </si>
  <si>
    <t>01‏/09‏/2004</t>
  </si>
  <si>
    <t>881.01K</t>
  </si>
  <si>
    <t>01‏/08‏/2004</t>
  </si>
  <si>
    <t>878.66K</t>
  </si>
  <si>
    <t>01‏/07‏/2004</t>
  </si>
  <si>
    <t>01‏/06‏/2004</t>
  </si>
  <si>
    <t>865.19K</t>
  </si>
  <si>
    <t>01‏/05‏/2004</t>
  </si>
  <si>
    <t>986.07K</t>
  </si>
  <si>
    <t>01‏/04‏/2004</t>
  </si>
  <si>
    <t>1.12M</t>
  </si>
  <si>
    <t>01‏/03‏/2004</t>
  </si>
  <si>
    <t>1.22M</t>
  </si>
  <si>
    <t>01‏/02‏/2004</t>
  </si>
  <si>
    <t>857.40K</t>
  </si>
  <si>
    <t>01‏/01‏/2004</t>
  </si>
  <si>
    <t>1.20M</t>
  </si>
  <si>
    <t>01‏/12‏/2003</t>
  </si>
  <si>
    <t>710.09K</t>
  </si>
  <si>
    <t>01‏/11‏/2003</t>
  </si>
  <si>
    <t>996.72K</t>
  </si>
  <si>
    <t>01‏/10‏/2003</t>
  </si>
  <si>
    <t>01‏/09‏/2003</t>
  </si>
  <si>
    <t>911.76K</t>
  </si>
  <si>
    <t>01‏/08‏/2003</t>
  </si>
  <si>
    <t>741.88K</t>
  </si>
  <si>
    <t>01‏/07‏/2003</t>
  </si>
  <si>
    <t>832.40K</t>
  </si>
  <si>
    <t>01‏/06‏/2003</t>
  </si>
  <si>
    <t>758.31K</t>
  </si>
  <si>
    <t>01‏/05‏/2003</t>
  </si>
  <si>
    <t>849.28K</t>
  </si>
  <si>
    <t>01‏/04‏/2003</t>
  </si>
  <si>
    <t>615.89K</t>
  </si>
  <si>
    <t>01‏/03‏/2003</t>
  </si>
  <si>
    <t>757.50K</t>
  </si>
  <si>
    <t>01‏/02‏/2003</t>
  </si>
  <si>
    <t>844.34K</t>
  </si>
  <si>
    <t>01‏/01‏/2003</t>
  </si>
  <si>
    <t>845.17K</t>
  </si>
  <si>
    <t>01‏/12‏/2002</t>
  </si>
  <si>
    <t>704.46K</t>
  </si>
  <si>
    <t>01‏/11‏/2002</t>
  </si>
  <si>
    <t>558.88K</t>
  </si>
  <si>
    <t>01‏/10‏/2002</t>
  </si>
  <si>
    <t>645.19K</t>
  </si>
  <si>
    <t>01‏/09‏/2002</t>
  </si>
  <si>
    <t>585.81K</t>
  </si>
  <si>
    <t>01‏/08‏/2002</t>
  </si>
  <si>
    <t>528.50K</t>
  </si>
  <si>
    <t>01‏/07‏/2002</t>
  </si>
  <si>
    <t>707.86K</t>
  </si>
  <si>
    <t>01‏/06‏/2002</t>
  </si>
  <si>
    <t>637.19K</t>
  </si>
  <si>
    <t>01‏/05‏/2002</t>
  </si>
  <si>
    <t>777.47K</t>
  </si>
  <si>
    <t>01‏/04‏/2002</t>
  </si>
  <si>
    <t>534.75K</t>
  </si>
  <si>
    <t>01‏/03‏/2002</t>
  </si>
  <si>
    <t>459.26K</t>
  </si>
  <si>
    <t>01‏/02‏/2002</t>
  </si>
  <si>
    <t>562.30K</t>
  </si>
  <si>
    <t>01‏/01‏/2002</t>
  </si>
  <si>
    <t>537.17K</t>
  </si>
  <si>
    <t>01‏/12‏/2001</t>
  </si>
  <si>
    <t>321.84K</t>
  </si>
  <si>
    <t>01‏/11‏/2001</t>
  </si>
  <si>
    <t>396.69K</t>
  </si>
  <si>
    <t>01‏/10‏/2001</t>
  </si>
  <si>
    <t>447.68K</t>
  </si>
  <si>
    <t>01‏/09‏/2001</t>
  </si>
  <si>
    <t>289.49K</t>
  </si>
  <si>
    <t>01‏/08‏/2001</t>
  </si>
  <si>
    <t>509.51K</t>
  </si>
  <si>
    <t>01‏/07‏/2001</t>
  </si>
  <si>
    <t>433.88K</t>
  </si>
  <si>
    <t>01‏/06‏/2001</t>
  </si>
  <si>
    <t>437.15K</t>
  </si>
  <si>
    <t>01‏/05‏/2001</t>
  </si>
  <si>
    <t>688.58K</t>
  </si>
  <si>
    <t>01‏/04‏/2001</t>
  </si>
  <si>
    <t>334.98K</t>
  </si>
  <si>
    <t>01‏/03‏/2001</t>
  </si>
  <si>
    <t>549.34K</t>
  </si>
  <si>
    <t>01‏/02‏/2001</t>
  </si>
  <si>
    <t>400.27K</t>
  </si>
  <si>
    <t>01‏/01‏/2001</t>
  </si>
  <si>
    <t>488.25K</t>
  </si>
  <si>
    <t>01‏/12‏/2000</t>
  </si>
  <si>
    <t>343.61K</t>
  </si>
  <si>
    <t>01‏/11‏/2000</t>
  </si>
  <si>
    <t>689.58K</t>
  </si>
  <si>
    <t>01‏/10‏/2000</t>
  </si>
  <si>
    <t>409.41K</t>
  </si>
  <si>
    <t>01‏/09‏/2000</t>
  </si>
  <si>
    <t>387.21K</t>
  </si>
  <si>
    <t>01‏/08‏/2000</t>
  </si>
  <si>
    <t>343.57K</t>
  </si>
  <si>
    <t>01‏/07‏/2000</t>
  </si>
  <si>
    <t>369.66K</t>
  </si>
  <si>
    <t>01‏/06‏/2000</t>
  </si>
  <si>
    <t>591.35K</t>
  </si>
  <si>
    <t>01‏/05‏/2000</t>
  </si>
  <si>
    <t>475.19K</t>
  </si>
  <si>
    <t>01‏/04‏/2000</t>
  </si>
  <si>
    <t>332.99K</t>
  </si>
  <si>
    <t>01‏/03‏/2000</t>
  </si>
  <si>
    <t>550.89K</t>
  </si>
  <si>
    <t>01‏/02‏/2000</t>
  </si>
  <si>
    <t>742.60K</t>
  </si>
  <si>
    <t>01‏/01‏/2000</t>
  </si>
  <si>
    <t>414.02K</t>
  </si>
  <si>
    <t>39.56K</t>
  </si>
  <si>
    <t>141.53K</t>
  </si>
  <si>
    <t>1.27M</t>
  </si>
  <si>
    <t>823.23K</t>
  </si>
  <si>
    <t>1.28M</t>
  </si>
  <si>
    <t>982.64K</t>
  </si>
  <si>
    <t>961.43K</t>
  </si>
  <si>
    <t>811.87K</t>
  </si>
  <si>
    <t>826.44K</t>
  </si>
  <si>
    <t>1.03M</t>
  </si>
  <si>
    <t>1.38M</t>
  </si>
  <si>
    <t>1.14M</t>
  </si>
  <si>
    <t>1.61M</t>
  </si>
  <si>
    <t>1.92M</t>
  </si>
  <si>
    <t>906.42K</t>
  </si>
  <si>
    <t>953.88K</t>
  </si>
  <si>
    <t>1.24M</t>
  </si>
  <si>
    <t>1.11M</t>
  </si>
  <si>
    <t>857.98K</t>
  </si>
  <si>
    <t>1.04M</t>
  </si>
  <si>
    <t>961.21K</t>
  </si>
  <si>
    <t>1.02M</t>
  </si>
  <si>
    <t>843.34K</t>
  </si>
  <si>
    <t>970.34K</t>
  </si>
  <si>
    <t>870.48K</t>
  </si>
  <si>
    <t>826.23K</t>
  </si>
  <si>
    <t>1.07M</t>
  </si>
  <si>
    <t>930.34K</t>
  </si>
  <si>
    <t>941.11K</t>
  </si>
  <si>
    <t>741.99K</t>
  </si>
  <si>
    <t>906.19K</t>
  </si>
  <si>
    <t>887.49K</t>
  </si>
  <si>
    <t>894.60K</t>
  </si>
  <si>
    <t>1.31M</t>
  </si>
  <si>
    <t>1.42M</t>
  </si>
  <si>
    <t>1.33M</t>
  </si>
  <si>
    <t>1.23M</t>
  </si>
  <si>
    <t>1.60M</t>
  </si>
  <si>
    <t>2.00M</t>
  </si>
  <si>
    <t>1.21M</t>
  </si>
  <si>
    <t>835.16K</t>
  </si>
  <si>
    <t>838.34K</t>
  </si>
  <si>
    <t>1.47M</t>
  </si>
  <si>
    <t>1.49M</t>
  </si>
  <si>
    <t>1.89M</t>
  </si>
  <si>
    <t>1.85M</t>
  </si>
  <si>
    <t>1.73M</t>
  </si>
  <si>
    <t>1.67M</t>
  </si>
  <si>
    <t>999.95K</t>
  </si>
  <si>
    <t>1.25M</t>
  </si>
  <si>
    <t>990.51K</t>
  </si>
  <si>
    <t>881.26K</t>
  </si>
  <si>
    <t>1.45M</t>
  </si>
  <si>
    <t>1.46M</t>
  </si>
  <si>
    <t>1.32M</t>
  </si>
  <si>
    <t>1.68M</t>
  </si>
  <si>
    <t>1.66M</t>
  </si>
  <si>
    <t>998.11K</t>
  </si>
  <si>
    <t>1.50M</t>
  </si>
  <si>
    <t>1.80M</t>
  </si>
  <si>
    <t>87.26K</t>
  </si>
  <si>
    <t>11.36K</t>
  </si>
  <si>
    <t>126.75K</t>
  </si>
  <si>
    <t>1.63K</t>
  </si>
  <si>
    <t>149.26K</t>
  </si>
  <si>
    <t>976.41K</t>
  </si>
  <si>
    <t>142.87K</t>
  </si>
  <si>
    <t>127.71K</t>
  </si>
  <si>
    <t>780.44K</t>
  </si>
  <si>
    <t>41.87K</t>
  </si>
  <si>
    <t>6.56K</t>
  </si>
  <si>
    <t>904.37K</t>
  </si>
  <si>
    <t>70.52K</t>
  </si>
  <si>
    <t>0.58K</t>
  </si>
  <si>
    <t>796.93K</t>
  </si>
  <si>
    <t>112.79K</t>
  </si>
  <si>
    <t>740.48K</t>
  </si>
  <si>
    <t>120.77K</t>
  </si>
  <si>
    <t>708.02K</t>
  </si>
  <si>
    <t>71.09K</t>
  </si>
  <si>
    <t>776.29K</t>
  </si>
  <si>
    <t>63.74K</t>
  </si>
  <si>
    <t>6.76K</t>
  </si>
  <si>
    <t>777.54K</t>
  </si>
  <si>
    <t>93.49K</t>
  </si>
  <si>
    <t>0.88K</t>
  </si>
  <si>
    <t>806.56K</t>
  </si>
  <si>
    <t>100.10K</t>
  </si>
  <si>
    <t>704.30K</t>
  </si>
  <si>
    <t>105.84K</t>
  </si>
  <si>
    <t>813.35K</t>
  </si>
  <si>
    <t>95.87K</t>
  </si>
  <si>
    <t>729.30K</t>
  </si>
  <si>
    <t>73.01K</t>
  </si>
  <si>
    <t>7.61K</t>
  </si>
  <si>
    <t>771.23K</t>
  </si>
  <si>
    <t>68.83K</t>
  </si>
  <si>
    <t>2.94K</t>
  </si>
  <si>
    <t>757.01K</t>
  </si>
  <si>
    <t>142.09K</t>
  </si>
  <si>
    <t>920.06K</t>
  </si>
  <si>
    <t>95.88K</t>
  </si>
  <si>
    <t>606.82K</t>
  </si>
  <si>
    <t>104.70K</t>
  </si>
  <si>
    <t>786.86K</t>
  </si>
  <si>
    <t>39.13K</t>
  </si>
  <si>
    <t>4.11K</t>
  </si>
  <si>
    <t>755.13K</t>
  </si>
  <si>
    <t>95.23K</t>
  </si>
  <si>
    <t>47.66K</t>
  </si>
  <si>
    <t>653.76K</t>
  </si>
  <si>
    <t>122.27K</t>
  </si>
  <si>
    <t>840.02K</t>
  </si>
  <si>
    <t>76.17K</t>
  </si>
  <si>
    <t>911.74K</t>
  </si>
  <si>
    <t>189.33K</t>
  </si>
  <si>
    <t>677.92K</t>
  </si>
  <si>
    <t>62.68K</t>
  </si>
  <si>
    <t>8.83K</t>
  </si>
  <si>
    <t>790.01K</t>
  </si>
  <si>
    <t>93.29K</t>
  </si>
  <si>
    <t>2.43K</t>
  </si>
  <si>
    <t>109.53K</t>
  </si>
  <si>
    <t>283.86K</t>
  </si>
  <si>
    <t>1.44M</t>
  </si>
  <si>
    <t>120.25K</t>
  </si>
  <si>
    <t>45.60K</t>
  </si>
  <si>
    <t>93.26K</t>
  </si>
  <si>
    <t>91.17K</t>
  </si>
  <si>
    <t>18.20K</t>
  </si>
  <si>
    <t>518.78K</t>
  </si>
  <si>
    <t>61.33K</t>
  </si>
  <si>
    <t>772.18K</t>
  </si>
  <si>
    <t>72.49K</t>
  </si>
  <si>
    <t>615.16K</t>
  </si>
  <si>
    <t>79.34K</t>
  </si>
  <si>
    <t>603.83K</t>
  </si>
  <si>
    <t>33.28K</t>
  </si>
  <si>
    <t>3.22K</t>
  </si>
  <si>
    <t>647.63K</t>
  </si>
  <si>
    <t>54.57K</t>
  </si>
  <si>
    <t>0.39K</t>
  </si>
  <si>
    <t>372.87K</t>
  </si>
  <si>
    <t>42.21K</t>
  </si>
  <si>
    <t>320.29K</t>
  </si>
  <si>
    <t>43.83K</t>
  </si>
  <si>
    <t>344.35K</t>
  </si>
  <si>
    <t>64.08K</t>
  </si>
  <si>
    <t>331.35K</t>
  </si>
  <si>
    <t>17.60K</t>
  </si>
  <si>
    <t>1.12K</t>
  </si>
  <si>
    <t>514.27K</t>
  </si>
  <si>
    <t>56.74K</t>
  </si>
  <si>
    <t>0.43K</t>
  </si>
  <si>
    <t>581.82K</t>
  </si>
  <si>
    <t>60.34K</t>
  </si>
  <si>
    <t>464.26K</t>
  </si>
  <si>
    <t>57.01K</t>
  </si>
  <si>
    <t>738.36K</t>
  </si>
  <si>
    <t>84.15K</t>
  </si>
  <si>
    <t>588.48K</t>
  </si>
  <si>
    <t>23.91K</t>
  </si>
  <si>
    <t>1.38K</t>
  </si>
  <si>
    <t>477.81K</t>
  </si>
  <si>
    <t>43.01K</t>
  </si>
  <si>
    <t>0.16K</t>
  </si>
  <si>
    <t>328.50K</t>
  </si>
  <si>
    <t>45.69K</t>
  </si>
  <si>
    <t>344.85K</t>
  </si>
  <si>
    <t>40.38K</t>
  </si>
  <si>
    <t>398.20K</t>
  </si>
  <si>
    <t>68.62K</t>
  </si>
  <si>
    <t>304.13K</t>
  </si>
  <si>
    <t>10.85K</t>
  </si>
  <si>
    <t>19.51K</t>
  </si>
  <si>
    <t>193.31K</t>
  </si>
  <si>
    <t>17.66K</t>
  </si>
  <si>
    <t>22.44K</t>
  </si>
  <si>
    <t>220.07K</t>
  </si>
  <si>
    <t>20.39K</t>
  </si>
  <si>
    <t>413.51K</t>
  </si>
  <si>
    <t>67.57K</t>
  </si>
  <si>
    <t>420.48K</t>
  </si>
  <si>
    <t>41.86K</t>
  </si>
  <si>
    <t>413.66K</t>
  </si>
  <si>
    <t>23.24K</t>
  </si>
  <si>
    <t>28.78K</t>
  </si>
  <si>
    <t>345.32K</t>
  </si>
  <si>
    <t>56.10K</t>
  </si>
  <si>
    <t>32.96K</t>
  </si>
  <si>
    <t>240.74K</t>
  </si>
  <si>
    <t>55.50K</t>
  </si>
  <si>
    <t>293.06K</t>
  </si>
  <si>
    <t>67.84K</t>
  </si>
  <si>
    <t>299.87K</t>
  </si>
  <si>
    <t>41.94K</t>
  </si>
  <si>
    <t>218.21K</t>
  </si>
  <si>
    <t>19.36K</t>
  </si>
  <si>
    <t>33.81K</t>
  </si>
  <si>
    <t>305.07K</t>
  </si>
  <si>
    <t>47.25K</t>
  </si>
  <si>
    <t>20.27K</t>
  </si>
  <si>
    <t>253.68K</t>
  </si>
  <si>
    <t>39.87K</t>
  </si>
  <si>
    <t>240.66K</t>
  </si>
  <si>
    <t>0.13K</t>
  </si>
  <si>
    <t>328.96K</t>
  </si>
  <si>
    <t>53.24K</t>
  </si>
  <si>
    <t>306.62K</t>
  </si>
  <si>
    <t>9.72K</t>
  </si>
  <si>
    <t>0.02K</t>
  </si>
  <si>
    <t>307.38K</t>
  </si>
  <si>
    <t>34.45K</t>
  </si>
  <si>
    <t>16.24K</t>
  </si>
  <si>
    <t>275.26K</t>
  </si>
  <si>
    <t>0.00K</t>
  </si>
  <si>
    <t>203.36K</t>
  </si>
  <si>
    <t>23.32K</t>
  </si>
  <si>
    <t>182.62K</t>
  </si>
  <si>
    <t>0.01K</t>
  </si>
  <si>
    <t>229.18K</t>
  </si>
  <si>
    <t>25.64K</t>
  </si>
  <si>
    <t>166.56K</t>
  </si>
  <si>
    <t>5.88K</t>
  </si>
  <si>
    <t>9.04K</t>
  </si>
  <si>
    <t>231.54K</t>
  </si>
  <si>
    <t>21.80K</t>
  </si>
  <si>
    <t>188.68K</t>
  </si>
  <si>
    <t>25.28K</t>
  </si>
  <si>
    <t>135.93K</t>
  </si>
  <si>
    <t>23.25K</t>
  </si>
  <si>
    <t>212.25K</t>
  </si>
  <si>
    <t>30.66K</t>
  </si>
  <si>
    <t>22.04K</t>
  </si>
  <si>
    <t>169.38K</t>
  </si>
  <si>
    <t>19.24K</t>
  </si>
  <si>
    <t>14.34K</t>
  </si>
  <si>
    <t>91.76K</t>
  </si>
  <si>
    <t>19.47K</t>
  </si>
  <si>
    <t>167.97K</t>
  </si>
  <si>
    <t>20.52K</t>
  </si>
  <si>
    <t>124.30K</t>
  </si>
  <si>
    <t>26.84K</t>
  </si>
  <si>
    <t>145.16K</t>
  </si>
  <si>
    <t>6.49K</t>
  </si>
  <si>
    <t>29.27K</t>
  </si>
  <si>
    <t>125.07K</t>
  </si>
  <si>
    <t>18.45K</t>
  </si>
  <si>
    <t>19.18K</t>
  </si>
  <si>
    <t>146.45K</t>
  </si>
  <si>
    <t>40.70K</t>
  </si>
  <si>
    <t>186.71K</t>
  </si>
  <si>
    <t>24.60K</t>
  </si>
  <si>
    <t>186.14K</t>
  </si>
  <si>
    <t>32.52K</t>
  </si>
  <si>
    <t>204.63K</t>
  </si>
  <si>
    <t>Date</t>
  </si>
  <si>
    <t>Price</t>
  </si>
  <si>
    <t>Open</t>
  </si>
  <si>
    <t>High</t>
  </si>
  <si>
    <t>Low</t>
  </si>
  <si>
    <t>Vol.</t>
  </si>
  <si>
    <t>Change %</t>
  </si>
  <si>
    <t>10.39B</t>
  </si>
  <si>
    <t>5.68B</t>
  </si>
  <si>
    <t>3.51B</t>
  </si>
  <si>
    <t>2.91B</t>
  </si>
  <si>
    <t>3.35B</t>
  </si>
  <si>
    <t>3.58B</t>
  </si>
  <si>
    <t>3.41B</t>
  </si>
  <si>
    <t>3.86B</t>
  </si>
  <si>
    <t>2.48B</t>
  </si>
  <si>
    <t>2.75B</t>
  </si>
  <si>
    <t>2.80B</t>
  </si>
  <si>
    <t>1.79B</t>
  </si>
  <si>
    <t>2.18B</t>
  </si>
  <si>
    <t>1.81B</t>
  </si>
  <si>
    <t>2.86B</t>
  </si>
  <si>
    <t>3.49B</t>
  </si>
  <si>
    <t>3.69B</t>
  </si>
  <si>
    <t>4.25B</t>
  </si>
  <si>
    <t>3.09B</t>
  </si>
  <si>
    <t>5.03B</t>
  </si>
  <si>
    <t>4.18B</t>
  </si>
  <si>
    <t>5.44B</t>
  </si>
  <si>
    <t>7.21B</t>
  </si>
  <si>
    <t>5.32B</t>
  </si>
  <si>
    <t>4.55B</t>
  </si>
  <si>
    <t>6.16B</t>
  </si>
  <si>
    <t>5.34B</t>
  </si>
  <si>
    <t>3.26B</t>
  </si>
  <si>
    <t>5.60B</t>
  </si>
  <si>
    <t>2.04B</t>
  </si>
  <si>
    <t>4.09B</t>
  </si>
  <si>
    <t>3.81B</t>
  </si>
  <si>
    <t>2.47B</t>
  </si>
  <si>
    <t>2.65B</t>
  </si>
  <si>
    <t>3.15B</t>
  </si>
  <si>
    <t>4.82B</t>
  </si>
  <si>
    <t>4.84B</t>
  </si>
  <si>
    <t>2.83B</t>
  </si>
  <si>
    <t>1.89B</t>
  </si>
  <si>
    <t>1.70B</t>
  </si>
  <si>
    <t>1.47B</t>
  </si>
  <si>
    <t>1.23B</t>
  </si>
  <si>
    <t>1.24B</t>
  </si>
  <si>
    <t>2.10B</t>
  </si>
  <si>
    <t>1.65B</t>
  </si>
  <si>
    <t>1.48B</t>
  </si>
  <si>
    <t>3.27B</t>
  </si>
  <si>
    <t>1.53B</t>
  </si>
  <si>
    <t>1.57B</t>
  </si>
  <si>
    <t>1.59B</t>
  </si>
  <si>
    <t>2.19B</t>
  </si>
  <si>
    <t>2.13B</t>
  </si>
  <si>
    <t>3.22B</t>
  </si>
  <si>
    <t>3.01B</t>
  </si>
  <si>
    <t>2.71B</t>
  </si>
  <si>
    <t>4.26B</t>
  </si>
  <si>
    <t>5.01B</t>
  </si>
  <si>
    <t>4.19B</t>
  </si>
  <si>
    <t>3.42B</t>
  </si>
  <si>
    <t>2.77B</t>
  </si>
  <si>
    <t>3.85B</t>
  </si>
  <si>
    <t>4.74B</t>
  </si>
  <si>
    <t>5.16B</t>
  </si>
  <si>
    <t>4.16B</t>
  </si>
  <si>
    <t>1.95B</t>
  </si>
  <si>
    <t>4.02B</t>
  </si>
  <si>
    <t>3.34B</t>
  </si>
  <si>
    <t>1.92B</t>
  </si>
  <si>
    <t>1.33B</t>
  </si>
  <si>
    <t>1.49B</t>
  </si>
  <si>
    <t>1.41B</t>
  </si>
  <si>
    <t>2.44B</t>
  </si>
  <si>
    <t>2.43B</t>
  </si>
  <si>
    <t>2.67B</t>
  </si>
  <si>
    <t>1.68B</t>
  </si>
  <si>
    <t>1.42B</t>
  </si>
  <si>
    <t>1.75B</t>
  </si>
  <si>
    <t>3.33B</t>
  </si>
  <si>
    <t>6.15B</t>
  </si>
  <si>
    <t>2.36B</t>
  </si>
  <si>
    <t>2.31B</t>
  </si>
  <si>
    <t>1.90B</t>
  </si>
  <si>
    <t>3.05B</t>
  </si>
  <si>
    <t>3.63B</t>
  </si>
  <si>
    <t>6.91B</t>
  </si>
  <si>
    <t>7.42B</t>
  </si>
  <si>
    <t>3.97B</t>
  </si>
  <si>
    <t>4.14B</t>
  </si>
  <si>
    <t>2.94B</t>
  </si>
  <si>
    <t>5.21B</t>
  </si>
  <si>
    <t>7.02B</t>
  </si>
  <si>
    <t>6.65B</t>
  </si>
  <si>
    <t>3.92B</t>
  </si>
  <si>
    <t>5.55B</t>
  </si>
  <si>
    <t>4.08B</t>
  </si>
  <si>
    <t>5.98B</t>
  </si>
  <si>
    <t>2.63B</t>
  </si>
  <si>
    <t>4.50B</t>
  </si>
  <si>
    <t>4.28B</t>
  </si>
  <si>
    <t>8.87B</t>
  </si>
  <si>
    <t>8.31B</t>
  </si>
  <si>
    <t>11.30B</t>
  </si>
  <si>
    <t>4.81B</t>
  </si>
  <si>
    <t>2.70B</t>
  </si>
  <si>
    <t>3.07B</t>
  </si>
  <si>
    <t>4.49B</t>
  </si>
  <si>
    <t>7.49B</t>
  </si>
  <si>
    <t>3.21B</t>
  </si>
  <si>
    <t>3.89B</t>
  </si>
  <si>
    <t>5.07B</t>
  </si>
  <si>
    <t>5.04B</t>
  </si>
  <si>
    <t>4.44B</t>
  </si>
  <si>
    <t>2.56B</t>
  </si>
  <si>
    <t>3.12B</t>
  </si>
  <si>
    <t>2.15B</t>
  </si>
  <si>
    <t>1.77B</t>
  </si>
  <si>
    <t>2.57B</t>
  </si>
  <si>
    <t>1.87B</t>
  </si>
  <si>
    <t>1.85B</t>
  </si>
  <si>
    <t>1.93B</t>
  </si>
  <si>
    <t>3.46B</t>
  </si>
  <si>
    <t>2.42B</t>
  </si>
  <si>
    <t>2.64B</t>
  </si>
  <si>
    <t>3.39B</t>
  </si>
  <si>
    <t>3.72B</t>
  </si>
  <si>
    <t>3.61B</t>
  </si>
  <si>
    <t>4.78B</t>
  </si>
  <si>
    <t>3.73B</t>
  </si>
  <si>
    <t>2.32B</t>
  </si>
  <si>
    <t>2.34B</t>
  </si>
  <si>
    <t>1.34B</t>
  </si>
  <si>
    <t>1.83B</t>
  </si>
  <si>
    <t>1.17B</t>
  </si>
  <si>
    <t>987.41M</t>
  </si>
  <si>
    <t>1.50B</t>
  </si>
  <si>
    <t>1.60B</t>
  </si>
  <si>
    <t>1.78B</t>
  </si>
  <si>
    <t>2.03B</t>
  </si>
  <si>
    <t>1.74B</t>
  </si>
  <si>
    <t>2.53B</t>
  </si>
  <si>
    <t>3.66B</t>
  </si>
  <si>
    <t>2.72B</t>
  </si>
  <si>
    <t>1.37B</t>
  </si>
  <si>
    <t>1.46B</t>
  </si>
  <si>
    <t>1.63B</t>
  </si>
  <si>
    <t>2.37B</t>
  </si>
  <si>
    <t>1.22B</t>
  </si>
  <si>
    <t>488.01M</t>
  </si>
  <si>
    <t>615.84M</t>
  </si>
  <si>
    <t>750.56M</t>
  </si>
  <si>
    <t>820.53M</t>
  </si>
  <si>
    <t>739.40M</t>
  </si>
  <si>
    <t>1.05B</t>
  </si>
  <si>
    <t>1.73B</t>
  </si>
  <si>
    <t>1.26B</t>
  </si>
  <si>
    <t>841.52M</t>
  </si>
  <si>
    <t>639.61M</t>
  </si>
  <si>
    <t>1.04B</t>
  </si>
  <si>
    <t>1.29B</t>
  </si>
  <si>
    <t>1.82B</t>
  </si>
  <si>
    <t>1.54B</t>
  </si>
  <si>
    <t>1.27B</t>
  </si>
  <si>
    <t>2.23B</t>
  </si>
  <si>
    <t>1.56B</t>
  </si>
  <si>
    <t>1.30B</t>
  </si>
  <si>
    <t>1.19B</t>
  </si>
  <si>
    <t>1.40B</t>
  </si>
  <si>
    <t>1.98B</t>
  </si>
  <si>
    <t>1.11B</t>
  </si>
  <si>
    <t>2.07B</t>
  </si>
  <si>
    <t>1.91B</t>
  </si>
  <si>
    <t>2.14B</t>
  </si>
  <si>
    <t>1.58B</t>
  </si>
  <si>
    <t>734.90M</t>
  </si>
  <si>
    <t>739.16M</t>
  </si>
  <si>
    <t>767.19M</t>
  </si>
  <si>
    <t>75.24M</t>
  </si>
  <si>
    <t xml:space="preserve">Max of سعر الدولار </t>
  </si>
  <si>
    <t xml:space="preserve">Max of سعر اليورو </t>
  </si>
  <si>
    <t xml:space="preserve">Max of مؤشر البورصه المصرية  </t>
  </si>
  <si>
    <t>بورصة</t>
  </si>
  <si>
    <t>ذهب</t>
  </si>
  <si>
    <t>فضة</t>
  </si>
  <si>
    <t>دولار</t>
  </si>
  <si>
    <t xml:space="preserve">نسبة التغير السنوية </t>
  </si>
  <si>
    <t xml:space="preserve">نسبه التغير لليورو التاريخية </t>
  </si>
  <si>
    <t>متوسط النمو بورصة</t>
  </si>
  <si>
    <t>متوسط النمو ذهب</t>
  </si>
  <si>
    <t>متوسط النمو دولار</t>
  </si>
  <si>
    <t>متوسط النمو فضة</t>
  </si>
  <si>
    <t>متوسط النمو يورو</t>
  </si>
  <si>
    <t xml:space="preserve">نسبه التغير الفضه التاريخيه على مدار 20 سنة </t>
  </si>
  <si>
    <t xml:space="preserve">نسبه التغير لليورو التاريخية لتاريخيه على مدار 20 سنة </t>
  </si>
  <si>
    <t>نسبه التغير المؤشر الرئيسى للبورصه لتاريخيه على مدار 20 سنة</t>
  </si>
  <si>
    <t>الانحراف المعياري</t>
  </si>
  <si>
    <t xml:space="preserve">نسبة التغير السنوية لليورو </t>
  </si>
  <si>
    <t>نسبة التغير السنوية الدولار</t>
  </si>
  <si>
    <t>الانحراف المعياري2</t>
  </si>
  <si>
    <t>الانحراف المعياري3</t>
  </si>
  <si>
    <t>نسبه التغير الذهب على مدار 20 سنة</t>
  </si>
  <si>
    <t xml:space="preserve">نسبه التغير للدولار على  مدار 20 سنة </t>
  </si>
  <si>
    <t xml:space="preserve">  نسبه التغير للدولار على  مدار 20 سنة </t>
  </si>
  <si>
    <t xml:space="preserve">  نسبه التغير الفضه التاريخيه على مدار 20 سنة </t>
  </si>
  <si>
    <t xml:space="preserve"> نسبه التغير التراكمية للذهب على مدار 20 سنة</t>
  </si>
  <si>
    <t xml:space="preserve">  نسبه التغير التراكمية للدولار على  مدار 20 سنة </t>
  </si>
  <si>
    <t xml:space="preserve">  نسبه التغير التراكمية الفضه التاريخيه على مدار 20 سنة </t>
  </si>
  <si>
    <t xml:space="preserve"> نسبه التغير التراكمية لليورو   على مدار 20 سنة </t>
  </si>
  <si>
    <t xml:space="preserve">  نسبه التغير المؤشر الرئيسى للبورصه لتاريخيه على مدار 20 سنة</t>
  </si>
  <si>
    <t xml:space="preserve">  نسبه التغير الذهب على مدار 20 سنة</t>
  </si>
  <si>
    <t xml:space="preserve">  نسبه التغير لليورو التاريخية لتاريخيه على مدار 20 سنة </t>
  </si>
  <si>
    <t xml:space="preserve">Max of سعر الفضة </t>
  </si>
  <si>
    <t xml:space="preserve">Max of سعر الذهب </t>
  </si>
  <si>
    <t>نسبة التغير السنوية للفضه</t>
  </si>
  <si>
    <t xml:space="preserve">نسبة التغير السنوية للذهب </t>
  </si>
  <si>
    <t xml:space="preserve">الانحراف المعياري للذهب </t>
  </si>
  <si>
    <t xml:space="preserve">الانحراف المعياري للمؤشر الرئيسى للبورصة المصرية
EGX30 </t>
  </si>
  <si>
    <t xml:space="preserve">نسبة التغير السنوية للمؤشلر الرئيسى للبورصه المصرية
EGX30  </t>
  </si>
  <si>
    <t xml:space="preserve">نسبة التغير السنوية للمؤشر الرئيسى للبورصه المصرية
EGX30  </t>
  </si>
  <si>
    <t>الانحراف المعياري للفضه</t>
  </si>
  <si>
    <t xml:space="preserve">الانحراف المعياري  للدولار  </t>
  </si>
  <si>
    <t>الانحراف المعياري  لليورو</t>
  </si>
  <si>
    <t xml:space="preserve">الانحراف المعيارى  للذهب </t>
  </si>
  <si>
    <t xml:space="preserve">الانحراف المعيارى  للفضة </t>
  </si>
  <si>
    <t xml:space="preserve">الانحراف المعيارى  للدولار </t>
  </si>
  <si>
    <t xml:space="preserve">الانحراف المعيارى  لليورو </t>
  </si>
  <si>
    <t xml:space="preserve">الانحراف المعيارى  للمؤشر الرئيسى للبورصه EGX30 </t>
  </si>
  <si>
    <t>Column1</t>
  </si>
  <si>
    <t xml:space="preserve"> متوسط نسبه التغير للدولار  التراكمية</t>
  </si>
  <si>
    <t>(blank)</t>
  </si>
  <si>
    <t>Details for Sum of نسبة التغير السنوية لليورو  - السنه : 2007</t>
  </si>
  <si>
    <t>Details for Sum of نسبة التغير السنوية لليورو  - السنه : 2006</t>
  </si>
  <si>
    <t xml:space="preserve">نسبه التغير لليورو التراكميه خلال 20 سنة </t>
  </si>
  <si>
    <t xml:space="preserve">نسبه التغير الفضه التراكميه </t>
  </si>
  <si>
    <t>Column2</t>
  </si>
  <si>
    <t xml:space="preserve">معدل  النمو السنوى المركب للبورصة  </t>
  </si>
  <si>
    <t>معدل  النمو السنوى المركب للذهب</t>
  </si>
  <si>
    <t>معدل  النمو السنوى المركب للفضة</t>
  </si>
  <si>
    <t>احر تحديث بتاريخ 31-12-2025</t>
  </si>
  <si>
    <t>معدل  النمو السنوى المركب للدولار</t>
  </si>
  <si>
    <t xml:space="preserve">معدل  النمو السنوى المركب لليورو </t>
  </si>
  <si>
    <t xml:space="preserve"> نسبة التغير السنوية للفضه</t>
  </si>
  <si>
    <t xml:space="preserve">موشر EXG 30    حقق اعلى نمو تاريخى .
الفضة شهدت تقلبات قوية بعد 2020 
الدولار ارتفع بشكل حاد فى 2024 -2025 
الذهب هو الاكثر استقرار فى الاصول الاستثمارية </t>
  </si>
  <si>
    <t>Column Labels</t>
  </si>
  <si>
    <t>Values</t>
  </si>
  <si>
    <t>مؤشر البورصه EGX30</t>
  </si>
  <si>
    <t xml:space="preserve"> نسبة التغير السنوية للذهب </t>
  </si>
  <si>
    <t xml:space="preserve"> نسبة التغير السنوية الدولار</t>
  </si>
  <si>
    <t xml:space="preserve"> نسبة التغير السنوية لليورو </t>
  </si>
  <si>
    <t xml:space="preserve"> نسبة التغير السنوية للمؤشر الرئيسى للبورصه المصرية
EGX30  </t>
  </si>
  <si>
    <t>الدولار</t>
  </si>
  <si>
    <t xml:space="preserve"> المؤشر الرئيسى للبورصه</t>
  </si>
  <si>
    <t xml:space="preserve"> الذهب</t>
  </si>
  <si>
    <t xml:space="preserve">  للذهب </t>
  </si>
  <si>
    <t xml:space="preserve"> للفضة </t>
  </si>
  <si>
    <t xml:space="preserve">  للدولار </t>
  </si>
  <si>
    <t xml:space="preserve">  لليورو </t>
  </si>
  <si>
    <t xml:space="preserve"> مؤشر البورصه EGX30</t>
  </si>
  <si>
    <t>اليورو</t>
  </si>
  <si>
    <t>الفضة</t>
  </si>
  <si>
    <t xml:space="preserve"> اليورو</t>
  </si>
  <si>
    <t xml:space="preserve"> الدولار</t>
  </si>
  <si>
    <t>الفضه</t>
  </si>
  <si>
    <t>الذهب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</si>
</sst>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0.0"/>
    <numFmt numFmtId="165" formatCode="yyyy/mm/dd;@"/>
    <numFmt numFmtId="166" formatCode="#,##0.0000"/>
    <numFmt numFmtId="167" formatCode="0.000"/>
    <numFmt numFmtId="168" formatCode="0.0%"/>
    <numFmt numFmtId="169" formatCode="0.000%"/>
  </numFmts>
  <fonts count="19" x14ac:knownFonts="1">
    <font>
      <sz val="11"/>
      <color theme="1"/>
      <name val="Arial"/>
      <family val="2"/>
      <scheme val="minor"/>
    </font>
    <font>
      <sz val="11"/>
      <color theme="4" tint="-0.249977111117893"/>
      <name val="Arial"/>
      <family val="2"/>
      <scheme val="minor"/>
    </font>
    <font>
      <b/>
      <sz val="11"/>
      <color theme="4" tint="-0.249977111117893"/>
      <name val="Arial"/>
      <family val="2"/>
      <scheme val="minor"/>
    </font>
    <font>
      <sz val="11"/>
      <color theme="1"/>
      <name val="Arial"/>
      <family val="2"/>
      <scheme val="minor"/>
    </font>
    <font>
      <sz val="11"/>
      <color rgb="FFFF0000"/>
      <name val="Arial"/>
      <family val="2"/>
      <scheme val="minor"/>
    </font>
    <font>
      <b/>
      <sz val="11"/>
      <color theme="1"/>
      <name val="Arial"/>
      <family val="2"/>
      <scheme val="minor"/>
    </font>
    <font>
      <sz val="8"/>
      <name val="Arial"/>
      <family val="2"/>
      <scheme val="minor"/>
    </font>
    <font>
      <sz val="11"/>
      <name val="Calibri"/>
      <family val="2"/>
    </font>
    <font>
      <b/>
      <sz val="11"/>
      <name val="Calibri"/>
      <family val="2"/>
    </font>
    <font>
      <sz val="11"/>
      <color rgb="FFFF0000"/>
      <name val="Calibri"/>
      <family val="2"/>
    </font>
    <font>
      <sz val="11"/>
      <color rgb="FF9C0006"/>
      <name val="Arial"/>
      <family val="2"/>
      <scheme val="minor"/>
    </font>
    <font>
      <sz val="11"/>
      <color theme="1"/>
      <name val="Arial"/>
      <family val="2"/>
      <charset val="178"/>
      <scheme val="minor"/>
    </font>
    <font>
      <sz val="11"/>
      <color rgb="FF006100"/>
      <name val="Arial"/>
      <family val="2"/>
      <scheme val="minor"/>
    </font>
    <font>
      <b/>
      <sz val="11"/>
      <color theme="0"/>
      <name val="Arial"/>
      <family val="2"/>
      <scheme val="minor"/>
    </font>
    <font>
      <sz val="48"/>
      <color rgb="FF006100"/>
      <name val="Arial"/>
      <family val="2"/>
      <scheme val="minor"/>
    </font>
    <font>
      <sz val="14"/>
      <color theme="1"/>
      <name val="Arial"/>
      <family val="2"/>
      <scheme val="minor"/>
    </font>
    <font>
      <b/>
      <sz val="11"/>
      <color rgb="FFFF0000"/>
      <name val="Arial"/>
      <family val="2"/>
      <scheme val="minor"/>
    </font>
    <font>
      <sz val="16"/>
      <color rgb="FFFF0000"/>
      <name val="Arial"/>
      <family val="2"/>
      <scheme val="minor"/>
    </font>
    <font>
      <b/>
      <sz val="36"/>
      <color theme="0"/>
      <name val="Arial"/>
      <family val="2"/>
      <scheme val="minor"/>
    </font>
  </fonts>
  <fills count="18">
    <fill>
      <patternFill patternType="none"/>
    </fill>
    <fill>
      <patternFill patternType="gray125"/>
    </fill>
    <fill>
      <patternFill patternType="solid">
        <fgColor theme="4" tint="0.79998168889431442"/>
        <bgColor theme="4" tint="0.79998168889431442"/>
      </patternFill>
    </fill>
    <fill>
      <patternFill patternType="solid">
        <fgColor rgb="FFFFFF00"/>
        <bgColor indexed="64"/>
      </patternFill>
    </fill>
    <fill>
      <patternFill patternType="solid">
        <fgColor rgb="FFFFC7CE"/>
      </patternFill>
    </fill>
    <fill>
      <patternFill patternType="solid">
        <fgColor theme="5" tint="0.79998168889431442"/>
        <bgColor indexed="64"/>
      </patternFill>
    </fill>
    <fill>
      <patternFill patternType="solid">
        <fgColor theme="4" tint="0.79998168889431442"/>
        <bgColor indexed="64"/>
      </patternFill>
    </fill>
    <fill>
      <patternFill patternType="solid">
        <fgColor rgb="FFC6EFCE"/>
      </patternFill>
    </fill>
    <fill>
      <patternFill patternType="solid">
        <fgColor theme="1"/>
        <bgColor indexed="64"/>
      </patternFill>
    </fill>
    <fill>
      <patternFill patternType="solid">
        <fgColor theme="1" tint="0.14999847407452621"/>
        <bgColor indexed="64"/>
      </patternFill>
    </fill>
    <fill>
      <patternFill patternType="solid">
        <fgColor theme="0"/>
        <bgColor theme="4" tint="0.79998168889431442"/>
      </patternFill>
    </fill>
    <fill>
      <patternFill patternType="solid">
        <fgColor theme="0"/>
        <bgColor indexed="64"/>
      </patternFill>
    </fill>
    <fill>
      <patternFill patternType="solid">
        <fgColor theme="0"/>
        <bgColor theme="4"/>
      </patternFill>
    </fill>
    <fill>
      <patternFill patternType="solid">
        <fgColor theme="9" tint="-0.249977111117893"/>
        <bgColor indexed="64"/>
      </patternFill>
    </fill>
    <fill>
      <patternFill patternType="solid">
        <fgColor theme="4"/>
        <bgColor indexed="64"/>
      </patternFill>
    </fill>
    <fill>
      <patternFill patternType="solid">
        <fgColor theme="2" tint="-9.9978637043366805E-2"/>
        <bgColor indexed="64"/>
      </patternFill>
    </fill>
    <fill>
      <patternFill patternType="solid">
        <fgColor theme="7"/>
        <bgColor indexed="64"/>
      </patternFill>
    </fill>
    <fill>
      <patternFill patternType="solid">
        <fgColor theme="5"/>
        <bgColor indexed="64"/>
      </patternFill>
    </fill>
  </fills>
  <borders count="24">
    <border>
      <left/>
      <right/>
      <top/>
      <bottom/>
      <diagonal/>
    </border>
    <border>
      <left/>
      <right/>
      <top/>
      <bottom style="thin">
        <color theme="4"/>
      </bottom>
      <diagonal/>
    </border>
    <border>
      <left/>
      <right/>
      <top style="thin">
        <color theme="4"/>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rgb="FF000000"/>
      </left>
      <right/>
      <top style="thin">
        <color rgb="FF000000"/>
      </top>
      <bottom/>
      <diagonal/>
    </border>
    <border>
      <left style="thin">
        <color indexed="64"/>
      </left>
      <right/>
      <top style="thin">
        <color rgb="FF000000"/>
      </top>
      <bottom/>
      <diagonal/>
    </border>
    <border>
      <left style="medium">
        <color indexed="64"/>
      </left>
      <right/>
      <top style="thin">
        <color rgb="FF000000"/>
      </top>
      <bottom/>
      <diagonal/>
    </border>
    <border>
      <left style="thin">
        <color indexed="64"/>
      </left>
      <right style="thin">
        <color rgb="FF000000"/>
      </right>
      <top style="thin">
        <color rgb="FF000000"/>
      </top>
      <bottom/>
      <diagonal/>
    </border>
  </borders>
  <cellStyleXfs count="6">
    <xf numFmtId="0" fontId="0" fillId="0" borderId="0"/>
    <xf numFmtId="9" fontId="3" fillId="0" borderId="0" applyFont="0" applyFill="0" applyBorder="0" applyAlignment="0" applyProtection="0"/>
    <xf numFmtId="0" fontId="7" fillId="0" borderId="0"/>
    <xf numFmtId="0" fontId="10" fillId="4" borderId="0" applyNumberFormat="0" applyBorder="0" applyAlignment="0" applyProtection="0"/>
    <xf numFmtId="0" fontId="11" fillId="0" borderId="0"/>
    <xf numFmtId="0" fontId="12" fillId="7" borderId="0" applyNumberFormat="0" applyBorder="0" applyAlignment="0" applyProtection="0"/>
  </cellStyleXfs>
  <cellXfs count="156">
    <xf numFmtId="0" fontId="0" fillId="0" borderId="0" xfId="0"/>
    <xf numFmtId="0" fontId="1" fillId="2" borderId="0" xfId="0" applyFont="1" applyFill="1"/>
    <xf numFmtId="0" fontId="1" fillId="0" borderId="0" xfId="0" applyFont="1"/>
    <xf numFmtId="0" fontId="1" fillId="0" borderId="1" xfId="0" applyFont="1" applyBorder="1"/>
    <xf numFmtId="14" fontId="0" fillId="0" borderId="0" xfId="0" applyNumberFormat="1"/>
    <xf numFmtId="0" fontId="0" fillId="3" borderId="0" xfId="0" applyFill="1"/>
    <xf numFmtId="0" fontId="2" fillId="0" borderId="2" xfId="0" applyFont="1" applyBorder="1"/>
    <xf numFmtId="0" fontId="1" fillId="2" borderId="2" xfId="0" applyFont="1" applyFill="1" applyBorder="1"/>
    <xf numFmtId="14" fontId="1" fillId="2" borderId="2" xfId="0" applyNumberFormat="1" applyFont="1" applyFill="1" applyBorder="1"/>
    <xf numFmtId="9" fontId="0" fillId="0" borderId="0" xfId="1" applyFont="1"/>
    <xf numFmtId="0" fontId="5" fillId="0" borderId="0" xfId="0" applyFont="1"/>
    <xf numFmtId="0" fontId="0" fillId="0" borderId="3" xfId="0" pivotButton="1" applyBorder="1" applyAlignment="1">
      <alignment horizontal="center" vertical="center" wrapText="1"/>
    </xf>
    <xf numFmtId="0" fontId="0" fillId="0" borderId="3" xfId="0" applyBorder="1" applyAlignment="1">
      <alignment horizontal="center"/>
    </xf>
    <xf numFmtId="9" fontId="0" fillId="0" borderId="3" xfId="0" applyNumberFormat="1" applyBorder="1" applyAlignment="1">
      <alignment horizontal="center"/>
    </xf>
    <xf numFmtId="164" fontId="0" fillId="0" borderId="3" xfId="0" applyNumberFormat="1" applyBorder="1" applyAlignment="1">
      <alignment horizontal="center"/>
    </xf>
    <xf numFmtId="0" fontId="8" fillId="0" borderId="4" xfId="2" applyFont="1" applyBorder="1" applyAlignment="1">
      <alignment horizontal="center" vertical="center" wrapText="1"/>
    </xf>
    <xf numFmtId="0" fontId="8" fillId="0" borderId="5" xfId="2" applyFont="1" applyBorder="1" applyAlignment="1">
      <alignment horizontal="center" vertical="center" wrapText="1"/>
    </xf>
    <xf numFmtId="0" fontId="8" fillId="0" borderId="6" xfId="2" applyFont="1" applyBorder="1" applyAlignment="1">
      <alignment horizontal="center" vertical="center" wrapText="1"/>
    </xf>
    <xf numFmtId="0" fontId="7" fillId="0" borderId="0" xfId="2"/>
    <xf numFmtId="165" fontId="7" fillId="0" borderId="7" xfId="2" applyNumberFormat="1" applyBorder="1" applyAlignment="1">
      <alignment horizontal="center" vertical="center" wrapText="1"/>
    </xf>
    <xf numFmtId="0" fontId="7" fillId="0" borderId="3" xfId="2" applyBorder="1" applyAlignment="1">
      <alignment horizontal="center" vertical="center" wrapText="1"/>
    </xf>
    <xf numFmtId="166" fontId="7" fillId="0" borderId="3" xfId="2" applyNumberFormat="1" applyBorder="1" applyAlignment="1">
      <alignment horizontal="center" vertical="center" wrapText="1"/>
    </xf>
    <xf numFmtId="166" fontId="7" fillId="0" borderId="8" xfId="2" applyNumberFormat="1" applyBorder="1" applyAlignment="1">
      <alignment horizontal="center" vertical="center" wrapText="1"/>
    </xf>
    <xf numFmtId="165" fontId="7" fillId="0" borderId="9" xfId="2" applyNumberFormat="1" applyBorder="1" applyAlignment="1">
      <alignment horizontal="center" vertical="center" wrapText="1"/>
    </xf>
    <xf numFmtId="0" fontId="7" fillId="0" borderId="10" xfId="2" applyBorder="1" applyAlignment="1">
      <alignment horizontal="center" vertical="center" wrapText="1"/>
    </xf>
    <xf numFmtId="166" fontId="7" fillId="0" borderId="10" xfId="2" applyNumberFormat="1" applyBorder="1" applyAlignment="1">
      <alignment horizontal="center" vertical="center" wrapText="1"/>
    </xf>
    <xf numFmtId="166" fontId="7" fillId="0" borderId="11" xfId="2" applyNumberFormat="1" applyBorder="1" applyAlignment="1">
      <alignment horizontal="center" vertical="center" wrapText="1"/>
    </xf>
    <xf numFmtId="0" fontId="9" fillId="0" borderId="0" xfId="2" applyFont="1"/>
    <xf numFmtId="0" fontId="7" fillId="0" borderId="0" xfId="2" applyAlignment="1">
      <alignment wrapText="1"/>
    </xf>
    <xf numFmtId="165" fontId="7" fillId="0" borderId="0" xfId="2" applyNumberFormat="1" applyAlignment="1">
      <alignment wrapText="1"/>
    </xf>
    <xf numFmtId="0" fontId="0" fillId="0" borderId="0" xfId="0" applyAlignment="1">
      <alignment horizontal="center" vertical="center"/>
    </xf>
    <xf numFmtId="9" fontId="4" fillId="0" borderId="0" xfId="1" applyFont="1" applyAlignment="1">
      <alignment horizontal="center" vertical="center"/>
    </xf>
    <xf numFmtId="9" fontId="0" fillId="0" borderId="0" xfId="1" applyFont="1" applyAlignment="1">
      <alignment horizontal="center" vertical="center"/>
    </xf>
    <xf numFmtId="0" fontId="4" fillId="0" borderId="0" xfId="0" applyFont="1" applyAlignment="1">
      <alignment horizontal="center" vertical="center"/>
    </xf>
    <xf numFmtId="165" fontId="8" fillId="0" borderId="4" xfId="2" applyNumberFormat="1" applyFont="1" applyBorder="1" applyAlignment="1">
      <alignment horizontal="center" vertical="center" wrapText="1"/>
    </xf>
    <xf numFmtId="165" fontId="9" fillId="0" borderId="7" xfId="2" applyNumberFormat="1" applyFont="1" applyBorder="1" applyAlignment="1">
      <alignment horizontal="center" vertical="center" wrapText="1"/>
    </xf>
    <xf numFmtId="165" fontId="7" fillId="0" borderId="11" xfId="2" applyNumberFormat="1" applyBorder="1" applyAlignment="1">
      <alignment horizontal="center" vertical="center" wrapText="1"/>
    </xf>
    <xf numFmtId="0" fontId="9" fillId="0" borderId="3" xfId="2" applyFont="1" applyBorder="1" applyAlignment="1">
      <alignment horizontal="center" vertical="center" wrapText="1"/>
    </xf>
    <xf numFmtId="166" fontId="9" fillId="0" borderId="3" xfId="2" applyNumberFormat="1" applyFont="1" applyBorder="1" applyAlignment="1">
      <alignment horizontal="center" vertical="center" wrapText="1"/>
    </xf>
    <xf numFmtId="166" fontId="9" fillId="0" borderId="8" xfId="2" applyNumberFormat="1" applyFont="1" applyBorder="1" applyAlignment="1">
      <alignment horizontal="center" vertical="center" wrapText="1"/>
    </xf>
    <xf numFmtId="0" fontId="0" fillId="0" borderId="4" xfId="0" applyBorder="1" applyAlignment="1">
      <alignment horizontal="center" vertical="center" wrapText="1"/>
    </xf>
    <xf numFmtId="0" fontId="0" fillId="0" borderId="5" xfId="0" applyBorder="1" applyAlignment="1">
      <alignment horizontal="center" vertical="center" wrapText="1"/>
    </xf>
    <xf numFmtId="9" fontId="4" fillId="0" borderId="5" xfId="1" applyFont="1" applyBorder="1" applyAlignment="1">
      <alignment horizontal="center" vertical="center" wrapText="1"/>
    </xf>
    <xf numFmtId="0" fontId="4" fillId="0" borderId="6" xfId="0" applyFont="1" applyBorder="1" applyAlignment="1">
      <alignment horizontal="center" vertical="center" wrapText="1"/>
    </xf>
    <xf numFmtId="22" fontId="0" fillId="0" borderId="7" xfId="0" applyNumberFormat="1" applyBorder="1" applyAlignment="1">
      <alignment horizontal="center" vertical="center"/>
    </xf>
    <xf numFmtId="0" fontId="0" fillId="0" borderId="3" xfId="0" applyBorder="1" applyAlignment="1">
      <alignment horizontal="center" vertical="center"/>
    </xf>
    <xf numFmtId="9" fontId="0" fillId="0" borderId="3" xfId="1" applyFont="1" applyBorder="1" applyAlignment="1">
      <alignment horizontal="center" vertical="center"/>
    </xf>
    <xf numFmtId="9" fontId="4" fillId="0" borderId="3" xfId="1" applyFont="1" applyBorder="1" applyAlignment="1">
      <alignment horizontal="center" vertical="center"/>
    </xf>
    <xf numFmtId="9" fontId="4" fillId="0" borderId="8" xfId="1" applyFont="1" applyBorder="1" applyAlignment="1">
      <alignment horizontal="center" vertical="center"/>
    </xf>
    <xf numFmtId="0" fontId="10" fillId="4" borderId="0" xfId="3" applyAlignment="1">
      <alignment horizontal="center" vertical="center"/>
    </xf>
    <xf numFmtId="4" fontId="0" fillId="0" borderId="0" xfId="0" applyNumberFormat="1" applyAlignment="1">
      <alignment horizontal="center" vertical="center"/>
    </xf>
    <xf numFmtId="10" fontId="0" fillId="0" borderId="0" xfId="0" applyNumberFormat="1" applyAlignment="1">
      <alignment horizontal="center" vertical="center"/>
    </xf>
    <xf numFmtId="0" fontId="11" fillId="0" borderId="0" xfId="4" applyAlignment="1">
      <alignment horizontal="center" vertical="center"/>
    </xf>
    <xf numFmtId="0" fontId="11" fillId="0" borderId="0" xfId="4"/>
    <xf numFmtId="0" fontId="11" fillId="5" borderId="0" xfId="4" applyFill="1" applyAlignment="1">
      <alignment horizontal="center" vertical="center"/>
    </xf>
    <xf numFmtId="10" fontId="11" fillId="0" borderId="0" xfId="4" applyNumberFormat="1" applyAlignment="1">
      <alignment horizontal="center" vertical="center"/>
    </xf>
    <xf numFmtId="165" fontId="5" fillId="0" borderId="4" xfId="0" applyNumberFormat="1" applyFont="1" applyBorder="1" applyAlignment="1">
      <alignment horizontal="center" vertical="center"/>
    </xf>
    <xf numFmtId="0" fontId="5" fillId="0" borderId="5" xfId="0" applyFont="1" applyBorder="1" applyAlignment="1">
      <alignment horizontal="center" vertical="center"/>
    </xf>
    <xf numFmtId="0" fontId="5" fillId="0" borderId="6" xfId="0" applyFont="1" applyBorder="1" applyAlignment="1">
      <alignment horizontal="center" vertical="center"/>
    </xf>
    <xf numFmtId="165" fontId="5" fillId="0" borderId="7" xfId="0" applyNumberFormat="1" applyFont="1" applyBorder="1" applyAlignment="1">
      <alignment horizontal="center" vertical="center"/>
    </xf>
    <xf numFmtId="49" fontId="5" fillId="0" borderId="7" xfId="0" applyNumberFormat="1" applyFont="1" applyBorder="1" applyAlignment="1">
      <alignment horizontal="center" vertical="center"/>
    </xf>
    <xf numFmtId="4" fontId="5" fillId="0" borderId="3" xfId="0" applyNumberFormat="1" applyFont="1" applyBorder="1" applyAlignment="1">
      <alignment horizontal="center" vertical="center"/>
    </xf>
    <xf numFmtId="0" fontId="5" fillId="0" borderId="3" xfId="0" applyFont="1" applyBorder="1" applyAlignment="1">
      <alignment horizontal="center" vertical="center"/>
    </xf>
    <xf numFmtId="10" fontId="5" fillId="0" borderId="8" xfId="0" applyNumberFormat="1" applyFont="1" applyBorder="1" applyAlignment="1">
      <alignment horizontal="center" vertical="center"/>
    </xf>
    <xf numFmtId="165" fontId="5" fillId="0" borderId="9" xfId="0" applyNumberFormat="1" applyFont="1" applyBorder="1" applyAlignment="1">
      <alignment horizontal="center" vertical="center"/>
    </xf>
    <xf numFmtId="4" fontId="5" fillId="0" borderId="10" xfId="0" applyNumberFormat="1" applyFont="1" applyBorder="1" applyAlignment="1">
      <alignment horizontal="center" vertical="center"/>
    </xf>
    <xf numFmtId="0" fontId="5" fillId="0" borderId="10" xfId="0" applyFont="1" applyBorder="1" applyAlignment="1">
      <alignment horizontal="center" vertical="center"/>
    </xf>
    <xf numFmtId="10" fontId="5" fillId="0" borderId="11" xfId="0" applyNumberFormat="1" applyFont="1" applyBorder="1" applyAlignment="1">
      <alignment horizontal="center" vertical="center"/>
    </xf>
    <xf numFmtId="165" fontId="0" fillId="0" borderId="0" xfId="0" applyNumberFormat="1"/>
    <xf numFmtId="2" fontId="0" fillId="0" borderId="3" xfId="0" applyNumberFormat="1" applyBorder="1" applyAlignment="1">
      <alignment horizontal="center"/>
    </xf>
    <xf numFmtId="1" fontId="0" fillId="0" borderId="3" xfId="0" applyNumberFormat="1" applyBorder="1" applyAlignment="1">
      <alignment horizontal="center"/>
    </xf>
    <xf numFmtId="0" fontId="0" fillId="0" borderId="0" xfId="0" pivotButton="1"/>
    <xf numFmtId="9" fontId="0" fillId="0" borderId="5" xfId="1" applyFont="1" applyBorder="1" applyAlignment="1">
      <alignment horizontal="center" vertical="center" wrapText="1"/>
    </xf>
    <xf numFmtId="9" fontId="0" fillId="0" borderId="0" xfId="0" applyNumberFormat="1" applyAlignment="1">
      <alignment horizontal="center" vertical="center"/>
    </xf>
    <xf numFmtId="0" fontId="0" fillId="0" borderId="6" xfId="0" applyBorder="1" applyAlignment="1">
      <alignment horizontal="center" vertical="center" wrapText="1"/>
    </xf>
    <xf numFmtId="0" fontId="0" fillId="0" borderId="8" xfId="0" applyBorder="1" applyAlignment="1">
      <alignment horizontal="center" vertical="center"/>
    </xf>
    <xf numFmtId="0" fontId="0" fillId="0" borderId="7" xfId="0" applyBorder="1" applyAlignment="1">
      <alignment horizontal="center" vertical="center"/>
    </xf>
    <xf numFmtId="0" fontId="0" fillId="0" borderId="12" xfId="0" applyBorder="1" applyAlignment="1">
      <alignment horizontal="center" vertical="center" wrapText="1"/>
    </xf>
    <xf numFmtId="0" fontId="0" fillId="0" borderId="13" xfId="0" applyBorder="1" applyAlignment="1">
      <alignment horizontal="center" vertical="center" wrapText="1"/>
    </xf>
    <xf numFmtId="9" fontId="4" fillId="0" borderId="14" xfId="1" applyFont="1" applyBorder="1" applyAlignment="1">
      <alignment horizontal="center" vertical="center" wrapText="1"/>
    </xf>
    <xf numFmtId="0" fontId="0" fillId="0" borderId="15" xfId="0" applyBorder="1" applyAlignment="1">
      <alignment horizontal="center" vertical="center"/>
    </xf>
    <xf numFmtId="9" fontId="4" fillId="0" borderId="16" xfId="1" applyFont="1" applyBorder="1" applyAlignment="1">
      <alignment horizontal="center" vertical="center"/>
    </xf>
    <xf numFmtId="14" fontId="0" fillId="0" borderId="0" xfId="0" applyNumberFormat="1" applyAlignment="1">
      <alignment horizontal="center" vertical="center"/>
    </xf>
    <xf numFmtId="0" fontId="0" fillId="0" borderId="0" xfId="0" applyAlignment="1">
      <alignment horizontal="left"/>
    </xf>
    <xf numFmtId="9" fontId="4" fillId="0" borderId="0" xfId="1" applyFont="1"/>
    <xf numFmtId="0" fontId="0" fillId="0" borderId="3" xfId="0" applyBorder="1" applyAlignment="1">
      <alignment horizontal="center" wrapText="1"/>
    </xf>
    <xf numFmtId="9" fontId="0" fillId="11" borderId="0" xfId="1" applyFont="1" applyFill="1" applyBorder="1"/>
    <xf numFmtId="0" fontId="0" fillId="0" borderId="3" xfId="0" pivotButton="1" applyBorder="1" applyAlignment="1">
      <alignment wrapText="1"/>
    </xf>
    <xf numFmtId="9" fontId="0" fillId="0" borderId="0" xfId="1" applyFont="1" applyBorder="1"/>
    <xf numFmtId="0" fontId="0" fillId="10" borderId="0" xfId="0" applyFill="1"/>
    <xf numFmtId="0" fontId="0" fillId="11" borderId="0" xfId="0" applyFill="1"/>
    <xf numFmtId="9" fontId="0" fillId="10" borderId="0" xfId="1" applyFont="1" applyFill="1" applyBorder="1"/>
    <xf numFmtId="0" fontId="13" fillId="12" borderId="0" xfId="0" applyFont="1" applyFill="1"/>
    <xf numFmtId="9" fontId="0" fillId="11" borderId="0" xfId="1" applyFont="1" applyFill="1"/>
    <xf numFmtId="9" fontId="4" fillId="11" borderId="0" xfId="1" applyFont="1" applyFill="1" applyBorder="1" applyAlignment="1">
      <alignment horizontal="center"/>
    </xf>
    <xf numFmtId="9" fontId="0" fillId="11" borderId="0" xfId="1" applyFont="1" applyFill="1" applyBorder="1" applyAlignment="1">
      <alignment horizontal="center" vertical="center"/>
    </xf>
    <xf numFmtId="9" fontId="0" fillId="11" borderId="0" xfId="1" applyFont="1" applyFill="1" applyBorder="1" applyAlignment="1">
      <alignment horizontal="center"/>
    </xf>
    <xf numFmtId="9" fontId="0" fillId="0" borderId="5" xfId="1" applyFont="1" applyBorder="1" applyAlignment="1">
      <alignment horizontal="center" vertical="center"/>
    </xf>
    <xf numFmtId="0" fontId="0" fillId="0" borderId="5" xfId="0" applyBorder="1" applyAlignment="1">
      <alignment horizontal="center" vertical="center"/>
    </xf>
    <xf numFmtId="0" fontId="4" fillId="0" borderId="4" xfId="0" applyFont="1" applyBorder="1" applyAlignment="1">
      <alignment horizontal="center" vertical="center"/>
    </xf>
    <xf numFmtId="0" fontId="0" fillId="0" borderId="3" xfId="0" applyBorder="1" applyAlignment="1">
      <alignment horizontal="center" vertical="center" wrapText="1"/>
    </xf>
    <xf numFmtId="0" fontId="0" fillId="0" borderId="0" xfId="0" applyAlignment="1">
      <alignment wrapText="1"/>
    </xf>
    <xf numFmtId="9" fontId="0" fillId="0" borderId="3" xfId="0" applyNumberFormat="1" applyBorder="1" applyAlignment="1">
      <alignment wrapText="1"/>
    </xf>
    <xf numFmtId="0" fontId="0" fillId="0" borderId="3" xfId="0" applyBorder="1" applyAlignment="1">
      <alignment horizontal="left" wrapText="1"/>
    </xf>
    <xf numFmtId="9" fontId="0" fillId="0" borderId="3" xfId="0" applyNumberFormat="1" applyBorder="1" applyAlignment="1">
      <alignment horizontal="center" vertical="center" wrapText="1"/>
    </xf>
    <xf numFmtId="0" fontId="15" fillId="0" borderId="3" xfId="0" applyFont="1" applyBorder="1" applyAlignment="1">
      <alignment wrapText="1"/>
    </xf>
    <xf numFmtId="9" fontId="15" fillId="0" borderId="3" xfId="1" applyFont="1" applyBorder="1" applyAlignment="1">
      <alignment wrapText="1"/>
    </xf>
    <xf numFmtId="9" fontId="0" fillId="3" borderId="5" xfId="1" applyFont="1" applyFill="1" applyBorder="1" applyAlignment="1">
      <alignment horizontal="center" vertical="center"/>
    </xf>
    <xf numFmtId="9" fontId="0" fillId="3" borderId="5" xfId="1" applyFont="1" applyFill="1" applyBorder="1" applyAlignment="1">
      <alignment horizontal="center" vertical="center" wrapText="1"/>
    </xf>
    <xf numFmtId="0" fontId="0" fillId="6" borderId="3" xfId="0" applyFill="1" applyBorder="1" applyAlignment="1">
      <alignment horizontal="center"/>
    </xf>
    <xf numFmtId="14" fontId="5" fillId="0" borderId="20" xfId="0" applyNumberFormat="1" applyFont="1" applyBorder="1" applyAlignment="1">
      <alignment horizontal="center" vertical="center" wrapText="1"/>
    </xf>
    <xf numFmtId="0" fontId="5" fillId="0" borderId="21" xfId="0" applyFont="1" applyBorder="1" applyAlignment="1">
      <alignment horizontal="center" vertical="center" wrapText="1"/>
    </xf>
    <xf numFmtId="0" fontId="5" fillId="0" borderId="22" xfId="0" applyFont="1" applyBorder="1" applyAlignment="1">
      <alignment horizontal="center" vertical="center" wrapText="1"/>
    </xf>
    <xf numFmtId="9" fontId="16" fillId="0" borderId="21" xfId="1" applyFont="1" applyBorder="1" applyAlignment="1">
      <alignment horizontal="center" vertical="center" wrapText="1"/>
    </xf>
    <xf numFmtId="0" fontId="16" fillId="0" borderId="21" xfId="0" applyFont="1" applyBorder="1" applyAlignment="1">
      <alignment horizontal="center" vertical="center" wrapText="1"/>
    </xf>
    <xf numFmtId="9" fontId="5" fillId="0" borderId="23" xfId="1" applyFont="1" applyBorder="1" applyAlignment="1">
      <alignment horizontal="center" vertical="center" wrapText="1"/>
    </xf>
    <xf numFmtId="9" fontId="0" fillId="13" borderId="5" xfId="1" applyFont="1" applyFill="1" applyBorder="1" applyAlignment="1">
      <alignment horizontal="center" vertical="center" wrapText="1"/>
    </xf>
    <xf numFmtId="9" fontId="4" fillId="14" borderId="5" xfId="1" applyFont="1" applyFill="1" applyBorder="1" applyAlignment="1">
      <alignment horizontal="center" vertical="center" wrapText="1"/>
    </xf>
    <xf numFmtId="9" fontId="0" fillId="15" borderId="5" xfId="1" applyFont="1" applyFill="1" applyBorder="1" applyAlignment="1">
      <alignment horizontal="center" vertical="center"/>
    </xf>
    <xf numFmtId="0" fontId="0" fillId="16" borderId="5" xfId="0" applyFill="1" applyBorder="1" applyAlignment="1">
      <alignment horizontal="center" vertical="center"/>
    </xf>
    <xf numFmtId="9" fontId="0" fillId="17" borderId="6" xfId="1" applyFont="1" applyFill="1" applyBorder="1" applyAlignment="1">
      <alignment horizontal="center" vertical="center"/>
    </xf>
    <xf numFmtId="169" fontId="17" fillId="0" borderId="0" xfId="1" applyNumberFormat="1" applyFont="1" applyAlignment="1">
      <alignment horizontal="center" vertical="center"/>
    </xf>
    <xf numFmtId="169" fontId="0" fillId="0" borderId="0" xfId="0" applyNumberFormat="1" applyAlignment="1">
      <alignment horizontal="center" vertical="center"/>
    </xf>
    <xf numFmtId="0" fontId="0" fillId="0" borderId="0" xfId="0" applyAlignment="1">
      <alignment vertical="top"/>
    </xf>
    <xf numFmtId="0" fontId="0" fillId="0" borderId="0" xfId="0" applyAlignment="1">
      <alignment vertical="center" wrapText="1"/>
    </xf>
    <xf numFmtId="22" fontId="0" fillId="17" borderId="9" xfId="0" applyNumberFormat="1" applyFill="1" applyBorder="1" applyAlignment="1">
      <alignment horizontal="center" vertical="center"/>
    </xf>
    <xf numFmtId="0" fontId="0" fillId="17" borderId="11" xfId="0" applyFill="1" applyBorder="1" applyAlignment="1">
      <alignment horizontal="center" vertical="center"/>
    </xf>
    <xf numFmtId="0" fontId="0" fillId="17" borderId="17" xfId="0" applyFill="1" applyBorder="1" applyAlignment="1">
      <alignment horizontal="center" vertical="center"/>
    </xf>
    <xf numFmtId="9" fontId="0" fillId="17" borderId="18" xfId="1" applyFont="1" applyFill="1" applyBorder="1" applyAlignment="1">
      <alignment horizontal="center" vertical="center"/>
    </xf>
    <xf numFmtId="9" fontId="4" fillId="17" borderId="19" xfId="1" applyFont="1" applyFill="1" applyBorder="1" applyAlignment="1">
      <alignment horizontal="center" vertical="center"/>
    </xf>
    <xf numFmtId="0" fontId="0" fillId="17" borderId="9" xfId="0" applyFill="1" applyBorder="1" applyAlignment="1">
      <alignment horizontal="center" vertical="center"/>
    </xf>
    <xf numFmtId="9" fontId="4" fillId="17" borderId="10" xfId="1" applyFont="1" applyFill="1" applyBorder="1" applyAlignment="1">
      <alignment horizontal="center" vertical="center"/>
    </xf>
    <xf numFmtId="167" fontId="0" fillId="17" borderId="10" xfId="0" applyNumberFormat="1" applyFill="1" applyBorder="1" applyAlignment="1">
      <alignment horizontal="center" vertical="center"/>
    </xf>
    <xf numFmtId="0" fontId="0" fillId="17" borderId="10" xfId="0" applyFill="1" applyBorder="1" applyAlignment="1">
      <alignment horizontal="center" vertical="center"/>
    </xf>
    <xf numFmtId="9" fontId="4" fillId="17" borderId="11" xfId="1" applyFont="1" applyFill="1" applyBorder="1" applyAlignment="1">
      <alignment horizontal="center" vertical="center"/>
    </xf>
    <xf numFmtId="9" fontId="0" fillId="17" borderId="0" xfId="0" applyNumberFormat="1" applyFill="1" applyAlignment="1">
      <alignment horizontal="center" vertical="center"/>
    </xf>
    <xf numFmtId="9" fontId="0" fillId="17" borderId="0" xfId="1" applyFont="1" applyFill="1" applyAlignment="1">
      <alignment horizontal="center" vertical="center"/>
    </xf>
    <xf numFmtId="0" fontId="0" fillId="17" borderId="0" xfId="0" applyFill="1"/>
    <xf numFmtId="22" fontId="0" fillId="17" borderId="7" xfId="0" applyNumberFormat="1" applyFill="1" applyBorder="1" applyAlignment="1">
      <alignment horizontal="center" vertical="center"/>
    </xf>
    <xf numFmtId="0" fontId="0" fillId="17" borderId="8" xfId="0" applyFill="1" applyBorder="1" applyAlignment="1">
      <alignment horizontal="center" vertical="center"/>
    </xf>
    <xf numFmtId="0" fontId="0" fillId="17" borderId="15" xfId="0" applyFill="1" applyBorder="1" applyAlignment="1">
      <alignment horizontal="center" vertical="center"/>
    </xf>
    <xf numFmtId="9" fontId="0" fillId="17" borderId="3" xfId="1" applyFont="1" applyFill="1" applyBorder="1" applyAlignment="1">
      <alignment horizontal="center" vertical="center"/>
    </xf>
    <xf numFmtId="9" fontId="4" fillId="17" borderId="16" xfId="1" applyFont="1" applyFill="1" applyBorder="1" applyAlignment="1">
      <alignment horizontal="center" vertical="center"/>
    </xf>
    <xf numFmtId="0" fontId="0" fillId="17" borderId="7" xfId="0" applyFill="1" applyBorder="1" applyAlignment="1">
      <alignment horizontal="center" vertical="center"/>
    </xf>
    <xf numFmtId="9" fontId="4" fillId="17" borderId="3" xfId="1" applyFont="1" applyFill="1" applyBorder="1" applyAlignment="1">
      <alignment horizontal="center" vertical="center"/>
    </xf>
    <xf numFmtId="0" fontId="0" fillId="17" borderId="3" xfId="0" applyFill="1" applyBorder="1" applyAlignment="1">
      <alignment horizontal="center" vertical="center"/>
    </xf>
    <xf numFmtId="9" fontId="4" fillId="17" borderId="8" xfId="1" applyFont="1" applyFill="1" applyBorder="1" applyAlignment="1">
      <alignment horizontal="center" vertical="center"/>
    </xf>
    <xf numFmtId="9" fontId="5" fillId="0" borderId="21" xfId="1" applyFont="1" applyBorder="1" applyAlignment="1">
      <alignment horizontal="center" vertical="center" wrapText="1"/>
    </xf>
    <xf numFmtId="9" fontId="17" fillId="0" borderId="0" xfId="1" applyFont="1" applyAlignment="1">
      <alignment horizontal="center" vertical="center"/>
    </xf>
    <xf numFmtId="0" fontId="0" fillId="0" borderId="0" xfId="0" applyAlignment="1">
      <alignment readingOrder="2"/>
    </xf>
    <xf numFmtId="0" fontId="12" fillId="9" borderId="0" xfId="5" applyFill="1" applyAlignment="1">
      <alignment readingOrder="2"/>
    </xf>
    <xf numFmtId="0" fontId="18" fillId="9" borderId="0" xfId="5" applyFont="1" applyFill="1" applyAlignment="1">
      <alignment horizontal="center" vertical="center" wrapText="1" readingOrder="2"/>
    </xf>
    <xf numFmtId="0" fontId="12" fillId="8" borderId="0" xfId="5" applyFill="1" applyAlignment="1">
      <alignment readingOrder="2"/>
    </xf>
    <xf numFmtId="0" fontId="0" fillId="9" borderId="0" xfId="0" applyFill="1" applyAlignment="1">
      <alignment readingOrder="2"/>
    </xf>
    <xf numFmtId="0" fontId="14" fillId="9" borderId="0" xfId="5" applyFont="1" applyFill="1" applyAlignment="1">
      <alignment horizontal="center" vertical="center" readingOrder="2"/>
    </xf>
    <xf numFmtId="0" fontId="12" fillId="9" borderId="0" xfId="5" applyFill="1" applyAlignment="1">
      <alignment horizontal="center" vertical="center" readingOrder="2"/>
    </xf>
  </cellXfs>
  <cellStyles count="6">
    <cellStyle name="Bad" xfId="3" builtinId="27"/>
    <cellStyle name="Good" xfId="5" builtinId="26"/>
    <cellStyle name="Normal" xfId="0" builtinId="0"/>
    <cellStyle name="Normal 2" xfId="2" xr:uid="{2F414A83-D61F-47AE-8CF0-2E035F692756}"/>
    <cellStyle name="Normal 3" xfId="4" xr:uid="{642D46B7-F2EC-43C4-9EB8-8F323F55D9A8}"/>
    <cellStyle name="Percent" xfId="1" builtinId="5"/>
  </cellStyles>
  <dxfs count="2622">
    <dxf>
      <numFmt numFmtId="13" formatCode="0%"/>
    </dxf>
    <dxf>
      <numFmt numFmtId="13" formatCode="0%"/>
    </dxf>
    <dxf>
      <alignment wrapText="1"/>
    </dxf>
    <dxf>
      <alignment wrapText="1"/>
    </dxf>
    <dxf>
      <alignment wrapText="1"/>
    </dxf>
    <dxf>
      <alignment wrapText="1"/>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3" formatCode="0%"/>
    </dxf>
    <dxf>
      <numFmt numFmtId="13" formatCode="0%"/>
    </dxf>
    <dxf>
      <alignment wrapText="1"/>
    </dxf>
    <dxf>
      <alignment wrapText="1"/>
    </dxf>
    <dxf>
      <alignment wrapText="1"/>
    </dxf>
    <dxf>
      <alignment wrapText="1"/>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3" formatCode="0%"/>
    </dxf>
    <dxf>
      <numFmt numFmtId="13" formatCode="0%"/>
    </dxf>
    <dxf>
      <alignment wrapText="1"/>
    </dxf>
    <dxf>
      <alignment wrapText="1"/>
    </dxf>
    <dxf>
      <alignment wrapText="1"/>
    </dxf>
    <dxf>
      <alignment wrapText="1"/>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3" formatCode="0%"/>
    </dxf>
    <dxf>
      <numFmt numFmtId="13" formatCode="0%"/>
    </dxf>
    <dxf>
      <alignment wrapText="1"/>
    </dxf>
    <dxf>
      <alignment wrapText="1"/>
    </dxf>
    <dxf>
      <alignment wrapText="1"/>
    </dxf>
    <dxf>
      <alignment wrapText="1"/>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3" formatCode="0%"/>
    </dxf>
    <dxf>
      <numFmt numFmtId="13" formatCode="0%"/>
    </dxf>
    <dxf>
      <alignment wrapText="1"/>
    </dxf>
    <dxf>
      <alignment wrapText="1"/>
    </dxf>
    <dxf>
      <alignment wrapText="1"/>
    </dxf>
    <dxf>
      <alignment wrapText="1"/>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3" formatCode="0%"/>
    </dxf>
    <dxf>
      <numFmt numFmtId="13" formatCode="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wrapText="1"/>
    </dxf>
    <dxf>
      <alignment wrapText="1"/>
    </dxf>
    <dxf>
      <alignment wrapText="1"/>
    </dxf>
    <dxf>
      <alignment wrapText="1"/>
    </dxf>
    <dxf>
      <alignment wrapText="1"/>
    </dxf>
    <dxf>
      <numFmt numFmtId="13" formatCode="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wrapText="1"/>
    </dxf>
    <dxf>
      <alignment wrapText="1"/>
    </dxf>
    <dxf>
      <alignment wrapText="1"/>
    </dxf>
    <dxf>
      <alignment wrapText="1"/>
    </dxf>
    <dxf>
      <alignment wrapText="1"/>
    </dxf>
    <dxf>
      <numFmt numFmtId="13" formatCode="0%"/>
    </dxf>
    <dxf>
      <numFmt numFmtId="13" formatCode="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numFmt numFmtId="13" formatCode="0%"/>
    </dxf>
    <dxf>
      <alignment wrapText="1"/>
    </dxf>
    <dxf>
      <alignment wrapText="1"/>
    </dxf>
    <dxf>
      <alignment wrapText="1"/>
    </dxf>
    <dxf>
      <alignment wrapText="1"/>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3" formatCode="0%"/>
    </dxf>
    <dxf>
      <numFmt numFmtId="13" formatCode="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wrapText="1"/>
    </dxf>
    <dxf>
      <alignment wrapText="1"/>
    </dxf>
    <dxf>
      <alignment wrapText="1"/>
    </dxf>
    <dxf>
      <alignment wrapText="1"/>
    </dxf>
    <dxf>
      <alignment wrapText="1"/>
    </dxf>
    <dxf>
      <numFmt numFmtId="13" formatCode="0%"/>
    </dxf>
    <dxf>
      <numFmt numFmtId="13" formatCode="0%"/>
    </dxf>
    <dxf>
      <alignment wrapText="1"/>
    </dxf>
    <dxf>
      <alignment wrapText="1"/>
    </dxf>
    <dxf>
      <alignment wrapText="1"/>
    </dxf>
    <dxf>
      <alignment wrapText="1"/>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3" formatCode="0%"/>
    </dxf>
    <dxf>
      <numFmt numFmtId="13" formatCode="0%"/>
    </dxf>
    <dxf>
      <alignment wrapText="1"/>
    </dxf>
    <dxf>
      <alignment wrapText="1"/>
    </dxf>
    <dxf>
      <alignment wrapText="1"/>
    </dxf>
    <dxf>
      <alignment wrapText="1"/>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3" formatCode="0%"/>
    </dxf>
    <dxf>
      <numFmt numFmtId="13" formatCode="0%"/>
    </dxf>
    <dxf>
      <alignment wrapText="1"/>
    </dxf>
    <dxf>
      <alignment wrapText="1"/>
    </dxf>
    <dxf>
      <alignment wrapText="1"/>
    </dxf>
    <dxf>
      <alignment wrapText="1"/>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3" formatCode="0%"/>
    </dxf>
    <dxf>
      <numFmt numFmtId="13" formatCode="0%"/>
    </dxf>
    <dxf>
      <alignment wrapText="1"/>
    </dxf>
    <dxf>
      <alignment wrapText="1"/>
    </dxf>
    <dxf>
      <alignment wrapText="1"/>
    </dxf>
    <dxf>
      <alignment wrapText="1"/>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3" formatCode="0%"/>
    </dxf>
    <dxf>
      <numFmt numFmtId="13" formatCode="0%"/>
    </dxf>
    <dxf>
      <alignment wrapText="1"/>
    </dxf>
    <dxf>
      <alignment wrapText="1"/>
    </dxf>
    <dxf>
      <alignment wrapText="1"/>
    </dxf>
    <dxf>
      <alignment wrapText="1"/>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3" formatCode="0%"/>
    </dxf>
    <dxf>
      <numFmt numFmtId="13" formatCode="0%"/>
    </dxf>
    <dxf>
      <alignment wrapText="1"/>
    </dxf>
    <dxf>
      <alignment wrapText="1"/>
    </dxf>
    <dxf>
      <alignment wrapText="1"/>
    </dxf>
    <dxf>
      <alignment wrapText="1"/>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3" formatCode="0%"/>
    </dxf>
    <dxf>
      <numFmt numFmtId="13" formatCode="0%"/>
    </dxf>
    <dxf>
      <alignment wrapText="1"/>
    </dxf>
    <dxf>
      <alignment wrapText="1"/>
    </dxf>
    <dxf>
      <alignment wrapText="1"/>
    </dxf>
    <dxf>
      <alignment wrapText="1"/>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3" formatCode="0%"/>
    </dxf>
    <dxf>
      <numFmt numFmtId="13" formatCode="0%"/>
    </dxf>
    <dxf>
      <alignment wrapText="1"/>
    </dxf>
    <dxf>
      <alignment wrapText="1"/>
    </dxf>
    <dxf>
      <alignment wrapText="1"/>
    </dxf>
    <dxf>
      <alignment wrapText="1"/>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3" formatCode="0%"/>
    </dxf>
    <dxf>
      <numFmt numFmtId="13" formatCode="0%"/>
    </dxf>
    <dxf>
      <alignment wrapText="1"/>
    </dxf>
    <dxf>
      <alignment wrapText="1"/>
    </dxf>
    <dxf>
      <alignment wrapText="1"/>
    </dxf>
    <dxf>
      <alignment wrapText="1"/>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3" formatCode="0%"/>
    </dxf>
    <dxf>
      <numFmt numFmtId="13" formatCode="0%"/>
    </dxf>
    <dxf>
      <alignment wrapText="1"/>
    </dxf>
    <dxf>
      <alignment wrapText="1"/>
    </dxf>
    <dxf>
      <alignment wrapText="1"/>
    </dxf>
    <dxf>
      <alignment wrapText="1"/>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3" formatCode="0%"/>
    </dxf>
    <dxf>
      <numFmt numFmtId="13" formatCode="0%"/>
    </dxf>
    <dxf>
      <alignment wrapText="1"/>
    </dxf>
    <dxf>
      <alignment wrapText="1"/>
    </dxf>
    <dxf>
      <alignment wrapText="1"/>
    </dxf>
    <dxf>
      <alignment wrapText="1"/>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3" formatCode="0%"/>
    </dxf>
    <dxf>
      <numFmt numFmtId="13" formatCode="0%"/>
    </dxf>
    <dxf>
      <alignment wrapText="1"/>
    </dxf>
    <dxf>
      <alignment wrapText="1"/>
    </dxf>
    <dxf>
      <alignment wrapText="1"/>
    </dxf>
    <dxf>
      <alignment wrapText="1"/>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3" formatCode="0%"/>
    </dxf>
    <dxf>
      <numFmt numFmtId="13" formatCode="0%"/>
    </dxf>
    <dxf>
      <alignment wrapText="1"/>
    </dxf>
    <dxf>
      <alignment wrapText="1"/>
    </dxf>
    <dxf>
      <alignment wrapText="1"/>
    </dxf>
    <dxf>
      <alignment wrapText="1"/>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3" formatCode="0%"/>
    </dxf>
    <dxf>
      <numFmt numFmtId="13" formatCode="0%"/>
    </dxf>
    <dxf>
      <alignment wrapText="1"/>
    </dxf>
    <dxf>
      <alignment wrapText="1"/>
    </dxf>
    <dxf>
      <alignment wrapText="1"/>
    </dxf>
    <dxf>
      <alignment wrapText="1"/>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3" formatCode="0%"/>
    </dxf>
    <dxf>
      <numFmt numFmtId="13" formatCode="0%"/>
    </dxf>
    <dxf>
      <alignment wrapText="1"/>
    </dxf>
    <dxf>
      <alignment wrapText="1"/>
    </dxf>
    <dxf>
      <alignment wrapText="1"/>
    </dxf>
    <dxf>
      <alignment wrapText="1"/>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3" formatCode="0%"/>
    </dxf>
    <dxf>
      <numFmt numFmtId="13" formatCode="0%"/>
    </dxf>
    <dxf>
      <alignment wrapText="1"/>
    </dxf>
    <dxf>
      <alignment wrapText="1"/>
    </dxf>
    <dxf>
      <alignment wrapText="1"/>
    </dxf>
    <dxf>
      <alignment wrapText="1"/>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3" formatCode="0%"/>
    </dxf>
    <dxf>
      <numFmt numFmtId="13" formatCode="0%"/>
    </dxf>
    <dxf>
      <alignment wrapText="1"/>
    </dxf>
    <dxf>
      <alignment wrapText="1"/>
    </dxf>
    <dxf>
      <alignment wrapText="1"/>
    </dxf>
    <dxf>
      <alignment wrapText="1"/>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3" formatCode="0%"/>
    </dxf>
    <dxf>
      <numFmt numFmtId="13" formatCode="0%"/>
    </dxf>
    <dxf>
      <alignment wrapText="1"/>
    </dxf>
    <dxf>
      <alignment wrapText="1"/>
    </dxf>
    <dxf>
      <alignment wrapText="1"/>
    </dxf>
    <dxf>
      <alignment wrapText="1"/>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3" formatCode="0%"/>
    </dxf>
    <dxf>
      <numFmt numFmtId="13" formatCode="0%"/>
    </dxf>
    <dxf>
      <alignment wrapText="1"/>
    </dxf>
    <dxf>
      <alignment wrapText="1"/>
    </dxf>
    <dxf>
      <alignment wrapText="1"/>
    </dxf>
    <dxf>
      <alignment wrapText="1"/>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3" formatCode="0%"/>
    </dxf>
    <dxf>
      <numFmt numFmtId="13" formatCode="0%"/>
    </dxf>
    <dxf>
      <alignment wrapText="1"/>
    </dxf>
    <dxf>
      <alignment wrapText="1"/>
    </dxf>
    <dxf>
      <alignment wrapText="1"/>
    </dxf>
    <dxf>
      <alignment wrapText="1"/>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3" formatCode="0%"/>
    </dxf>
    <dxf>
      <numFmt numFmtId="13" formatCode="0%"/>
    </dxf>
    <dxf>
      <alignment wrapText="1"/>
    </dxf>
    <dxf>
      <alignment wrapText="1"/>
    </dxf>
    <dxf>
      <alignment wrapText="1"/>
    </dxf>
    <dxf>
      <alignment wrapText="1"/>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3" formatCode="0%"/>
    </dxf>
    <dxf>
      <numFmt numFmtId="13" formatCode="0%"/>
    </dxf>
    <dxf>
      <alignment wrapText="1"/>
    </dxf>
    <dxf>
      <alignment wrapText="1"/>
    </dxf>
    <dxf>
      <alignment wrapText="1"/>
    </dxf>
    <dxf>
      <alignment wrapText="1"/>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3" formatCode="0%"/>
    </dxf>
    <dxf>
      <numFmt numFmtId="13" formatCode="0%"/>
    </dxf>
    <dxf>
      <alignment wrapText="1"/>
    </dxf>
    <dxf>
      <alignment wrapText="1"/>
    </dxf>
    <dxf>
      <alignment wrapText="1"/>
    </dxf>
    <dxf>
      <alignment wrapText="1"/>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3" formatCode="0%"/>
    </dxf>
    <dxf>
      <numFmt numFmtId="13" formatCode="0%"/>
    </dxf>
    <dxf>
      <alignment wrapText="1"/>
    </dxf>
    <dxf>
      <alignment wrapText="1"/>
    </dxf>
    <dxf>
      <alignment wrapText="1"/>
    </dxf>
    <dxf>
      <alignment wrapText="1"/>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3" formatCode="0%"/>
    </dxf>
    <dxf>
      <numFmt numFmtId="13" formatCode="0%"/>
    </dxf>
    <dxf>
      <alignment wrapText="1"/>
    </dxf>
    <dxf>
      <alignment wrapText="1"/>
    </dxf>
    <dxf>
      <alignment wrapText="1"/>
    </dxf>
    <dxf>
      <alignment wrapText="1"/>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3" formatCode="0%"/>
    </dxf>
    <dxf>
      <numFmt numFmtId="13" formatCode="0%"/>
    </dxf>
    <dxf>
      <alignment wrapText="1"/>
    </dxf>
    <dxf>
      <alignment wrapText="1"/>
    </dxf>
    <dxf>
      <alignment wrapText="1"/>
    </dxf>
    <dxf>
      <alignment wrapText="1"/>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3" formatCode="0%"/>
    </dxf>
    <dxf>
      <numFmt numFmtId="13" formatCode="0%"/>
    </dxf>
    <dxf>
      <alignment wrapText="1"/>
    </dxf>
    <dxf>
      <alignment wrapText="1"/>
    </dxf>
    <dxf>
      <alignment wrapText="1"/>
    </dxf>
    <dxf>
      <alignment wrapText="1"/>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3" formatCode="0%"/>
    </dxf>
    <dxf>
      <numFmt numFmtId="13" formatCode="0%"/>
    </dxf>
    <dxf>
      <alignment wrapText="1"/>
    </dxf>
    <dxf>
      <alignment wrapText="1"/>
    </dxf>
    <dxf>
      <alignment wrapText="1"/>
    </dxf>
    <dxf>
      <alignment wrapText="1"/>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3" formatCode="0%"/>
    </dxf>
    <dxf>
      <numFmt numFmtId="13" formatCode="0%"/>
    </dxf>
    <dxf>
      <alignment wrapText="1"/>
    </dxf>
    <dxf>
      <alignment wrapText="1"/>
    </dxf>
    <dxf>
      <alignment wrapText="1"/>
    </dxf>
    <dxf>
      <alignment wrapText="1"/>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3" formatCode="0%"/>
    </dxf>
    <dxf>
      <numFmt numFmtId="13" formatCode="0%"/>
    </dxf>
    <dxf>
      <alignment wrapText="1"/>
    </dxf>
    <dxf>
      <alignment wrapText="1"/>
    </dxf>
    <dxf>
      <alignment wrapText="1"/>
    </dxf>
    <dxf>
      <alignment wrapText="1"/>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3" formatCode="0%"/>
    </dxf>
    <dxf>
      <numFmt numFmtId="13" formatCode="0%"/>
    </dxf>
    <dxf>
      <alignment wrapText="1"/>
    </dxf>
    <dxf>
      <alignment wrapText="1"/>
    </dxf>
    <dxf>
      <alignment wrapText="1"/>
    </dxf>
    <dxf>
      <alignment wrapText="1"/>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3" formatCode="0%"/>
    </dxf>
    <dxf>
      <numFmt numFmtId="13" formatCode="0%"/>
    </dxf>
    <dxf>
      <alignment wrapText="1"/>
    </dxf>
    <dxf>
      <alignment wrapText="1"/>
    </dxf>
    <dxf>
      <alignment wrapText="1"/>
    </dxf>
    <dxf>
      <alignment wrapText="1"/>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3" formatCode="0%"/>
    </dxf>
    <dxf>
      <numFmt numFmtId="13" formatCode="0%"/>
    </dxf>
    <dxf>
      <alignment wrapText="1"/>
    </dxf>
    <dxf>
      <alignment wrapText="1"/>
    </dxf>
    <dxf>
      <alignment wrapText="1"/>
    </dxf>
    <dxf>
      <alignment wrapText="1"/>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3" formatCode="0%"/>
    </dxf>
    <dxf>
      <numFmt numFmtId="13" formatCode="0%"/>
    </dxf>
    <dxf>
      <alignment wrapText="1"/>
    </dxf>
    <dxf>
      <alignment wrapText="1"/>
    </dxf>
    <dxf>
      <alignment wrapText="1"/>
    </dxf>
    <dxf>
      <alignment wrapText="1"/>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3" formatCode="0%"/>
    </dxf>
    <dxf>
      <numFmt numFmtId="13" formatCode="0%"/>
    </dxf>
    <dxf>
      <alignment wrapText="1"/>
    </dxf>
    <dxf>
      <alignment wrapText="1"/>
    </dxf>
    <dxf>
      <alignment wrapText="1"/>
    </dxf>
    <dxf>
      <alignment wrapText="1"/>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3" formatCode="0%"/>
    </dxf>
    <dxf>
      <numFmt numFmtId="13" formatCode="0%"/>
    </dxf>
    <dxf>
      <alignment wrapText="1"/>
    </dxf>
    <dxf>
      <alignment wrapText="1"/>
    </dxf>
    <dxf>
      <alignment wrapText="1"/>
    </dxf>
    <dxf>
      <alignment wrapText="1"/>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3" formatCode="0%"/>
    </dxf>
    <dxf>
      <numFmt numFmtId="13" formatCode="0%"/>
    </dxf>
    <dxf>
      <alignment wrapText="1"/>
    </dxf>
    <dxf>
      <alignment wrapText="1"/>
    </dxf>
    <dxf>
      <alignment wrapText="1"/>
    </dxf>
    <dxf>
      <alignment wrapText="1"/>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3" formatCode="0%"/>
    </dxf>
    <dxf>
      <numFmt numFmtId="13" formatCode="0%"/>
    </dxf>
    <dxf>
      <alignment wrapText="1"/>
    </dxf>
    <dxf>
      <alignment wrapText="1"/>
    </dxf>
    <dxf>
      <alignment wrapText="1"/>
    </dxf>
    <dxf>
      <alignment wrapText="1"/>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3" formatCode="0%"/>
    </dxf>
    <dxf>
      <numFmt numFmtId="13" formatCode="0%"/>
    </dxf>
    <dxf>
      <alignment wrapText="1"/>
    </dxf>
    <dxf>
      <alignment wrapText="1"/>
    </dxf>
    <dxf>
      <alignment wrapText="1"/>
    </dxf>
    <dxf>
      <alignment wrapText="1"/>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3" formatCode="0%"/>
    </dxf>
    <dxf>
      <numFmt numFmtId="13" formatCode="0%"/>
    </dxf>
    <dxf>
      <alignment wrapText="1"/>
    </dxf>
    <dxf>
      <alignment wrapText="1"/>
    </dxf>
    <dxf>
      <alignment wrapText="1"/>
    </dxf>
    <dxf>
      <alignment wrapText="1"/>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3" formatCode="0%"/>
    </dxf>
    <dxf>
      <numFmt numFmtId="13" formatCode="0%"/>
    </dxf>
    <dxf>
      <alignment wrapText="1"/>
    </dxf>
    <dxf>
      <alignment wrapText="1"/>
    </dxf>
    <dxf>
      <alignment wrapText="1"/>
    </dxf>
    <dxf>
      <alignment wrapText="1"/>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3" formatCode="0%"/>
    </dxf>
    <dxf>
      <numFmt numFmtId="13" formatCode="0%"/>
    </dxf>
    <dxf>
      <alignment wrapText="1"/>
    </dxf>
    <dxf>
      <alignment wrapText="1"/>
    </dxf>
    <dxf>
      <alignment wrapText="1"/>
    </dxf>
    <dxf>
      <alignment wrapText="1"/>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3" formatCode="0%"/>
    </dxf>
    <dxf>
      <numFmt numFmtId="13" formatCode="0%"/>
    </dxf>
    <dxf>
      <alignment wrapText="1"/>
    </dxf>
    <dxf>
      <alignment wrapText="1"/>
    </dxf>
    <dxf>
      <alignment wrapText="1"/>
    </dxf>
    <dxf>
      <alignment wrapText="1"/>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3" formatCode="0%"/>
    </dxf>
    <dxf>
      <numFmt numFmtId="13" formatCode="0%"/>
    </dxf>
    <dxf>
      <alignment wrapText="1"/>
    </dxf>
    <dxf>
      <alignment wrapText="1"/>
    </dxf>
    <dxf>
      <alignment wrapText="1"/>
    </dxf>
    <dxf>
      <alignment wrapText="1"/>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3" formatCode="0%"/>
    </dxf>
    <dxf>
      <numFmt numFmtId="13" formatCode="0%"/>
    </dxf>
    <dxf>
      <alignment wrapText="1"/>
    </dxf>
    <dxf>
      <alignment wrapText="1"/>
    </dxf>
    <dxf>
      <alignment wrapText="1"/>
    </dxf>
    <dxf>
      <alignment wrapText="1"/>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3" formatCode="0%"/>
    </dxf>
    <dxf>
      <numFmt numFmtId="13" formatCode="0%"/>
    </dxf>
    <dxf>
      <alignment wrapText="1"/>
    </dxf>
    <dxf>
      <alignment wrapText="1"/>
    </dxf>
    <dxf>
      <alignment wrapText="1"/>
    </dxf>
    <dxf>
      <alignment wrapText="1"/>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3" formatCode="0%"/>
    </dxf>
    <dxf>
      <numFmt numFmtId="13" formatCode="0%"/>
    </dxf>
    <dxf>
      <alignment wrapText="1"/>
    </dxf>
    <dxf>
      <alignment wrapText="1"/>
    </dxf>
    <dxf>
      <alignment wrapText="1"/>
    </dxf>
    <dxf>
      <alignment wrapText="1"/>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3" formatCode="0%"/>
    </dxf>
    <dxf>
      <numFmt numFmtId="13" formatCode="0%"/>
    </dxf>
    <dxf>
      <alignment wrapText="1"/>
    </dxf>
    <dxf>
      <alignment wrapText="1"/>
    </dxf>
    <dxf>
      <alignment wrapText="1"/>
    </dxf>
    <dxf>
      <alignment wrapText="1"/>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3" formatCode="0%"/>
    </dxf>
    <dxf>
      <numFmt numFmtId="13" formatCode="0%"/>
    </dxf>
    <dxf>
      <alignment wrapText="1"/>
    </dxf>
    <dxf>
      <alignment wrapText="1"/>
    </dxf>
    <dxf>
      <alignment wrapText="1"/>
    </dxf>
    <dxf>
      <alignment wrapText="1"/>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3" formatCode="0%"/>
    </dxf>
    <dxf>
      <numFmt numFmtId="13" formatCode="0%"/>
    </dxf>
    <dxf>
      <alignment wrapText="1"/>
    </dxf>
    <dxf>
      <alignment wrapText="1"/>
    </dxf>
    <dxf>
      <alignment wrapText="1"/>
    </dxf>
    <dxf>
      <alignment wrapText="1"/>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3" formatCode="0%"/>
    </dxf>
    <dxf>
      <numFmt numFmtId="13" formatCode="0%"/>
    </dxf>
    <dxf>
      <alignment wrapText="1"/>
    </dxf>
    <dxf>
      <alignment wrapText="1"/>
    </dxf>
    <dxf>
      <alignment wrapText="1"/>
    </dxf>
    <dxf>
      <alignment wrapText="1"/>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3" formatCode="0%"/>
    </dxf>
    <dxf>
      <numFmt numFmtId="13" formatCode="0%"/>
    </dxf>
    <dxf>
      <alignment wrapText="1"/>
    </dxf>
    <dxf>
      <alignment wrapText="1"/>
    </dxf>
    <dxf>
      <alignment wrapText="1"/>
    </dxf>
    <dxf>
      <alignment wrapText="1"/>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3" formatCode="0%"/>
    </dxf>
    <dxf>
      <numFmt numFmtId="13" formatCode="0%"/>
    </dxf>
    <dxf>
      <alignment wrapText="1"/>
    </dxf>
    <dxf>
      <alignment wrapText="1"/>
    </dxf>
    <dxf>
      <alignment wrapText="1"/>
    </dxf>
    <dxf>
      <alignment wrapText="1"/>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3" formatCode="0%"/>
    </dxf>
    <dxf>
      <numFmt numFmtId="13" formatCode="0%"/>
    </dxf>
    <dxf>
      <alignment wrapText="1"/>
    </dxf>
    <dxf>
      <alignment wrapText="1"/>
    </dxf>
    <dxf>
      <alignment wrapText="1"/>
    </dxf>
    <dxf>
      <alignment wrapText="1"/>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3" formatCode="0%"/>
    </dxf>
    <dxf>
      <numFmt numFmtId="13" formatCode="0%"/>
    </dxf>
    <dxf>
      <alignment wrapText="1"/>
    </dxf>
    <dxf>
      <alignment wrapText="1"/>
    </dxf>
    <dxf>
      <alignment wrapText="1"/>
    </dxf>
    <dxf>
      <alignment wrapText="1"/>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3" formatCode="0%"/>
    </dxf>
    <dxf>
      <numFmt numFmtId="13" formatCode="0%"/>
    </dxf>
    <dxf>
      <alignment wrapText="1"/>
    </dxf>
    <dxf>
      <alignment wrapText="1"/>
    </dxf>
    <dxf>
      <alignment wrapText="1"/>
    </dxf>
    <dxf>
      <alignment wrapText="1"/>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3" formatCode="0%"/>
    </dxf>
    <dxf>
      <numFmt numFmtId="13" formatCode="0%"/>
    </dxf>
    <dxf>
      <alignment wrapText="1"/>
    </dxf>
    <dxf>
      <alignment wrapText="1"/>
    </dxf>
    <dxf>
      <alignment wrapText="1"/>
    </dxf>
    <dxf>
      <alignment wrapText="1"/>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3" formatCode="0%"/>
    </dxf>
    <dxf>
      <numFmt numFmtId="13" formatCode="0%"/>
    </dxf>
    <dxf>
      <alignment wrapText="1"/>
    </dxf>
    <dxf>
      <alignment wrapText="1"/>
    </dxf>
    <dxf>
      <alignment wrapText="1"/>
    </dxf>
    <dxf>
      <alignment wrapText="1"/>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3" formatCode="0%"/>
    </dxf>
    <dxf>
      <numFmt numFmtId="13" formatCode="0%"/>
    </dxf>
    <dxf>
      <alignment wrapText="1"/>
    </dxf>
    <dxf>
      <alignment wrapText="1"/>
    </dxf>
    <dxf>
      <alignment wrapText="1"/>
    </dxf>
    <dxf>
      <alignment wrapText="1"/>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3" formatCode="0%"/>
    </dxf>
    <dxf>
      <numFmt numFmtId="13" formatCode="0%"/>
    </dxf>
    <dxf>
      <alignment wrapText="1"/>
    </dxf>
    <dxf>
      <alignment wrapText="1"/>
    </dxf>
    <dxf>
      <alignment wrapText="1"/>
    </dxf>
    <dxf>
      <alignment wrapText="1"/>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3" formatCode="0%"/>
    </dxf>
    <dxf>
      <numFmt numFmtId="13" formatCode="0%"/>
    </dxf>
    <dxf>
      <alignment wrapText="1"/>
    </dxf>
    <dxf>
      <alignment wrapText="1"/>
    </dxf>
    <dxf>
      <alignment wrapText="1"/>
    </dxf>
    <dxf>
      <alignment wrapText="1"/>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3" formatCode="0%"/>
    </dxf>
    <dxf>
      <numFmt numFmtId="13" formatCode="0%"/>
    </dxf>
    <dxf>
      <alignment wrapText="1"/>
    </dxf>
    <dxf>
      <alignment wrapText="1"/>
    </dxf>
    <dxf>
      <alignment wrapText="1"/>
    </dxf>
    <dxf>
      <alignment wrapText="1"/>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3" formatCode="0%"/>
    </dxf>
    <dxf>
      <numFmt numFmtId="13" formatCode="0%"/>
    </dxf>
    <dxf>
      <alignment wrapText="1"/>
    </dxf>
    <dxf>
      <alignment wrapText="1"/>
    </dxf>
    <dxf>
      <alignment wrapText="1"/>
    </dxf>
    <dxf>
      <alignment wrapText="1"/>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3" formatCode="0%"/>
    </dxf>
    <dxf>
      <numFmt numFmtId="13" formatCode="0%"/>
    </dxf>
    <dxf>
      <alignment wrapText="1"/>
    </dxf>
    <dxf>
      <alignment wrapText="1"/>
    </dxf>
    <dxf>
      <alignment wrapText="1"/>
    </dxf>
    <dxf>
      <alignment wrapText="1"/>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3" formatCode="0%"/>
    </dxf>
    <dxf>
      <numFmt numFmtId="13" formatCode="0%"/>
    </dxf>
    <dxf>
      <alignment wrapText="1"/>
    </dxf>
    <dxf>
      <alignment wrapText="1"/>
    </dxf>
    <dxf>
      <alignment wrapText="1"/>
    </dxf>
    <dxf>
      <alignment wrapText="1"/>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3" formatCode="0%"/>
    </dxf>
    <dxf>
      <numFmt numFmtId="13" formatCode="0%"/>
    </dxf>
    <dxf>
      <alignment wrapText="1"/>
    </dxf>
    <dxf>
      <alignment wrapText="1"/>
    </dxf>
    <dxf>
      <alignment wrapText="1"/>
    </dxf>
    <dxf>
      <alignment wrapText="1"/>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3" formatCode="0%"/>
    </dxf>
    <dxf>
      <numFmt numFmtId="13" formatCode="0%"/>
    </dxf>
    <dxf>
      <alignment wrapText="1"/>
    </dxf>
    <dxf>
      <alignment wrapText="1"/>
    </dxf>
    <dxf>
      <alignment wrapText="1"/>
    </dxf>
    <dxf>
      <alignment wrapText="1"/>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3" formatCode="0%"/>
    </dxf>
    <dxf>
      <numFmt numFmtId="13" formatCode="0%"/>
    </dxf>
    <dxf>
      <alignment wrapText="1"/>
    </dxf>
    <dxf>
      <alignment wrapText="1"/>
    </dxf>
    <dxf>
      <alignment wrapText="1"/>
    </dxf>
    <dxf>
      <alignment wrapText="1"/>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3" formatCode="0%"/>
    </dxf>
    <dxf>
      <numFmt numFmtId="13" formatCode="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wrapText="1"/>
    </dxf>
    <dxf>
      <alignment wrapText="1"/>
    </dxf>
    <dxf>
      <alignment wrapText="1"/>
    </dxf>
    <dxf>
      <alignment wrapText="1"/>
    </dxf>
    <dxf>
      <alignment wrapText="1"/>
    </dxf>
    <dxf>
      <numFmt numFmtId="13" formatCode="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wrapText="1"/>
    </dxf>
    <dxf>
      <alignment wrapText="1"/>
    </dxf>
    <dxf>
      <alignment wrapText="1"/>
    </dxf>
    <dxf>
      <alignment wrapText="1"/>
    </dxf>
    <dxf>
      <alignment wrapText="1"/>
    </dxf>
    <dxf>
      <numFmt numFmtId="13" formatCode="0%"/>
    </dxf>
    <dxf>
      <numFmt numFmtId="13" formatCode="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numFmt numFmtId="13" formatCode="0%"/>
    </dxf>
    <dxf>
      <alignment wrapText="1"/>
    </dxf>
    <dxf>
      <alignment wrapText="1"/>
    </dxf>
    <dxf>
      <alignment wrapText="1"/>
    </dxf>
    <dxf>
      <alignment wrapText="1"/>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3" formatCode="0%"/>
    </dxf>
    <dxf>
      <numFmt numFmtId="13" formatCode="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wrapText="1"/>
    </dxf>
    <dxf>
      <alignment wrapText="1"/>
    </dxf>
    <dxf>
      <alignment wrapText="1"/>
    </dxf>
    <dxf>
      <alignment wrapText="1"/>
    </dxf>
    <dxf>
      <alignment wrapText="1"/>
    </dxf>
    <dxf>
      <numFmt numFmtId="13" formatCode="0%"/>
    </dxf>
    <dxf>
      <numFmt numFmtId="13" formatCode="0%"/>
    </dxf>
    <dxf>
      <alignment wrapText="1"/>
    </dxf>
    <dxf>
      <alignment wrapText="1"/>
    </dxf>
    <dxf>
      <alignment wrapText="1"/>
    </dxf>
    <dxf>
      <alignment wrapText="1"/>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3" formatCode="0%"/>
    </dxf>
    <dxf>
      <numFmt numFmtId="13" formatCode="0%"/>
    </dxf>
    <dxf>
      <alignment wrapText="1"/>
    </dxf>
    <dxf>
      <alignment wrapText="1"/>
    </dxf>
    <dxf>
      <alignment wrapText="1"/>
    </dxf>
    <dxf>
      <alignment wrapText="1"/>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3" formatCode="0%"/>
    </dxf>
    <dxf>
      <numFmt numFmtId="13" formatCode="0%"/>
    </dxf>
    <dxf>
      <alignment wrapText="1"/>
    </dxf>
    <dxf>
      <alignment wrapText="1"/>
    </dxf>
    <dxf>
      <alignment wrapText="1"/>
    </dxf>
    <dxf>
      <alignment wrapText="1"/>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3" formatCode="0%"/>
    </dxf>
    <dxf>
      <numFmt numFmtId="13" formatCode="0%"/>
    </dxf>
    <dxf>
      <alignment wrapText="1"/>
    </dxf>
    <dxf>
      <alignment wrapText="1"/>
    </dxf>
    <dxf>
      <alignment wrapText="1"/>
    </dxf>
    <dxf>
      <alignment wrapText="1"/>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3" formatCode="0%"/>
    </dxf>
    <dxf>
      <numFmt numFmtId="13" formatCode="0%"/>
    </dxf>
    <dxf>
      <alignment wrapText="1"/>
    </dxf>
    <dxf>
      <alignment wrapText="1"/>
    </dxf>
    <dxf>
      <alignment wrapText="1"/>
    </dxf>
    <dxf>
      <alignment wrapText="1"/>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9" formatCode="dd/mm/yyyy"/>
    </dxf>
    <dxf>
      <numFmt numFmtId="19" formatCode="dd/mm/yyyy"/>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numFmt numFmtId="2" formatCode="0.00"/>
    </dxf>
    <dxf>
      <alignment horizontal="center"/>
    </dxf>
    <dxf>
      <alignment horizontal="center"/>
    </dxf>
    <dxf>
      <alignment horizontal="center"/>
    </dxf>
    <dxf>
      <alignment horizontal="center"/>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wrapText="1"/>
    </dxf>
    <dxf>
      <alignment vertic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fill>
        <patternFill patternType="solid">
          <bgColor theme="4" tint="0.79998168889431442"/>
        </patternFill>
      </fill>
    </dxf>
    <dxf>
      <alignment horizontal="center"/>
    </dxf>
    <dxf>
      <alignment horizontal="center"/>
    </dxf>
    <dxf>
      <alignment horizontal="center"/>
    </dxf>
    <dxf>
      <alignment horizontal="center"/>
    </dxf>
    <dxf>
      <alignment horizontal="center"/>
    </dxf>
    <dxf>
      <alignment horizontal="center"/>
    </dxf>
    <dxf>
      <numFmt numFmtId="164" formatCode="0.0"/>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alignment horizontal="center"/>
    </dxf>
    <dxf>
      <alignment horizontal="center"/>
    </dxf>
    <dxf>
      <alignment horizontal="center"/>
    </dxf>
    <dxf>
      <alignment horizontal="cent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numFmt numFmtId="164" formatCode="0.0"/>
    </dxf>
    <dxf>
      <alignment horizontal="center"/>
    </dxf>
    <dxf>
      <alignment horizontal="center"/>
    </dxf>
    <dxf>
      <alignment horizontal="center"/>
    </dxf>
    <dxf>
      <alignment horizontal="center"/>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numFmt numFmtId="2" formatCode="0.00"/>
    </dxf>
    <dxf>
      <alignment horizontal="center"/>
    </dxf>
    <dxf>
      <alignment horizontal="center"/>
    </dxf>
    <dxf>
      <alignment horizontal="center"/>
    </dxf>
    <dxf>
      <alignment horizontal="center"/>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wrapText="1"/>
    </dxf>
    <dxf>
      <alignment vertic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numFmt numFmtId="1" formatCode="0"/>
    </dxf>
    <dxf>
      <alignment horizontal="center"/>
    </dxf>
    <dxf>
      <alignment horizontal="center"/>
    </dxf>
    <dxf>
      <alignment horizontal="center"/>
    </dxf>
    <dxf>
      <alignment horizontal="center"/>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numFmt numFmtId="0" formatCode="General"/>
    </dxf>
    <dxf>
      <numFmt numFmtId="19" formatCode="dd/mm/yyyy"/>
    </dxf>
    <dxf>
      <numFmt numFmtId="13" formatCode="0%"/>
    </dxf>
    <dxf>
      <numFmt numFmtId="13" formatCode="0%"/>
      <alignment horizontal="center" vertical="center" textRotation="0" wrapText="0" indent="0" justifyLastLine="0" shrinkToFit="0" readingOrder="0"/>
    </dxf>
    <dxf>
      <numFmt numFmtId="13" formatCode="0%"/>
      <alignment horizontal="center" vertical="center" textRotation="0" wrapText="0" indent="0" justifyLastLine="0" shrinkToFit="0" readingOrder="0"/>
    </dxf>
    <dxf>
      <numFmt numFmtId="13" formatCode="0%"/>
      <alignment horizontal="center" vertical="center" textRotation="0" wrapText="0" indent="0" justifyLastLine="0" shrinkToFit="0" readingOrder="0"/>
    </dxf>
    <dxf>
      <numFmt numFmtId="13" formatCode="0%"/>
      <alignment horizontal="center" vertical="center" textRotation="0" wrapText="0" indent="0" justifyLastLine="0" shrinkToFit="0" readingOrder="0"/>
    </dxf>
    <dxf>
      <font>
        <color rgb="FFFF0000"/>
      </font>
      <numFmt numFmtId="13" formatCode="0%"/>
      <alignment horizontal="center" vertical="center" textRotation="0" wrapText="0" indent="0" justifyLastLine="0" shrinkToFit="0" readingOrder="0"/>
    </dxf>
    <dxf>
      <font>
        <strike val="0"/>
        <outline val="0"/>
        <shadow val="0"/>
        <u val="none"/>
        <vertAlign val="baseline"/>
        <sz val="11"/>
        <color rgb="FFFF0000"/>
        <name val="Calibri"/>
        <family val="2"/>
        <scheme val="minor"/>
      </font>
      <numFmt numFmtId="13" formatCode="0%"/>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1"/>
        <color rgb="FFFF0000"/>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1"/>
        <color rgb="FFFF0000"/>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1"/>
        <color rgb="FFFF0000"/>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font>
        <strike val="0"/>
        <outline val="0"/>
        <shadow val="0"/>
        <u val="none"/>
        <vertAlign val="baseline"/>
        <sz val="11"/>
        <color rgb="FFFF0000"/>
        <name val="Calibri"/>
        <family val="2"/>
        <scheme val="minor"/>
      </font>
      <alignment horizontal="center" vertical="center" textRotation="0" wrapText="0" indent="0" justifyLastLine="0" shrinkToFit="0" readingOrder="0"/>
      <border diagonalUp="0" diagonalDown="0">
        <left style="thin">
          <color indexed="64"/>
        </left>
        <right style="medium">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medium">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numFmt numFmtId="27" formatCode="dd/mm/yyyy\ hh:mm"/>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center" textRotation="0" indent="0" justifyLastLine="0" shrinkToFit="0" readingOrder="0"/>
    </dxf>
    <dxf>
      <border>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11"/>
        <color theme="4" tint="-0.249977111117893"/>
        <name val="Calibri"/>
        <family val="2"/>
        <scheme val="minor"/>
      </font>
    </dxf>
    <dxf>
      <font>
        <b val="0"/>
        <i val="0"/>
        <strike val="0"/>
        <condense val="0"/>
        <extend val="0"/>
        <outline val="0"/>
        <shadow val="0"/>
        <u val="none"/>
        <vertAlign val="baseline"/>
        <sz val="11"/>
        <color theme="4" tint="-0.249977111117893"/>
        <name val="Calibri"/>
        <family val="2"/>
        <scheme val="minor"/>
      </font>
    </dxf>
    <dxf>
      <font>
        <b val="0"/>
        <i val="0"/>
        <strike val="0"/>
        <condense val="0"/>
        <extend val="0"/>
        <outline val="0"/>
        <shadow val="0"/>
        <u val="none"/>
        <vertAlign val="baseline"/>
        <sz val="11"/>
        <color theme="4" tint="-0.249977111117893"/>
        <name val="Calibri"/>
        <family val="2"/>
        <scheme val="minor"/>
      </font>
      <numFmt numFmtId="170" formatCode="m/d/yy;@"/>
    </dxf>
    <dxf>
      <font>
        <b val="0"/>
        <i val="0"/>
        <strike val="0"/>
        <condense val="0"/>
        <extend val="0"/>
        <outline val="0"/>
        <shadow val="0"/>
        <u val="none"/>
        <vertAlign val="baseline"/>
        <sz val="11"/>
        <color theme="4" tint="-0.249977111117893"/>
        <name val="Calibri"/>
        <family val="2"/>
        <scheme val="minor"/>
      </font>
    </dxf>
    <dxf>
      <font>
        <b/>
        <i val="0"/>
        <strike val="0"/>
        <condense val="0"/>
        <extend val="0"/>
        <outline val="0"/>
        <shadow val="0"/>
        <u val="none"/>
        <vertAlign val="baseline"/>
        <sz val="11"/>
        <color theme="4" tint="-0.249977111117893"/>
        <name val="Calibri"/>
        <family val="2"/>
        <scheme val="minor"/>
      </font>
    </dxf>
    <dxf>
      <numFmt numFmtId="166" formatCode="#,##0.0000"/>
      <alignment horizontal="center" vertical="center" textRotation="0" wrapText="1" indent="0" justifyLastLine="0" shrinkToFit="0" readingOrder="0"/>
      <border diagonalUp="0" diagonalDown="0">
        <left style="thin">
          <color auto="1"/>
        </left>
        <right/>
        <top style="thin">
          <color auto="1"/>
        </top>
        <bottom style="thin">
          <color auto="1"/>
        </bottom>
        <vertical/>
        <horizontal/>
      </border>
    </dxf>
    <dxf>
      <numFmt numFmtId="166" formatCode="#,##0.0000"/>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numFmt numFmtId="165" formatCode="yyyy/mm/dd;@"/>
      <alignment horizontal="center" vertical="center" textRotation="0" wrapText="1"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center" textRotation="0" wrapText="1" indent="0" justifyLastLine="0" shrinkToFit="0" readingOrder="0"/>
      <border diagonalUp="0" diagonalDown="0" outline="0">
        <left style="thin">
          <color auto="1"/>
        </left>
        <right style="thin">
          <color auto="1"/>
        </right>
        <top/>
        <bottom/>
      </border>
    </dxf>
    <dxf>
      <numFmt numFmtId="166" formatCode="#,##0.0000"/>
      <alignment horizontal="center" vertical="center" textRotation="0" wrapText="1" indent="0" justifyLastLine="0" shrinkToFit="0" readingOrder="0"/>
      <border diagonalUp="0" diagonalDown="0">
        <left style="thin">
          <color indexed="64"/>
        </left>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5" formatCode="yyyy/mm/dd;@"/>
      <alignment horizontal="center"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4" formatCode="0.0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ill>
        <patternFill patternType="solid">
          <fgColor indexed="64"/>
          <bgColor theme="5" tint="0.79998168889431442"/>
        </patternFill>
      </fil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1"/>
        <name val="Calibri"/>
        <scheme val="minor"/>
      </font>
      <numFmt numFmtId="14" formatCode="0.00%"/>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scheme val="minor"/>
      </font>
      <numFmt numFmtId="4"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scheme val="minor"/>
      </font>
      <numFmt numFmtId="4"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scheme val="minor"/>
      </font>
      <numFmt numFmtId="4"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scheme val="minor"/>
      </font>
      <numFmt numFmtId="4"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30" formatCode="@"/>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scheme val="minor"/>
      </font>
      <numFmt numFmtId="165" formatCode="yyyy/mm/dd;@"/>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rgb="FFFF0000"/>
        <name val="Calibri"/>
        <family val="2"/>
        <scheme val="minor"/>
      </font>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3" formatCode="0%"/>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left"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rgb="FFFF0000"/>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3"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rgb="FFFF0000"/>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3"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rgb="FFFF0000"/>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3"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FF0000"/>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13"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FF0000"/>
        <name val="Calibri"/>
        <family val="2"/>
        <scheme val="minor"/>
      </font>
      <numFmt numFmtId="19" formatCode="dd/mm/yyyy"/>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bottom/>
      </border>
    </dxf>
    <dxf>
      <alignment wrapText="1"/>
    </dxf>
    <dxf>
      <alignment wrapText="1"/>
    </dxf>
    <dxf>
      <alignment wrapText="1"/>
    </dxf>
    <dxf>
      <alignment wrapText="1"/>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3" formatCode="0%"/>
    </dxf>
    <dxf>
      <numFmt numFmtId="13" formatCode="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wrapText="1"/>
    </dxf>
    <dxf>
      <alignment wrapText="1"/>
    </dxf>
    <dxf>
      <alignment wrapText="1"/>
    </dxf>
    <dxf>
      <alignment wrapText="1"/>
    </dxf>
    <dxf>
      <alignment wrapText="1"/>
    </dxf>
    <dxf>
      <numFmt numFmtId="13" formatCode="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3" formatCode="0%"/>
    </dxf>
    <dxf>
      <numFmt numFmtId="13" formatCode="0%"/>
    </dxf>
    <dxf>
      <alignment wrapText="1"/>
    </dxf>
    <dxf>
      <alignment wrapText="1"/>
    </dxf>
    <dxf>
      <alignment wrapText="1"/>
    </dxf>
    <dxf>
      <alignment wrapText="1"/>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numFmt numFmtId="13" formatCode="0%"/>
    </dxf>
    <dxf>
      <alignment wrapText="1"/>
    </dxf>
    <dxf>
      <alignment wrapText="1"/>
    </dxf>
    <dxf>
      <alignment wrapText="1"/>
    </dxf>
    <dxf>
      <alignment wrapText="1"/>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3" formatCode="0%"/>
    </dxf>
    <dxf>
      <numFmt numFmtId="13" formatCode="0%"/>
    </dxf>
    <dxf>
      <font>
        <b/>
        <color theme="1"/>
      </font>
      <border>
        <bottom style="thin">
          <color rgb="FF4F81BD"/>
        </bottom>
        <vertical/>
        <horizontal/>
      </border>
    </dxf>
    <dxf>
      <font>
        <sz val="48"/>
        <color theme="1"/>
      </font>
      <fill>
        <patternFill>
          <bgColor theme="2" tint="-9.9948118533890809E-2"/>
        </patternFill>
      </fill>
      <border>
        <left style="thin">
          <color rgb="FF4F81BD"/>
        </left>
        <right style="thin">
          <color rgb="FF4F81BD"/>
        </right>
        <top style="thin">
          <color rgb="FF4F81BD"/>
        </top>
        <bottom style="thin">
          <color rgb="FF4F81BD"/>
        </bottom>
        <vertical/>
        <horizontal/>
      </border>
    </dxf>
    <dxf>
      <font>
        <b/>
        <color theme="1"/>
      </font>
      <border>
        <bottom style="thin">
          <color rgb="FF4F81BD"/>
        </bottom>
        <vertical/>
        <horizontal/>
      </border>
    </dxf>
    <dxf>
      <font>
        <sz val="48"/>
        <color theme="1"/>
      </font>
      <fill>
        <patternFill>
          <bgColor theme="2" tint="-0.24994659260841701"/>
        </patternFill>
      </fill>
      <border>
        <left style="thin">
          <color rgb="FF4F81BD"/>
        </left>
        <right style="thin">
          <color rgb="FF4F81BD"/>
        </right>
        <top style="thin">
          <color rgb="FF4F81BD"/>
        </top>
        <bottom style="thin">
          <color rgb="FF4F81BD"/>
        </bottom>
        <vertical/>
        <horizontal/>
      </border>
    </dxf>
    <dxf>
      <font>
        <b/>
        <color theme="1"/>
      </font>
      <border>
        <bottom style="thin">
          <color theme="0" tint="-0.34998626667073579"/>
        </bottom>
        <vertical/>
        <horizontal/>
      </border>
    </dxf>
    <dxf>
      <font>
        <sz val="48"/>
        <color theme="1"/>
      </font>
      <border>
        <left style="thin">
          <color theme="0" tint="-0.499984740745262"/>
        </left>
        <right style="thin">
          <color theme="0" tint="-0.499984740745262"/>
        </right>
        <top style="thin">
          <color theme="0" tint="-0.499984740745262"/>
        </top>
        <bottom style="thin">
          <color theme="0" tint="-0.499984740745262"/>
        </bottom>
        <vertical/>
        <horizontal/>
      </border>
    </dxf>
    <dxf>
      <font>
        <b/>
        <color theme="1"/>
      </font>
      <border>
        <bottom style="thin">
          <color theme="4"/>
        </bottom>
        <vertical/>
        <horizontal/>
      </border>
    </dxf>
    <dxf>
      <font>
        <sz val="48"/>
        <color theme="1"/>
      </font>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sz val="36"/>
        <color theme="1"/>
      </font>
      <border>
        <left style="thin">
          <color theme="4"/>
        </left>
        <right style="thin">
          <color theme="4"/>
        </right>
        <top style="thin">
          <color theme="4"/>
        </top>
        <bottom style="thin">
          <color theme="4"/>
        </bottom>
        <vertical/>
        <horizontal/>
      </border>
    </dxf>
    <dxf>
      <font>
        <sz val="48"/>
      </font>
    </dxf>
    <dxf>
      <font>
        <sz val="72"/>
      </font>
    </dxf>
  </dxfs>
  <tableStyles count="7" defaultTableStyle="TableStyleMedium2" defaultPivotStyle="PivotStyleLight16">
    <tableStyle name="Slicer Style 1" pivot="0" table="0" count="1" xr9:uid="{03943325-9E7C-40EC-AC5F-3B38CA0CE87B}">
      <tableStyleElement type="wholeTable" dxfId="2621"/>
    </tableStyle>
    <tableStyle name="Slicer Style 2" pivot="0" table="0" count="1" xr9:uid="{9BF9EA41-55AF-4F5F-A265-4702683523CC}">
      <tableStyleElement type="wholeTable" dxfId="2620"/>
    </tableStyle>
    <tableStyle name="SlicerStyleDark1 2" pivot="0" table="0" count="10" xr9:uid="{053CA1A9-90E6-42A4-A11C-C787D5CCE410}">
      <tableStyleElement type="wholeTable" dxfId="2619"/>
      <tableStyleElement type="headerRow" dxfId="2618"/>
    </tableStyle>
    <tableStyle name="SlicerStyleLight1 2" pivot="0" table="0" count="10" xr9:uid="{767D4C64-1671-4AC7-BE58-CFEB5E39992F}">
      <tableStyleElement type="wholeTable" dxfId="2617"/>
      <tableStyleElement type="headerRow" dxfId="2616"/>
    </tableStyle>
    <tableStyle name="SlicerStyleOther1 2" pivot="0" table="0" count="10" xr9:uid="{1D211C31-BB60-47D2-B026-6AF083800BFE}">
      <tableStyleElement type="wholeTable" dxfId="2615"/>
      <tableStyleElement type="headerRow" dxfId="2614"/>
    </tableStyle>
    <tableStyle name="SlicerStyleOther2 2" pivot="0" table="0" count="10" xr9:uid="{28E1F734-B8D6-463E-9020-39C2B56B01CD}">
      <tableStyleElement type="wholeTable" dxfId="2613"/>
      <tableStyleElement type="headerRow" dxfId="2612"/>
    </tableStyle>
    <tableStyle name="SlicerStyleOther2 2 2" pivot="0" table="0" count="10" xr9:uid="{BEB6474D-11FA-454F-A6A7-1671D01AE1AC}">
      <tableStyleElement type="wholeTable" dxfId="2611"/>
      <tableStyleElement type="headerRow" dxfId="2610"/>
    </tableStyle>
  </tableStyles>
  <extLst>
    <ext xmlns:x14="http://schemas.microsoft.com/office/spreadsheetml/2009/9/main" uri="{46F421CA-312F-682f-3DD2-61675219B42D}">
      <x14:dxfs count="40">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D1E0F5"/>
              </stop>
              <stop position="1">
                <color rgb="FFE9F2FB"/>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A3BBDF"/>
              </stop>
              <stop position="1">
                <color rgb="FFCADEF6"/>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color rgb="FF000000"/>
          </font>
          <fill>
            <gradientFill degree="90">
              <stop position="0">
                <color rgb="FFE8EBEE"/>
              </stop>
              <stop position="1">
                <color rgb="FFF8F8FA"/>
              </stop>
            </gradientFill>
          </fill>
          <border>
            <left style="thin">
              <color rgb="FFCCCCCC"/>
            </left>
            <right style="thin">
              <color rgb="FFCCCCCC"/>
            </right>
            <top style="thin">
              <color rgb="FFCCCCCC"/>
            </top>
            <bottom style="thin">
              <color rgb="FFCCCCCC"/>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D1E0F5"/>
              </stop>
              <stop position="1">
                <color rgb="FFE9F2FB"/>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A3BBDF"/>
              </stop>
              <stop position="1">
                <color rgb="FFCADEF6"/>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color rgb="FF000000"/>
          </font>
          <fill>
            <gradientFill degree="90">
              <stop position="0">
                <color rgb="FFE8EBEE"/>
              </stop>
              <stop position="1">
                <color rgb="FFF8F8FA"/>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tint="-0.249977111117893"/>
              <bgColor theme="0" tint="-0.249977111117893"/>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 Style 1"/>
        <x14:slicerStyle name="Slicer Style 2"/>
        <x14:slicerStyle name="SlicerStyleDark1 2">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SlicerStyleLight1 2">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Other1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Other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Other2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07/relationships/slicerCache" Target="slicerCaches/slicerCach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3.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pivotCacheDefinition" Target="pivotCache/pivotCacheDefinition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connections" Target="connections.xml"/><Relationship Id="rId10" Type="http://schemas.openxmlformats.org/officeDocument/2006/relationships/worksheet" Target="worksheets/sheet10.xml"/><Relationship Id="rId19"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dLbls>
          <c:dLblPos val="outEnd"/>
          <c:showLegendKey val="0"/>
          <c:showVal val="1"/>
          <c:showCatName val="0"/>
          <c:showSerName val="0"/>
          <c:showPercent val="0"/>
          <c:showBubbleSize val="0"/>
        </c:dLbls>
        <c:gapWidth val="219"/>
        <c:overlap val="-27"/>
        <c:axId val="173955456"/>
        <c:axId val="173939616"/>
      </c:barChart>
      <c:catAx>
        <c:axId val="173955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173939616"/>
        <c:crosses val="autoZero"/>
        <c:auto val="1"/>
        <c:lblAlgn val="ctr"/>
        <c:lblOffset val="100"/>
        <c:noMultiLvlLbl val="0"/>
      </c:catAx>
      <c:valAx>
        <c:axId val="17393961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173955456"/>
        <c:crosses val="autoZero"/>
        <c:crossBetween val="between"/>
      </c:valAx>
      <c:spPr>
        <a:noFill/>
        <a:ln>
          <a:noFill/>
        </a:ln>
        <a:effectLst/>
      </c:spPr>
    </c:plotArea>
    <c:legend>
      <c:legendPos val="b"/>
      <c:layout>
        <c:manualLayout>
          <c:xMode val="edge"/>
          <c:yMode val="edge"/>
          <c:x val="1.9884275616741845E-2"/>
          <c:y val="0.75131927628856909"/>
          <c:w val="0.94588706317135984"/>
          <c:h val="0.19284321393475026"/>
        </c:manualLayout>
      </c:layout>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600"/>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1661727865266328E-2"/>
          <c:y val="5.6912080203750437E-2"/>
          <c:w val="0.94833827213473365"/>
          <c:h val="0.85304688065842538"/>
        </c:manualLayout>
      </c:layout>
      <c:lineChart>
        <c:grouping val="standard"/>
        <c:varyColors val="0"/>
        <c:ser>
          <c:idx val="0"/>
          <c:order val="0"/>
          <c:tx>
            <c:strRef>
              <c:f>'analysis  1 '!$R$87</c:f>
              <c:strCache>
                <c:ptCount val="1"/>
              </c:strCache>
            </c:strRef>
          </c:tx>
          <c:spPr>
            <a:ln w="28575" cap="rnd">
              <a:solidFill>
                <a:schemeClr val="accent1"/>
              </a:solidFill>
              <a:round/>
            </a:ln>
            <a:effectLst/>
          </c:spPr>
          <c:marker>
            <c:symbol val="none"/>
          </c:marker>
          <c:cat>
            <c:numRef>
              <c:f>'analysis  1 '!$S$86:$AM$86</c:f>
              <c:numCache>
                <c:formatCode>General</c:formatCode>
                <c:ptCount val="21"/>
              </c:numCache>
            </c:numRef>
          </c:cat>
          <c:val>
            <c:numRef>
              <c:f>'analysis  1 '!$S$87:$AM$87</c:f>
              <c:numCache>
                <c:formatCode>General</c:formatCode>
                <c:ptCount val="21"/>
              </c:numCache>
            </c:numRef>
          </c:val>
          <c:smooth val="0"/>
          <c:extLst>
            <c:ext xmlns:c16="http://schemas.microsoft.com/office/drawing/2014/chart" uri="{C3380CC4-5D6E-409C-BE32-E72D297353CC}">
              <c16:uniqueId val="{00000000-4E51-4694-B2EC-82D66F6B56A6}"/>
            </c:ext>
          </c:extLst>
        </c:ser>
        <c:ser>
          <c:idx val="1"/>
          <c:order val="1"/>
          <c:tx>
            <c:strRef>
              <c:f>'analysis  1 '!$R$88</c:f>
              <c:strCache>
                <c:ptCount val="1"/>
              </c:strCache>
            </c:strRef>
          </c:tx>
          <c:spPr>
            <a:ln w="28575" cap="rnd">
              <a:solidFill>
                <a:schemeClr val="accent2"/>
              </a:solidFill>
              <a:round/>
            </a:ln>
            <a:effectLst/>
          </c:spPr>
          <c:marker>
            <c:symbol val="none"/>
          </c:marker>
          <c:cat>
            <c:numRef>
              <c:f>'analysis  1 '!$S$86:$AM$86</c:f>
              <c:numCache>
                <c:formatCode>General</c:formatCode>
                <c:ptCount val="21"/>
              </c:numCache>
            </c:numRef>
          </c:cat>
          <c:val>
            <c:numRef>
              <c:f>'analysis  1 '!$S$88:$AM$88</c:f>
              <c:numCache>
                <c:formatCode>General</c:formatCode>
                <c:ptCount val="21"/>
              </c:numCache>
            </c:numRef>
          </c:val>
          <c:smooth val="0"/>
          <c:extLst>
            <c:ext xmlns:c16="http://schemas.microsoft.com/office/drawing/2014/chart" uri="{C3380CC4-5D6E-409C-BE32-E72D297353CC}">
              <c16:uniqueId val="{00000001-4E51-4694-B2EC-82D66F6B56A6}"/>
            </c:ext>
          </c:extLst>
        </c:ser>
        <c:ser>
          <c:idx val="2"/>
          <c:order val="2"/>
          <c:tx>
            <c:strRef>
              <c:f>'analysis  1 '!$R$89</c:f>
              <c:strCache>
                <c:ptCount val="1"/>
              </c:strCache>
            </c:strRef>
          </c:tx>
          <c:spPr>
            <a:ln w="28575" cap="rnd">
              <a:solidFill>
                <a:schemeClr val="accent3"/>
              </a:solidFill>
              <a:round/>
            </a:ln>
            <a:effectLst/>
          </c:spPr>
          <c:marker>
            <c:symbol val="none"/>
          </c:marker>
          <c:cat>
            <c:numRef>
              <c:f>'analysis  1 '!$S$86:$AM$86</c:f>
              <c:numCache>
                <c:formatCode>General</c:formatCode>
                <c:ptCount val="21"/>
              </c:numCache>
            </c:numRef>
          </c:cat>
          <c:val>
            <c:numRef>
              <c:f>'analysis  1 '!$S$89:$AM$89</c:f>
              <c:numCache>
                <c:formatCode>General</c:formatCode>
                <c:ptCount val="21"/>
              </c:numCache>
            </c:numRef>
          </c:val>
          <c:smooth val="0"/>
          <c:extLst>
            <c:ext xmlns:c16="http://schemas.microsoft.com/office/drawing/2014/chart" uri="{C3380CC4-5D6E-409C-BE32-E72D297353CC}">
              <c16:uniqueId val="{00000002-4E51-4694-B2EC-82D66F6B56A6}"/>
            </c:ext>
          </c:extLst>
        </c:ser>
        <c:ser>
          <c:idx val="3"/>
          <c:order val="3"/>
          <c:tx>
            <c:strRef>
              <c:f>'analysis  1 '!$R$90</c:f>
              <c:strCache>
                <c:ptCount val="1"/>
              </c:strCache>
            </c:strRef>
          </c:tx>
          <c:spPr>
            <a:ln w="28575" cap="rnd">
              <a:solidFill>
                <a:schemeClr val="accent4"/>
              </a:solidFill>
              <a:round/>
            </a:ln>
            <a:effectLst/>
          </c:spPr>
          <c:marker>
            <c:symbol val="none"/>
          </c:marker>
          <c:cat>
            <c:numRef>
              <c:f>'analysis  1 '!$S$86:$AM$86</c:f>
              <c:numCache>
                <c:formatCode>General</c:formatCode>
                <c:ptCount val="21"/>
              </c:numCache>
            </c:numRef>
          </c:cat>
          <c:val>
            <c:numRef>
              <c:f>'analysis  1 '!$S$90:$AM$90</c:f>
              <c:numCache>
                <c:formatCode>General</c:formatCode>
                <c:ptCount val="21"/>
              </c:numCache>
            </c:numRef>
          </c:val>
          <c:smooth val="0"/>
          <c:extLst>
            <c:ext xmlns:c16="http://schemas.microsoft.com/office/drawing/2014/chart" uri="{C3380CC4-5D6E-409C-BE32-E72D297353CC}">
              <c16:uniqueId val="{00000003-4E51-4694-B2EC-82D66F6B56A6}"/>
            </c:ext>
          </c:extLst>
        </c:ser>
        <c:ser>
          <c:idx val="4"/>
          <c:order val="4"/>
          <c:tx>
            <c:strRef>
              <c:f>'analysis  1 '!$R$91</c:f>
              <c:strCache>
                <c:ptCount val="1"/>
              </c:strCache>
            </c:strRef>
          </c:tx>
          <c:spPr>
            <a:ln w="28575" cap="rnd">
              <a:solidFill>
                <a:schemeClr val="accent5"/>
              </a:solidFill>
              <a:round/>
            </a:ln>
            <a:effectLst/>
          </c:spPr>
          <c:marker>
            <c:symbol val="none"/>
          </c:marker>
          <c:cat>
            <c:numRef>
              <c:f>'analysis  1 '!$S$86:$AM$86</c:f>
              <c:numCache>
                <c:formatCode>General</c:formatCode>
                <c:ptCount val="21"/>
              </c:numCache>
            </c:numRef>
          </c:cat>
          <c:val>
            <c:numRef>
              <c:f>'analysis  1 '!$S$91:$AM$91</c:f>
              <c:numCache>
                <c:formatCode>General</c:formatCode>
                <c:ptCount val="21"/>
              </c:numCache>
            </c:numRef>
          </c:val>
          <c:smooth val="0"/>
          <c:extLst>
            <c:ext xmlns:c16="http://schemas.microsoft.com/office/drawing/2014/chart" uri="{C3380CC4-5D6E-409C-BE32-E72D297353CC}">
              <c16:uniqueId val="{00000004-4E51-4694-B2EC-82D66F6B56A6}"/>
            </c:ext>
          </c:extLst>
        </c:ser>
        <c:dLbls>
          <c:showLegendKey val="0"/>
          <c:showVal val="0"/>
          <c:showCatName val="0"/>
          <c:showSerName val="0"/>
          <c:showPercent val="0"/>
          <c:showBubbleSize val="0"/>
        </c:dLbls>
        <c:smooth val="0"/>
        <c:axId val="1761860784"/>
        <c:axId val="1761848784"/>
      </c:lineChart>
      <c:catAx>
        <c:axId val="1761860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1848784"/>
        <c:crossesAt val="50"/>
        <c:auto val="1"/>
        <c:lblAlgn val="ctr"/>
        <c:lblOffset val="100"/>
        <c:noMultiLvlLbl val="0"/>
      </c:catAx>
      <c:valAx>
        <c:axId val="17618487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18607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[يارب يبقا الفاينال   2  (1).xlsx]analysis  1 !PivotTable4</c:name>
    <c:fmtId val="57"/>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chemeClr val="lt1">
                      <a:lumMod val="8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1"/>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chemeClr val="lt1">
                      <a:lumMod val="8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2"/>
        <c:spPr>
          <a:ln w="34925" cap="rnd">
            <a:solidFill>
              <a:schemeClr val="accent6">
                <a:lumMod val="60000"/>
                <a:lumOff val="40000"/>
              </a:schemeClr>
            </a:solidFill>
            <a:round/>
          </a:ln>
          <a:effectLst>
            <a:outerShdw blurRad="57150" dist="19050" dir="5400000" algn="ctr" rotWithShape="0">
              <a:srgbClr val="000000">
                <a:alpha val="63000"/>
              </a:srgbClr>
            </a:outerShdw>
          </a:effectLst>
        </c:spPr>
        <c:marker>
          <c:symbol val="circle"/>
          <c:size val="6"/>
          <c:spPr>
            <a:solidFill>
              <a:schemeClr val="accent6">
                <a:lumMod val="50000"/>
              </a:schemeClr>
            </a:soli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chemeClr val="lt1">
                      <a:lumMod val="8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3"/>
        <c:spPr>
          <a:ln w="34925" cap="rnd">
            <a:solidFill>
              <a:schemeClr val="bg2">
                <a:lumMod val="75000"/>
              </a:schemeClr>
            </a:solidFill>
            <a:round/>
          </a:ln>
          <a:effectLst>
            <a:outerShdw blurRad="57150" dist="19050" dir="5400000" algn="ctr" rotWithShape="0">
              <a:srgbClr val="000000">
                <a:alpha val="63000"/>
              </a:srgbClr>
            </a:outerShdw>
          </a:effectLst>
        </c:spPr>
        <c:marker>
          <c:symbol val="circle"/>
          <c:size val="6"/>
          <c:spPr>
            <a:solidFill>
              <a:schemeClr val="accent2">
                <a:lumMod val="75000"/>
              </a:schemeClr>
            </a:soli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chemeClr val="lt1">
                      <a:lumMod val="8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chemeClr val="lt1">
                      <a:lumMod val="8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0537174253709694E-2"/>
          <c:y val="2.1551202326124327E-2"/>
          <c:w val="0.95595352976455339"/>
          <c:h val="0.71609221347331586"/>
        </c:manualLayout>
      </c:layout>
      <c:lineChart>
        <c:grouping val="standard"/>
        <c:varyColors val="0"/>
        <c:ser>
          <c:idx val="0"/>
          <c:order val="0"/>
          <c:tx>
            <c:strRef>
              <c:f>'analysis  1 '!$B$3</c:f>
              <c:strCache>
                <c:ptCount val="1"/>
                <c:pt idx="0">
                  <c:v>  نسبه التغير المؤشر الرئيسى للبورصه لتاريخيه على مدار 20 سنة</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'analysis  1 '!$A$4:$A$24</c:f>
              <c:strCache>
                <c:ptCount val="21"/>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pt idx="20">
                  <c:v>2025</c:v>
                </c:pt>
              </c:strCache>
            </c:strRef>
          </c:cat>
          <c:val>
            <c:numRef>
              <c:f>'analysis  1 '!$B$4:$B$24</c:f>
              <c:numCache>
                <c:formatCode>0%</c:formatCode>
                <c:ptCount val="21"/>
                <c:pt idx="0">
                  <c:v>1.4017726858668385</c:v>
                </c:pt>
                <c:pt idx="1">
                  <c:v>1.925917500115397</c:v>
                </c:pt>
                <c:pt idx="2">
                  <c:v>2.3755024478287941</c:v>
                </c:pt>
                <c:pt idx="3">
                  <c:v>2.6924220929148142</c:v>
                </c:pt>
                <c:pt idx="4">
                  <c:v>1.6843810436219384</c:v>
                </c:pt>
                <c:pt idx="5">
                  <c:v>1.9629773548753571</c:v>
                </c:pt>
                <c:pt idx="6">
                  <c:v>1.5189129746701295</c:v>
                </c:pt>
                <c:pt idx="7">
                  <c:v>1.5010067796897559</c:v>
                </c:pt>
                <c:pt idx="8">
                  <c:v>1.6458751941730652</c:v>
                </c:pt>
                <c:pt idx="9">
                  <c:v>2.5265380061099161</c:v>
                </c:pt>
                <c:pt idx="10">
                  <c:v>2.435868487018547</c:v>
                </c:pt>
                <c:pt idx="11">
                  <c:v>2.4084320330685323</c:v>
                </c:pt>
                <c:pt idx="12">
                  <c:v>3.9156653035693938</c:v>
                </c:pt>
                <c:pt idx="13">
                  <c:v>4.5330157797114223</c:v>
                </c:pt>
                <c:pt idx="14">
                  <c:v>4.1646090680352268</c:v>
                </c:pt>
                <c:pt idx="15">
                  <c:v>3.324971998571904</c:v>
                </c:pt>
                <c:pt idx="16">
                  <c:v>3.1887988635517961</c:v>
                </c:pt>
                <c:pt idx="17">
                  <c:v>3.2829076833657864</c:v>
                </c:pt>
                <c:pt idx="18">
                  <c:v>5.6366236542122712</c:v>
                </c:pt>
                <c:pt idx="19">
                  <c:v>8.670455219852423</c:v>
                </c:pt>
                <c:pt idx="20">
                  <c:v>9.9346834307848972</c:v>
                </c:pt>
              </c:numCache>
            </c:numRef>
          </c:val>
          <c:smooth val="1"/>
          <c:extLst>
            <c:ext xmlns:c16="http://schemas.microsoft.com/office/drawing/2014/chart" uri="{C3380CC4-5D6E-409C-BE32-E72D297353CC}">
              <c16:uniqueId val="{00000000-3649-4521-9AFE-745F19A91B35}"/>
            </c:ext>
          </c:extLst>
        </c:ser>
        <c:ser>
          <c:idx val="1"/>
          <c:order val="1"/>
          <c:tx>
            <c:strRef>
              <c:f>'analysis  1 '!$C$3</c:f>
              <c:strCache>
                <c:ptCount val="1"/>
                <c:pt idx="0">
                  <c:v>  نسبه التغير الذهب على مدار 20 سنة</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'analysis  1 '!$A$4:$A$24</c:f>
              <c:strCache>
                <c:ptCount val="21"/>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pt idx="20">
                  <c:v>2025</c:v>
                </c:pt>
              </c:strCache>
            </c:strRef>
          </c:cat>
          <c:val>
            <c:numRef>
              <c:f>'analysis  1 '!$C$4:$C$24</c:f>
              <c:numCache>
                <c:formatCode>0%</c:formatCode>
                <c:ptCount val="21"/>
                <c:pt idx="0">
                  <c:v>1.0642930126542482</c:v>
                </c:pt>
                <c:pt idx="1">
                  <c:v>1.4596596714611334</c:v>
                </c:pt>
                <c:pt idx="2">
                  <c:v>1.6769040320679087</c:v>
                </c:pt>
                <c:pt idx="3">
                  <c:v>2.076868663051167</c:v>
                </c:pt>
                <c:pt idx="4">
                  <c:v>2.3249823154916291</c:v>
                </c:pt>
                <c:pt idx="5">
                  <c:v>2.9214218344730014</c:v>
                </c:pt>
                <c:pt idx="6">
                  <c:v>3.7152794152322564</c:v>
                </c:pt>
                <c:pt idx="7">
                  <c:v>3.9573803348266914</c:v>
                </c:pt>
                <c:pt idx="8">
                  <c:v>3.2887487227855066</c:v>
                </c:pt>
                <c:pt idx="9">
                  <c:v>2.9517605910555686</c:v>
                </c:pt>
                <c:pt idx="10">
                  <c:v>2.717362257329246</c:v>
                </c:pt>
                <c:pt idx="11">
                  <c:v>2.9473591134166468</c:v>
                </c:pt>
                <c:pt idx="12">
                  <c:v>2.9986441876915819</c:v>
                </c:pt>
                <c:pt idx="13">
                  <c:v>2.9904700149335852</c:v>
                </c:pt>
                <c:pt idx="14">
                  <c:v>3.3181639550420496</c:v>
                </c:pt>
                <c:pt idx="15">
                  <c:v>4.2006602216458377</c:v>
                </c:pt>
                <c:pt idx="16">
                  <c:v>4.2286803426864736</c:v>
                </c:pt>
                <c:pt idx="17">
                  <c:v>4.2338284995677116</c:v>
                </c:pt>
                <c:pt idx="18">
                  <c:v>4.6320246797139033</c:v>
                </c:pt>
                <c:pt idx="19">
                  <c:v>5.6886151065000385</c:v>
                </c:pt>
                <c:pt idx="20">
                  <c:v>8.2962351646624217</c:v>
                </c:pt>
              </c:numCache>
            </c:numRef>
          </c:val>
          <c:smooth val="1"/>
          <c:extLst>
            <c:ext xmlns:c16="http://schemas.microsoft.com/office/drawing/2014/chart" uri="{C3380CC4-5D6E-409C-BE32-E72D297353CC}">
              <c16:uniqueId val="{00000001-3649-4521-9AFE-745F19A91B35}"/>
            </c:ext>
          </c:extLst>
        </c:ser>
        <c:ser>
          <c:idx val="2"/>
          <c:order val="2"/>
          <c:tx>
            <c:strRef>
              <c:f>'analysis  1 '!$D$3</c:f>
              <c:strCache>
                <c:ptCount val="1"/>
                <c:pt idx="0">
                  <c:v>  نسبه التغير للدولار على  مدار 20 سنة </c:v>
                </c:pt>
              </c:strCache>
            </c:strRef>
          </c:tx>
          <c:spPr>
            <a:ln w="34925" cap="rnd">
              <a:solidFill>
                <a:schemeClr val="accent6">
                  <a:lumMod val="60000"/>
                  <a:lumOff val="40000"/>
                </a:schemeClr>
              </a:solidFill>
              <a:round/>
            </a:ln>
            <a:effectLst>
              <a:outerShdw blurRad="57150" dist="19050" dir="5400000" algn="ctr" rotWithShape="0">
                <a:srgbClr val="000000">
                  <a:alpha val="63000"/>
                </a:srgbClr>
              </a:outerShdw>
            </a:effectLst>
          </c:spPr>
          <c:marker>
            <c:symbol val="circle"/>
            <c:size val="6"/>
            <c:spPr>
              <a:solidFill>
                <a:schemeClr val="accent6">
                  <a:lumMod val="50000"/>
                </a:schemeClr>
              </a:solidFill>
              <a:ln w="9525">
                <a:solidFill>
                  <a:schemeClr val="accent3"/>
                </a:solidFill>
                <a:round/>
              </a:ln>
              <a:effectLst>
                <a:outerShdw blurRad="57150" dist="19050" dir="5400000" algn="ctr" rotWithShape="0">
                  <a:srgbClr val="000000">
                    <a:alpha val="63000"/>
                  </a:srgbClr>
                </a:outerShdw>
              </a:effectLst>
            </c:spPr>
          </c:marker>
          <c:cat>
            <c:strRef>
              <c:f>'analysis  1 '!$A$4:$A$24</c:f>
              <c:strCache>
                <c:ptCount val="21"/>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pt idx="20">
                  <c:v>2025</c:v>
                </c:pt>
              </c:strCache>
            </c:strRef>
          </c:cat>
          <c:val>
            <c:numRef>
              <c:f>'analysis  1 '!$D$4:$D$24</c:f>
              <c:numCache>
                <c:formatCode>0%</c:formatCode>
                <c:ptCount val="21"/>
                <c:pt idx="0">
                  <c:v>0.95218496517038442</c:v>
                </c:pt>
                <c:pt idx="1">
                  <c:v>0.94105012519024012</c:v>
                </c:pt>
                <c:pt idx="2">
                  <c:v>0.92596592861701621</c:v>
                </c:pt>
                <c:pt idx="3">
                  <c:v>0.89194636730107302</c:v>
                </c:pt>
                <c:pt idx="4">
                  <c:v>0.9109853753797984</c:v>
                </c:pt>
                <c:pt idx="5">
                  <c:v>0.92236841387511515</c:v>
                </c:pt>
                <c:pt idx="6">
                  <c:v>0.97358595032756767</c:v>
                </c:pt>
                <c:pt idx="7">
                  <c:v>0.99394777466847783</c:v>
                </c:pt>
                <c:pt idx="8">
                  <c:v>1.1282490822109852</c:v>
                </c:pt>
                <c:pt idx="9">
                  <c:v>1.15789107630877</c:v>
                </c:pt>
                <c:pt idx="10">
                  <c:v>1.2503504781230739</c:v>
                </c:pt>
                <c:pt idx="11">
                  <c:v>1.5226433414611524</c:v>
                </c:pt>
                <c:pt idx="12">
                  <c:v>2.9300516580206306</c:v>
                </c:pt>
                <c:pt idx="13">
                  <c:v>2.923219380212851</c:v>
                </c:pt>
                <c:pt idx="14">
                  <c:v>2.7738843340370174</c:v>
                </c:pt>
                <c:pt idx="15">
                  <c:v>2.60124999318136</c:v>
                </c:pt>
                <c:pt idx="16">
                  <c:v>2.5807831617763379</c:v>
                </c:pt>
                <c:pt idx="17">
                  <c:v>3.1164132859846947</c:v>
                </c:pt>
                <c:pt idx="18">
                  <c:v>4.9686928938855894</c:v>
                </c:pt>
                <c:pt idx="19">
                  <c:v>7.2039182635922785</c:v>
                </c:pt>
                <c:pt idx="20">
                  <c:v>8.0836251711478777</c:v>
                </c:pt>
              </c:numCache>
            </c:numRef>
          </c:val>
          <c:smooth val="1"/>
          <c:extLst>
            <c:ext xmlns:c16="http://schemas.microsoft.com/office/drawing/2014/chart" uri="{C3380CC4-5D6E-409C-BE32-E72D297353CC}">
              <c16:uniqueId val="{00000002-3649-4521-9AFE-745F19A91B35}"/>
            </c:ext>
          </c:extLst>
        </c:ser>
        <c:ser>
          <c:idx val="3"/>
          <c:order val="3"/>
          <c:tx>
            <c:strRef>
              <c:f>'analysis  1 '!$E$3</c:f>
              <c:strCache>
                <c:ptCount val="1"/>
                <c:pt idx="0">
                  <c:v>  نسبه التغير الفضه التاريخيه على مدار 20 سنة </c:v>
                </c:pt>
              </c:strCache>
            </c:strRef>
          </c:tx>
          <c:spPr>
            <a:ln w="34925" cap="rnd">
              <a:solidFill>
                <a:schemeClr val="bg2">
                  <a:lumMod val="75000"/>
                </a:schemeClr>
              </a:solidFill>
              <a:round/>
            </a:ln>
            <a:effectLst>
              <a:outerShdw blurRad="57150" dist="19050" dir="5400000" algn="ctr" rotWithShape="0">
                <a:srgbClr val="000000">
                  <a:alpha val="63000"/>
                </a:srgbClr>
              </a:outerShdw>
            </a:effectLst>
          </c:spPr>
          <c:marker>
            <c:symbol val="circle"/>
            <c:size val="6"/>
            <c:spPr>
              <a:solidFill>
                <a:schemeClr val="accent2">
                  <a:lumMod val="75000"/>
                </a:schemeClr>
              </a:solidFill>
              <a:ln w="9525">
                <a:solidFill>
                  <a:schemeClr val="accent4"/>
                </a:solidFill>
                <a:round/>
              </a:ln>
              <a:effectLst>
                <a:outerShdw blurRad="57150" dist="19050" dir="5400000" algn="ctr" rotWithShape="0">
                  <a:srgbClr val="000000">
                    <a:alpha val="63000"/>
                  </a:srgbClr>
                </a:outerShdw>
              </a:effectLst>
            </c:spPr>
          </c:marker>
          <c:cat>
            <c:strRef>
              <c:f>'analysis  1 '!$A$4:$A$24</c:f>
              <c:strCache>
                <c:ptCount val="21"/>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pt idx="20">
                  <c:v>2025</c:v>
                </c:pt>
              </c:strCache>
            </c:strRef>
          </c:cat>
          <c:val>
            <c:numRef>
              <c:f>'analysis  1 '!$E$4:$E$24</c:f>
              <c:numCache>
                <c:formatCode>0%</c:formatCode>
                <c:ptCount val="21"/>
                <c:pt idx="0">
                  <c:v>1.1009440007887215</c:v>
                </c:pt>
                <c:pt idx="1">
                  <c:v>1.7693976141181109</c:v>
                </c:pt>
                <c:pt idx="2">
                  <c:v>2.0165138519175785</c:v>
                </c:pt>
                <c:pt idx="3">
                  <c:v>2.2225919353248549</c:v>
                </c:pt>
                <c:pt idx="4">
                  <c:v>2.1861135758651291</c:v>
                </c:pt>
                <c:pt idx="5">
                  <c:v>3.068963817411023</c:v>
                </c:pt>
                <c:pt idx="6">
                  <c:v>5.2823745440205068</c:v>
                </c:pt>
                <c:pt idx="7">
                  <c:v>4.6413289953662629</c:v>
                </c:pt>
                <c:pt idx="8">
                  <c:v>3.4531080548161293</c:v>
                </c:pt>
                <c:pt idx="9">
                  <c:v>2.7517622991225479</c:v>
                </c:pt>
                <c:pt idx="10">
                  <c:v>2.2944764862466722</c:v>
                </c:pt>
                <c:pt idx="11">
                  <c:v>2.5347037365670908</c:v>
                </c:pt>
                <c:pt idx="12">
                  <c:v>2.5530045351473922</c:v>
                </c:pt>
                <c:pt idx="13">
                  <c:v>2.3083776989056495</c:v>
                </c:pt>
                <c:pt idx="14">
                  <c:v>2.420770482105886</c:v>
                </c:pt>
                <c:pt idx="15">
                  <c:v>3.0760623089815642</c:v>
                </c:pt>
                <c:pt idx="16">
                  <c:v>3.7002242926155975</c:v>
                </c:pt>
                <c:pt idx="17">
                  <c:v>3.1900448585231196</c:v>
                </c:pt>
                <c:pt idx="18">
                  <c:v>3.5282091097308492</c:v>
                </c:pt>
                <c:pt idx="19">
                  <c:v>4.2124371487725529</c:v>
                </c:pt>
                <c:pt idx="20">
                  <c:v>6.1727915804002764</c:v>
                </c:pt>
              </c:numCache>
            </c:numRef>
          </c:val>
          <c:smooth val="1"/>
          <c:extLst>
            <c:ext xmlns:c16="http://schemas.microsoft.com/office/drawing/2014/chart" uri="{C3380CC4-5D6E-409C-BE32-E72D297353CC}">
              <c16:uniqueId val="{00000003-3649-4521-9AFE-745F19A91B35}"/>
            </c:ext>
          </c:extLst>
        </c:ser>
        <c:ser>
          <c:idx val="4"/>
          <c:order val="4"/>
          <c:tx>
            <c:strRef>
              <c:f>'analysis  1 '!$F$3</c:f>
              <c:strCache>
                <c:ptCount val="1"/>
                <c:pt idx="0">
                  <c:v>  نسبه التغير لليورو التاريخية لتاريخيه على مدار 20 سنة </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cat>
            <c:strRef>
              <c:f>'analysis  1 '!$A$4:$A$24</c:f>
              <c:strCache>
                <c:ptCount val="21"/>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pt idx="20">
                  <c:v>2025</c:v>
                </c:pt>
              </c:strCache>
            </c:strRef>
          </c:cat>
          <c:val>
            <c:numRef>
              <c:f>'analysis  1 '!$F$4:$F$24</c:f>
              <c:numCache>
                <c:formatCode>0%</c:formatCode>
                <c:ptCount val="21"/>
                <c:pt idx="0">
                  <c:v>0.87749737434960029</c:v>
                </c:pt>
                <c:pt idx="1">
                  <c:v>0.86646563404446375</c:v>
                </c:pt>
                <c:pt idx="2">
                  <c:v>0.92998332411349238</c:v>
                </c:pt>
                <c:pt idx="3">
                  <c:v>0.96247524673096496</c:v>
                </c:pt>
                <c:pt idx="4">
                  <c:v>0.93265206724871919</c:v>
                </c:pt>
                <c:pt idx="5">
                  <c:v>0.90306940536033531</c:v>
                </c:pt>
                <c:pt idx="6">
                  <c:v>1.0018339466531978</c:v>
                </c:pt>
                <c:pt idx="7">
                  <c:v>0.9411754094812036</c:v>
                </c:pt>
                <c:pt idx="8">
                  <c:v>1.1006646302843719</c:v>
                </c:pt>
                <c:pt idx="9">
                  <c:v>1.1353342392829369</c:v>
                </c:pt>
                <c:pt idx="10">
                  <c:v>1.0180147677802629</c:v>
                </c:pt>
                <c:pt idx="11">
                  <c:v>1.2373968780816316</c:v>
                </c:pt>
                <c:pt idx="12">
                  <c:v>2.4239122591817592</c:v>
                </c:pt>
                <c:pt idx="13">
                  <c:v>2.540158420921824</c:v>
                </c:pt>
                <c:pt idx="14">
                  <c:v>2.2825079571237299</c:v>
                </c:pt>
                <c:pt idx="15">
                  <c:v>2.1780862415919056</c:v>
                </c:pt>
                <c:pt idx="16">
                  <c:v>2.2490249015882178</c:v>
                </c:pt>
                <c:pt idx="17">
                  <c:v>2.4118743536089666</c:v>
                </c:pt>
                <c:pt idx="18">
                  <c:v>3.9401532097072902</c:v>
                </c:pt>
                <c:pt idx="19">
                  <c:v>5.7329112249561049</c:v>
                </c:pt>
                <c:pt idx="20">
                  <c:v>6.6719199717792685</c:v>
                </c:pt>
              </c:numCache>
            </c:numRef>
          </c:val>
          <c:smooth val="1"/>
          <c:extLst>
            <c:ext xmlns:c16="http://schemas.microsoft.com/office/drawing/2014/chart" uri="{C3380CC4-5D6E-409C-BE32-E72D297353CC}">
              <c16:uniqueId val="{00000004-3649-4521-9AFE-745F19A91B35}"/>
            </c:ext>
          </c:extLst>
        </c:ser>
        <c:dLbls>
          <c:showLegendKey val="0"/>
          <c:showVal val="0"/>
          <c:showCatName val="0"/>
          <c:showSerName val="0"/>
          <c:showPercent val="0"/>
          <c:showBubbleSize val="0"/>
        </c:dLbls>
        <c:marker val="1"/>
        <c:smooth val="0"/>
        <c:axId val="173933856"/>
        <c:axId val="173947296"/>
      </c:lineChart>
      <c:catAx>
        <c:axId val="17393385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rtl="0">
              <a:defRPr sz="4800" b="0" i="0" u="none" strike="noStrike" kern="1200" baseline="0">
                <a:solidFill>
                  <a:schemeClr val="lt1">
                    <a:lumMod val="85000"/>
                  </a:schemeClr>
                </a:solidFill>
                <a:latin typeface="+mn-lt"/>
                <a:ea typeface="+mn-ea"/>
                <a:cs typeface="+mn-cs"/>
              </a:defRPr>
            </a:pPr>
            <a:endParaRPr lang="en-US"/>
          </a:p>
        </c:txPr>
        <c:crossAx val="173947296"/>
        <c:crosses val="autoZero"/>
        <c:auto val="1"/>
        <c:lblAlgn val="ctr"/>
        <c:lblOffset val="100"/>
        <c:noMultiLvlLbl val="0"/>
      </c:catAx>
      <c:valAx>
        <c:axId val="173947296"/>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chemeClr val="lt1">
                    <a:lumMod val="85000"/>
                  </a:schemeClr>
                </a:solidFill>
                <a:latin typeface="+mn-lt"/>
                <a:ea typeface="+mn-ea"/>
                <a:cs typeface="+mn-cs"/>
              </a:defRPr>
            </a:pPr>
            <a:endParaRPr lang="en-US"/>
          </a:p>
        </c:txPr>
        <c:crossAx val="173933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accent2">
          <a:lumMod val="40000"/>
          <a:lumOff val="60000"/>
        </a:schemeClr>
      </a:solidFill>
    </a:ln>
    <a:effectLst/>
  </c:spPr>
  <c:txPr>
    <a:bodyPr/>
    <a:lstStyle/>
    <a:p>
      <a:pPr>
        <a:defRPr sz="2800"/>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[يارب يبقا الفاينال   2  (1).xlsx]analysis  1 !PivotTable7</c:name>
    <c:fmtId val="30"/>
  </c:pivotSource>
  <c:chart>
    <c:title>
      <c:tx>
        <c:rich>
          <a:bodyPr rot="0" spcFirstLastPara="1" vertOverflow="ellipsis" vert="horz" wrap="square" anchor="ctr" anchorCtr="1"/>
          <a:lstStyle/>
          <a:p>
            <a:pPr>
              <a:defRPr sz="4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ar-EG" sz="4800"/>
              <a:t>سعر الدولار تاريخياً  بالجنيه المصرى </a:t>
            </a:r>
          </a:p>
          <a:p>
            <a:pPr>
              <a:defRPr sz="4800"/>
            </a:pPr>
            <a:r>
              <a:rPr lang="ar-EG" sz="4800"/>
              <a:t>عبر السنوات خلال الفترة من يناير 2005 حتى  يناير 2025</a:t>
            </a:r>
          </a:p>
          <a:p>
            <a:pPr>
              <a:defRPr sz="4800"/>
            </a:pPr>
            <a:endParaRPr lang="en-US" sz="4800"/>
          </a:p>
        </c:rich>
      </c:tx>
      <c:overlay val="0"/>
      <c:spPr>
        <a:noFill/>
        <a:ln>
          <a:noFill/>
        </a:ln>
        <a:effectLst/>
      </c:spPr>
      <c:txPr>
        <a:bodyPr rot="0" spcFirstLastPara="1" vertOverflow="ellipsis" vert="horz" wrap="square" anchor="ctr" anchorCtr="1"/>
        <a:lstStyle/>
        <a:p>
          <a:pPr>
            <a:defRPr sz="4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6">
                <a:lumMod val="60000"/>
                <a:lumOff val="40000"/>
              </a:schemeClr>
            </a:solidFill>
            <a:round/>
          </a:ln>
          <a:effectLst>
            <a:outerShdw blurRad="57150" dist="19050" dir="5400000" algn="ctr" rotWithShape="0">
              <a:srgbClr val="000000">
                <a:alpha val="63000"/>
              </a:srgbClr>
            </a:outerShdw>
          </a:effectLst>
        </c:spPr>
        <c:marker>
          <c:symbol val="circle"/>
          <c:size val="6"/>
          <c:spPr>
            <a:solidFill>
              <a:srgbClr val="00B050"/>
            </a:soli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32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34925" cap="rnd">
            <a:solidFill>
              <a:schemeClr val="accent6">
                <a:lumMod val="60000"/>
                <a:lumOff val="40000"/>
              </a:schemeClr>
            </a:solidFill>
            <a:round/>
          </a:ln>
          <a:effectLst>
            <a:outerShdw blurRad="57150" dist="19050" dir="5400000" algn="ctr" rotWithShape="0">
              <a:srgbClr val="000000">
                <a:alpha val="63000"/>
              </a:srgbClr>
            </a:outerShdw>
          </a:effectLst>
        </c:spPr>
        <c:marker>
          <c:symbol val="circle"/>
          <c:size val="6"/>
        </c:marker>
        <c:dLbl>
          <c:idx val="0"/>
          <c:layout>
            <c:manualLayout>
              <c:x val="-1.161769674399008E-2"/>
              <c:y val="-3.0493670886076043E-2"/>
            </c:manualLayout>
          </c:layout>
          <c:spPr>
            <a:noFill/>
            <a:ln>
              <a:noFill/>
            </a:ln>
            <a:effectLst/>
          </c:spPr>
          <c:txPr>
            <a:bodyPr rot="0" spcFirstLastPara="1" vertOverflow="ellipsis" vert="horz" wrap="square" lIns="38100" tIns="19050" rIns="38100" bIns="19050" anchor="ctr" anchorCtr="1">
              <a:spAutoFit/>
            </a:bodyPr>
            <a:lstStyle/>
            <a:p>
              <a:pPr>
                <a:defRPr sz="32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34925" cap="rnd">
            <a:solidFill>
              <a:schemeClr val="accent6">
                <a:lumMod val="60000"/>
                <a:lumOff val="40000"/>
              </a:schemeClr>
            </a:solidFill>
            <a:round/>
          </a:ln>
          <a:effectLst>
            <a:outerShdw blurRad="57150" dist="19050" dir="5400000" algn="ctr" rotWithShape="0">
              <a:srgbClr val="000000">
                <a:alpha val="63000"/>
              </a:srgbClr>
            </a:outerShdw>
          </a:effectLst>
        </c:spPr>
        <c:marker>
          <c:symbol val="circle"/>
          <c:size val="6"/>
        </c:marker>
        <c:dLbl>
          <c:idx val="0"/>
          <c:layout>
            <c:manualLayout>
              <c:x val="-3.5363053765163431E-2"/>
              <c:y val="-3.0079510703363958E-2"/>
            </c:manualLayout>
          </c:layout>
          <c:spPr>
            <a:noFill/>
            <a:ln>
              <a:noFill/>
            </a:ln>
            <a:effectLst/>
          </c:spPr>
          <c:txPr>
            <a:bodyPr rot="0" spcFirstLastPara="1" vertOverflow="ellipsis" vert="horz" wrap="square" lIns="38100" tIns="19050" rIns="38100" bIns="19050" anchor="ctr" anchorCtr="1">
              <a:spAutoFit/>
            </a:bodyPr>
            <a:lstStyle/>
            <a:p>
              <a:pPr>
                <a:defRPr sz="32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  1 '!$B$114</c:f>
              <c:strCache>
                <c:ptCount val="1"/>
                <c:pt idx="0">
                  <c:v>Total</c:v>
                </c:pt>
              </c:strCache>
            </c:strRef>
          </c:tx>
          <c:spPr>
            <a:ln w="34925" cap="rnd">
              <a:solidFill>
                <a:schemeClr val="accent6">
                  <a:lumMod val="60000"/>
                  <a:lumOff val="40000"/>
                </a:schemeClr>
              </a:solidFill>
              <a:round/>
            </a:ln>
            <a:effectLst>
              <a:outerShdw blurRad="57150" dist="19050" dir="5400000" algn="ctr" rotWithShape="0">
                <a:srgbClr val="000000">
                  <a:alpha val="63000"/>
                </a:srgbClr>
              </a:outerShdw>
            </a:effectLst>
          </c:spPr>
          <c:marker>
            <c:symbol val="circle"/>
            <c:size val="6"/>
            <c:spPr>
              <a:solidFill>
                <a:srgbClr val="00B050"/>
              </a:solidFill>
              <a:ln w="9525">
                <a:solidFill>
                  <a:schemeClr val="accent1"/>
                </a:solidFill>
                <a:round/>
              </a:ln>
              <a:effectLst>
                <a:outerShdw blurRad="57150" dist="19050" dir="5400000" algn="ctr" rotWithShape="0">
                  <a:srgbClr val="000000">
                    <a:alpha val="63000"/>
                  </a:srgbClr>
                </a:outerShdw>
              </a:effectLst>
            </c:spPr>
          </c:marker>
          <c:dPt>
            <c:idx val="16"/>
            <c:marker>
              <c:symbol val="circle"/>
              <c:size val="6"/>
              <c:spPr>
                <a:solidFill>
                  <a:srgbClr val="00B050"/>
                </a:soli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chemeClr val="accent6">
                    <a:lumMod val="60000"/>
                    <a:lumOff val="40000"/>
                  </a:schemeClr>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F53-416F-9179-F736D47E99D2}"/>
              </c:ext>
            </c:extLst>
          </c:dPt>
          <c:dPt>
            <c:idx val="19"/>
            <c:marker>
              <c:symbol val="circle"/>
              <c:size val="6"/>
              <c:spPr>
                <a:solidFill>
                  <a:srgbClr val="00B050"/>
                </a:soli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chemeClr val="accent6">
                    <a:lumMod val="60000"/>
                    <a:lumOff val="40000"/>
                  </a:schemeClr>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CF53-416F-9179-F736D47E99D2}"/>
              </c:ext>
            </c:extLst>
          </c:dPt>
          <c:dLbls>
            <c:dLbl>
              <c:idx val="16"/>
              <c:layout>
                <c:manualLayout>
                  <c:x val="-1.161769674399008E-2"/>
                  <c:y val="-3.049367088607604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F53-416F-9179-F736D47E99D2}"/>
                </c:ext>
              </c:extLst>
            </c:dLbl>
            <c:dLbl>
              <c:idx val="19"/>
              <c:layout>
                <c:manualLayout>
                  <c:x val="-3.5363053765163431E-2"/>
                  <c:y val="-3.007951070336395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F53-416F-9179-F736D47E99D2}"/>
                </c:ext>
              </c:extLst>
            </c:dLbl>
            <c:spPr>
              <a:noFill/>
              <a:ln>
                <a:noFill/>
              </a:ln>
              <a:effectLst/>
            </c:spPr>
            <c:txPr>
              <a:bodyPr rot="0" spcFirstLastPara="1" vertOverflow="ellipsis" vert="horz" wrap="square" lIns="38100" tIns="19050" rIns="38100" bIns="19050" anchor="ctr" anchorCtr="1">
                <a:spAutoFit/>
              </a:bodyPr>
              <a:lstStyle/>
              <a:p>
                <a:pPr>
                  <a:defRPr sz="32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'analysis  1 '!$A$115:$A$136</c:f>
              <c:strCache>
                <c:ptCount val="21"/>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pt idx="20">
                  <c:v>2025</c:v>
                </c:pt>
              </c:strCache>
            </c:strRef>
          </c:cat>
          <c:val>
            <c:numRef>
              <c:f>'analysis  1 '!$B$115:$B$136</c:f>
              <c:numCache>
                <c:formatCode>0.00</c:formatCode>
                <c:ptCount val="21"/>
                <c:pt idx="0">
                  <c:v>6.1106999999999996</c:v>
                </c:pt>
                <c:pt idx="1">
                  <c:v>5.7724000000000002</c:v>
                </c:pt>
                <c:pt idx="2">
                  <c:v>5.7171000000000003</c:v>
                </c:pt>
                <c:pt idx="3">
                  <c:v>5.5833000000000004</c:v>
                </c:pt>
                <c:pt idx="4">
                  <c:v>5.6440999999999999</c:v>
                </c:pt>
                <c:pt idx="5">
                  <c:v>5.7973999999999997</c:v>
                </c:pt>
                <c:pt idx="6">
                  <c:v>6.0149999999999997</c:v>
                </c:pt>
                <c:pt idx="7">
                  <c:v>6.1208999999999998</c:v>
                </c:pt>
                <c:pt idx="8">
                  <c:v>7.0194000000000001</c:v>
                </c:pt>
                <c:pt idx="9">
                  <c:v>7.1504000000000003</c:v>
                </c:pt>
                <c:pt idx="10">
                  <c:v>7.9401000000000002</c:v>
                </c:pt>
                <c:pt idx="11">
                  <c:v>18.1127</c:v>
                </c:pt>
                <c:pt idx="12">
                  <c:v>18.905999999999999</c:v>
                </c:pt>
                <c:pt idx="13">
                  <c:v>17.973800000000001</c:v>
                </c:pt>
                <c:pt idx="14">
                  <c:v>17.974299999999999</c:v>
                </c:pt>
                <c:pt idx="15">
                  <c:v>16.154699999999998</c:v>
                </c:pt>
                <c:pt idx="16">
                  <c:v>15.7965</c:v>
                </c:pt>
                <c:pt idx="17">
                  <c:v>24.627500000000001</c:v>
                </c:pt>
                <c:pt idx="18">
                  <c:v>30.958600000000001</c:v>
                </c:pt>
                <c:pt idx="19">
                  <c:v>49.657499999999999</c:v>
                </c:pt>
                <c:pt idx="20">
                  <c:v>50.840699999999998</c:v>
                </c:pt>
              </c:numCache>
            </c:numRef>
          </c:val>
          <c:smooth val="0"/>
          <c:extLst>
            <c:ext xmlns:c16="http://schemas.microsoft.com/office/drawing/2014/chart" uri="{C3380CC4-5D6E-409C-BE32-E72D297353CC}">
              <c16:uniqueId val="{00000000-CF53-416F-9179-F736D47E99D2}"/>
            </c:ext>
          </c:extLst>
        </c:ser>
        <c:dLbls>
          <c:dLblPos val="t"/>
          <c:showLegendKey val="0"/>
          <c:showVal val="1"/>
          <c:showCatName val="0"/>
          <c:showSerName val="0"/>
          <c:showPercent val="0"/>
          <c:showBubbleSize val="0"/>
        </c:dLbls>
        <c:marker val="1"/>
        <c:smooth val="0"/>
        <c:axId val="531837024"/>
        <c:axId val="531813504"/>
      </c:lineChart>
      <c:catAx>
        <c:axId val="531837024"/>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4400" b="0" i="0" u="none" strike="noStrike" kern="1200" baseline="0">
                <a:solidFill>
                  <a:schemeClr val="lt1">
                    <a:lumMod val="85000"/>
                  </a:schemeClr>
                </a:solidFill>
                <a:latin typeface="+mn-lt"/>
                <a:ea typeface="+mn-ea"/>
                <a:cs typeface="+mn-cs"/>
              </a:defRPr>
            </a:pPr>
            <a:endParaRPr lang="en-US"/>
          </a:p>
        </c:txPr>
        <c:crossAx val="531813504"/>
        <c:crosses val="autoZero"/>
        <c:auto val="1"/>
        <c:lblAlgn val="ctr"/>
        <c:lblOffset val="100"/>
        <c:noMultiLvlLbl val="0"/>
      </c:catAx>
      <c:valAx>
        <c:axId val="531813504"/>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2800" b="0" i="0" u="none" strike="noStrike" kern="1200" baseline="0">
                <a:solidFill>
                  <a:schemeClr val="lt1">
                    <a:lumMod val="85000"/>
                  </a:schemeClr>
                </a:solidFill>
                <a:latin typeface="+mn-lt"/>
                <a:ea typeface="+mn-ea"/>
                <a:cs typeface="+mn-cs"/>
              </a:defRPr>
            </a:pPr>
            <a:endParaRPr lang="en-US"/>
          </a:p>
        </c:txPr>
        <c:crossAx val="531837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accent2">
          <a:lumMod val="40000"/>
          <a:lumOff val="60000"/>
        </a:schemeClr>
      </a:solidFill>
    </a:ln>
    <a:effectLst/>
  </c:spPr>
  <c:txPr>
    <a:bodyPr/>
    <a:lstStyle/>
    <a:p>
      <a:pPr>
        <a:defRPr sz="28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[يارب يبقا الفاينال   2  (1).xlsx]analysis  1 !PivotTable1</c:name>
    <c:fmtId val="28"/>
  </c:pivotSource>
  <c:chart>
    <c:title>
      <c:tx>
        <c:rich>
          <a:bodyPr rot="0" spcFirstLastPara="1" vertOverflow="ellipsis" vert="horz" wrap="square" anchor="ctr" anchorCtr="1"/>
          <a:lstStyle/>
          <a:p>
            <a:pPr>
              <a:defRPr sz="432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ar-EG"/>
              <a:t>سعر اليورو تاريخياً عبر السنوات خلال الفترة من يناير 2005 حتى  يناير 2025</a:t>
            </a:r>
          </a:p>
        </c:rich>
      </c:tx>
      <c:overlay val="0"/>
      <c:spPr>
        <a:noFill/>
        <a:ln>
          <a:noFill/>
        </a:ln>
        <a:effectLst/>
      </c:spPr>
      <c:txPr>
        <a:bodyPr rot="0" spcFirstLastPara="1" vertOverflow="ellipsis" vert="horz" wrap="square" anchor="ctr" anchorCtr="1"/>
        <a:lstStyle/>
        <a:p>
          <a:pPr>
            <a:defRPr sz="432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36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0529538784323811E-2"/>
          <c:y val="8.095767499261268E-2"/>
          <c:w val="0.95283489874807636"/>
          <c:h val="0.82059244581182322"/>
        </c:manualLayout>
      </c:layout>
      <c:lineChart>
        <c:grouping val="standard"/>
        <c:varyColors val="0"/>
        <c:ser>
          <c:idx val="0"/>
          <c:order val="0"/>
          <c:tx>
            <c:strRef>
              <c:f>'analysis  1 '!$B$148</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dLbls>
            <c:spPr>
              <a:noFill/>
              <a:ln>
                <a:noFill/>
              </a:ln>
              <a:effectLst/>
            </c:spPr>
            <c:txPr>
              <a:bodyPr rot="0" spcFirstLastPara="1" vertOverflow="ellipsis" vert="horz" wrap="square" anchor="ctr" anchorCtr="1"/>
              <a:lstStyle/>
              <a:p>
                <a:pPr>
                  <a:defRPr sz="36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'analysis  1 '!$A$149:$A$170</c:f>
              <c:strCache>
                <c:ptCount val="21"/>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pt idx="20">
                  <c:v>2025</c:v>
                </c:pt>
              </c:strCache>
            </c:strRef>
          </c:cat>
          <c:val>
            <c:numRef>
              <c:f>'analysis  1 '!$B$149:$B$170</c:f>
              <c:numCache>
                <c:formatCode>0.00</c:formatCode>
                <c:ptCount val="21"/>
                <c:pt idx="0">
                  <c:v>8.3154000000000003</c:v>
                </c:pt>
                <c:pt idx="1">
                  <c:v>7.6387</c:v>
                </c:pt>
                <c:pt idx="2">
                  <c:v>8.1097999999999999</c:v>
                </c:pt>
                <c:pt idx="3">
                  <c:v>8.5510999999999999</c:v>
                </c:pt>
                <c:pt idx="4">
                  <c:v>8.2682000000000002</c:v>
                </c:pt>
                <c:pt idx="5">
                  <c:v>8.0620999999999992</c:v>
                </c:pt>
                <c:pt idx="6">
                  <c:v>8.8392999999999997</c:v>
                </c:pt>
                <c:pt idx="7">
                  <c:v>8.0721000000000007</c:v>
                </c:pt>
                <c:pt idx="8">
                  <c:v>9.3613999999999997</c:v>
                </c:pt>
                <c:pt idx="9">
                  <c:v>9.7706</c:v>
                </c:pt>
                <c:pt idx="10">
                  <c:v>8.7554999999999996</c:v>
                </c:pt>
                <c:pt idx="11">
                  <c:v>19.244700000000002</c:v>
                </c:pt>
                <c:pt idx="12">
                  <c:v>21.209499999999998</c:v>
                </c:pt>
                <c:pt idx="13">
                  <c:v>22.049900000000001</c:v>
                </c:pt>
                <c:pt idx="14">
                  <c:v>20.553599999999999</c:v>
                </c:pt>
                <c:pt idx="15">
                  <c:v>19.088100000000001</c:v>
                </c:pt>
                <c:pt idx="16">
                  <c:v>19.2502</c:v>
                </c:pt>
                <c:pt idx="17">
                  <c:v>25.716000000000001</c:v>
                </c:pt>
                <c:pt idx="18">
                  <c:v>34.085299999999997</c:v>
                </c:pt>
                <c:pt idx="19">
                  <c:v>53.732300000000002</c:v>
                </c:pt>
                <c:pt idx="20">
                  <c:v>58.4953</c:v>
                </c:pt>
              </c:numCache>
            </c:numRef>
          </c:val>
          <c:smooth val="0"/>
          <c:extLst>
            <c:ext xmlns:c16="http://schemas.microsoft.com/office/drawing/2014/chart" uri="{C3380CC4-5D6E-409C-BE32-E72D297353CC}">
              <c16:uniqueId val="{00000000-02C5-418D-961B-F8B19AC06218}"/>
            </c:ext>
          </c:extLst>
        </c:ser>
        <c:dLbls>
          <c:showLegendKey val="0"/>
          <c:showVal val="1"/>
          <c:showCatName val="0"/>
          <c:showSerName val="0"/>
          <c:showPercent val="0"/>
          <c:showBubbleSize val="0"/>
        </c:dLbls>
        <c:smooth val="0"/>
        <c:axId val="531861504"/>
        <c:axId val="531871584"/>
      </c:lineChart>
      <c:catAx>
        <c:axId val="53186150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3600" b="0" i="0" u="none" strike="noStrike" kern="1200" baseline="0">
                <a:solidFill>
                  <a:schemeClr val="lt1">
                    <a:lumMod val="85000"/>
                  </a:schemeClr>
                </a:solidFill>
                <a:latin typeface="+mn-lt"/>
                <a:ea typeface="+mn-ea"/>
                <a:cs typeface="+mn-cs"/>
              </a:defRPr>
            </a:pPr>
            <a:endParaRPr lang="en-US"/>
          </a:p>
        </c:txPr>
        <c:crossAx val="531871584"/>
        <c:crosses val="autoZero"/>
        <c:auto val="1"/>
        <c:lblAlgn val="ctr"/>
        <c:lblOffset val="100"/>
        <c:noMultiLvlLbl val="0"/>
      </c:catAx>
      <c:valAx>
        <c:axId val="531871584"/>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3600" b="0" i="0" u="none" strike="noStrike" kern="1200" baseline="0">
                <a:solidFill>
                  <a:schemeClr val="lt1">
                    <a:lumMod val="85000"/>
                  </a:schemeClr>
                </a:solidFill>
                <a:latin typeface="+mn-lt"/>
                <a:ea typeface="+mn-ea"/>
                <a:cs typeface="+mn-cs"/>
              </a:defRPr>
            </a:pPr>
            <a:endParaRPr lang="en-US"/>
          </a:p>
        </c:txPr>
        <c:crossAx val="531861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accent2">
          <a:lumMod val="40000"/>
          <a:lumOff val="60000"/>
        </a:schemeClr>
      </a:solidFill>
    </a:ln>
    <a:effectLst/>
  </c:spPr>
  <c:txPr>
    <a:bodyPr/>
    <a:lstStyle/>
    <a:p>
      <a:pPr>
        <a:defRPr sz="36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[يارب يبقا الفاينال   2  (1).xlsx]analysis 2 !PivotTable6</c:name>
    <c:fmtId val="4"/>
  </c:pivotSource>
  <c:chart>
    <c:title>
      <c:tx>
        <c:rich>
          <a:bodyPr rot="0" spcFirstLastPara="1" vertOverflow="ellipsis" vert="horz" wrap="square" anchor="ctr" anchorCtr="1"/>
          <a:lstStyle/>
          <a:p>
            <a:pPr>
              <a:defRPr sz="384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ar-EG"/>
              <a:t>نسب التغير السنوية للفضة</a:t>
            </a:r>
            <a:endParaRPr lang="en-US"/>
          </a:p>
        </c:rich>
      </c:tx>
      <c:overlay val="0"/>
      <c:spPr>
        <a:noFill/>
        <a:ln>
          <a:noFill/>
        </a:ln>
        <a:effectLst/>
      </c:spPr>
      <c:txPr>
        <a:bodyPr rot="0" spcFirstLastPara="1" vertOverflow="ellipsis" vert="horz" wrap="square" anchor="ctr" anchorCtr="1"/>
        <a:lstStyle/>
        <a:p>
          <a:pPr>
            <a:defRPr sz="384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8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34925" cap="rnd">
            <a:solidFill>
              <a:schemeClr val="bg1">
                <a:lumMod val="8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1.907459264329003E-2"/>
              <c:y val="1.9267087980420518E-2"/>
            </c:manualLayout>
          </c:layout>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34925" cap="rnd">
            <a:solidFill>
              <a:schemeClr val="bg1">
                <a:lumMod val="8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2.126817641077023E-2"/>
              <c:y val="3.5853485360377482E-2"/>
            </c:manualLayout>
          </c:layout>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bg1">
                <a:lumMod val="8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2.1816572352640222E-2"/>
              <c:y val="4.3114932695173129E-2"/>
            </c:manualLayout>
          </c:layout>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34925" cap="rnd">
            <a:solidFill>
              <a:schemeClr val="bg1">
                <a:lumMod val="8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2.6752135829470454E-2"/>
              <c:y val="3.9520073242289122E-2"/>
            </c:manualLayout>
          </c:layout>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34925" cap="rnd">
            <a:solidFill>
              <a:schemeClr val="bg1">
                <a:lumMod val="8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2.291336423638024E-2"/>
              <c:y val="2.5140635430753504E-2"/>
            </c:manualLayout>
          </c:layout>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580266839278946E-2"/>
          <c:y val="0.15355132034830554"/>
          <c:w val="0.93554400548498229"/>
          <c:h val="0.82244926864890155"/>
        </c:manualLayout>
      </c:layout>
      <c:lineChart>
        <c:grouping val="standard"/>
        <c:varyColors val="0"/>
        <c:ser>
          <c:idx val="0"/>
          <c:order val="0"/>
          <c:tx>
            <c:strRef>
              <c:f>'analysis 2 '!$U$87</c:f>
              <c:strCache>
                <c:ptCount val="1"/>
                <c:pt idx="0">
                  <c:v>Total</c:v>
                </c:pt>
              </c:strCache>
            </c:strRef>
          </c:tx>
          <c:spPr>
            <a:ln w="34925" cap="rnd">
              <a:solidFill>
                <a:schemeClr val="bg1">
                  <a:lumMod val="8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Pt>
            <c:idx val="6"/>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chemeClr val="bg1">
                    <a:lumMod val="85000"/>
                  </a:schemeClr>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EF7A-42CD-91DA-EC21EF3DADB0}"/>
              </c:ext>
            </c:extLst>
          </c:dPt>
          <c:dPt>
            <c:idx val="9"/>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chemeClr val="bg1">
                    <a:lumMod val="85000"/>
                  </a:schemeClr>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0-EF7A-42CD-91DA-EC21EF3DADB0}"/>
              </c:ext>
            </c:extLst>
          </c:dPt>
          <c:dPt>
            <c:idx val="10"/>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chemeClr val="bg1">
                    <a:lumMod val="85000"/>
                  </a:schemeClr>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EF7A-42CD-91DA-EC21EF3DADB0}"/>
              </c:ext>
            </c:extLst>
          </c:dPt>
          <c:dPt>
            <c:idx val="13"/>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chemeClr val="bg1">
                    <a:lumMod val="85000"/>
                  </a:schemeClr>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EF7A-42CD-91DA-EC21EF3DADB0}"/>
              </c:ext>
            </c:extLst>
          </c:dPt>
          <c:dPt>
            <c:idx val="16"/>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chemeClr val="bg1">
                    <a:lumMod val="85000"/>
                  </a:schemeClr>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EF7A-42CD-91DA-EC21EF3DADB0}"/>
              </c:ext>
            </c:extLst>
          </c:dPt>
          <c:dLbls>
            <c:dLbl>
              <c:idx val="6"/>
              <c:layout>
                <c:manualLayout>
                  <c:x val="-2.1816572352640222E-2"/>
                  <c:y val="4.311493269517312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F7A-42CD-91DA-EC21EF3DADB0}"/>
                </c:ext>
              </c:extLst>
            </c:dLbl>
            <c:dLbl>
              <c:idx val="9"/>
              <c:layout>
                <c:manualLayout>
                  <c:x val="-1.907459264329003E-2"/>
                  <c:y val="1.926708798042051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F7A-42CD-91DA-EC21EF3DADB0}"/>
                </c:ext>
              </c:extLst>
            </c:dLbl>
            <c:dLbl>
              <c:idx val="10"/>
              <c:layout>
                <c:manualLayout>
                  <c:x val="-2.291336423638024E-2"/>
                  <c:y val="2.514063543075350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F7A-42CD-91DA-EC21EF3DADB0}"/>
                </c:ext>
              </c:extLst>
            </c:dLbl>
            <c:dLbl>
              <c:idx val="13"/>
              <c:layout>
                <c:manualLayout>
                  <c:x val="-2.126817641077023E-2"/>
                  <c:y val="3.585348536037748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F7A-42CD-91DA-EC21EF3DADB0}"/>
                </c:ext>
              </c:extLst>
            </c:dLbl>
            <c:dLbl>
              <c:idx val="16"/>
              <c:layout>
                <c:manualLayout>
                  <c:x val="-2.6752135829470454E-2"/>
                  <c:y val="3.952007324228912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F7A-42CD-91DA-EC21EF3DADB0}"/>
                </c:ext>
              </c:extLst>
            </c:dLbl>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'analysis 2 '!$T$88:$T$109</c:f>
              <c:strCache>
                <c:ptCount val="21"/>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pt idx="20">
                  <c:v>2025</c:v>
                </c:pt>
              </c:strCache>
            </c:strRef>
          </c:cat>
          <c:val>
            <c:numRef>
              <c:f>'analysis 2 '!$U$88:$U$109</c:f>
              <c:numCache>
                <c:formatCode>0%</c:formatCode>
                <c:ptCount val="21"/>
                <c:pt idx="1">
                  <c:v>0.45500562429696284</c:v>
                </c:pt>
                <c:pt idx="2">
                  <c:v>0.15345960572091219</c:v>
                </c:pt>
                <c:pt idx="3">
                  <c:v>-0.24296246648793565</c:v>
                </c:pt>
                <c:pt idx="4">
                  <c:v>0.49136786188579007</c:v>
                </c:pt>
                <c:pt idx="5">
                  <c:v>0.83656871475215222</c:v>
                </c:pt>
                <c:pt idx="6">
                  <c:v>-9.7682386786049125E-2</c:v>
                </c:pt>
                <c:pt idx="7">
                  <c:v>8.2822855095826667E-2</c:v>
                </c:pt>
                <c:pt idx="8">
                  <c:v>-0.35918218810996788</c:v>
                </c:pt>
                <c:pt idx="9">
                  <c:v>-0.19468249870934437</c:v>
                </c:pt>
                <c:pt idx="10">
                  <c:v>-0.11513558561446242</c:v>
                </c:pt>
                <c:pt idx="11">
                  <c:v>0.15837136854307032</c:v>
                </c:pt>
                <c:pt idx="12">
                  <c:v>5.8415160422790512E-2</c:v>
                </c:pt>
                <c:pt idx="13">
                  <c:v>-9.8268628493765803E-2</c:v>
                </c:pt>
                <c:pt idx="14">
                  <c:v>0.17961992136304072</c:v>
                </c:pt>
                <c:pt idx="15">
                  <c:v>0.47619576690183874</c:v>
                </c:pt>
                <c:pt idx="16">
                  <c:v>-0.13220185902984238</c:v>
                </c:pt>
                <c:pt idx="17">
                  <c:v>5.1604509973980979E-2</c:v>
                </c:pt>
                <c:pt idx="18">
                  <c:v>5.0309278350515419E-3</c:v>
                </c:pt>
                <c:pt idx="19">
                  <c:v>0.20679468242245197</c:v>
                </c:pt>
                <c:pt idx="20">
                  <c:v>1.3923228614171088</c:v>
                </c:pt>
              </c:numCache>
            </c:numRef>
          </c:val>
          <c:smooth val="0"/>
          <c:extLst>
            <c:ext xmlns:c16="http://schemas.microsoft.com/office/drawing/2014/chart" uri="{C3380CC4-5D6E-409C-BE32-E72D297353CC}">
              <c16:uniqueId val="{00000000-7BF2-47C8-BFA9-FCC72B087497}"/>
            </c:ext>
          </c:extLst>
        </c:ser>
        <c:dLbls>
          <c:dLblPos val="t"/>
          <c:showLegendKey val="0"/>
          <c:showVal val="1"/>
          <c:showCatName val="0"/>
          <c:showSerName val="0"/>
          <c:showPercent val="0"/>
          <c:showBubbleSize val="0"/>
        </c:dLbls>
        <c:marker val="1"/>
        <c:smooth val="0"/>
        <c:axId val="549211296"/>
        <c:axId val="549228096"/>
      </c:lineChart>
      <c:catAx>
        <c:axId val="54921129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3200" b="1" i="0" u="none" strike="noStrike" kern="1200" baseline="0">
                <a:solidFill>
                  <a:schemeClr val="lt1">
                    <a:lumMod val="85000"/>
                  </a:schemeClr>
                </a:solidFill>
                <a:latin typeface="+mn-lt"/>
                <a:ea typeface="+mn-ea"/>
                <a:cs typeface="+mn-cs"/>
              </a:defRPr>
            </a:pPr>
            <a:endParaRPr lang="en-US"/>
          </a:p>
        </c:txPr>
        <c:crossAx val="549228096"/>
        <c:crosses val="autoZero"/>
        <c:auto val="1"/>
        <c:lblAlgn val="ctr"/>
        <c:lblOffset val="100"/>
        <c:noMultiLvlLbl val="0"/>
      </c:catAx>
      <c:valAx>
        <c:axId val="54922809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3200" b="1" i="0" u="none" strike="noStrike" kern="1200" baseline="0">
                <a:solidFill>
                  <a:schemeClr val="lt1">
                    <a:lumMod val="85000"/>
                  </a:schemeClr>
                </a:solidFill>
                <a:latin typeface="+mn-lt"/>
                <a:ea typeface="+mn-ea"/>
                <a:cs typeface="+mn-cs"/>
              </a:defRPr>
            </a:pPr>
            <a:endParaRPr lang="en-US"/>
          </a:p>
        </c:txPr>
        <c:crossAx val="549211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accent2">
          <a:lumMod val="40000"/>
          <a:lumOff val="60000"/>
        </a:schemeClr>
      </a:solidFill>
    </a:ln>
    <a:effectLst/>
  </c:spPr>
  <c:txPr>
    <a:bodyPr/>
    <a:lstStyle/>
    <a:p>
      <a:pPr>
        <a:defRPr sz="320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[يارب يبقا الفاينال   2  (1).xlsx]analysis 2 !PivotTable7</c:name>
    <c:fmtId val="5"/>
  </c:pivotSource>
  <c:chart>
    <c:title>
      <c:tx>
        <c:rich>
          <a:bodyPr rot="0" spcFirstLastPara="1" vertOverflow="ellipsis" vert="horz" wrap="square" anchor="ctr" anchorCtr="1"/>
          <a:lstStyle/>
          <a:p>
            <a:pPr>
              <a:defRPr sz="384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ar-EG"/>
              <a:t>نسب التغير السنوبة للذهب </a:t>
            </a:r>
            <a:endParaRPr lang="en-US"/>
          </a:p>
        </c:rich>
      </c:tx>
      <c:overlay val="0"/>
      <c:spPr>
        <a:noFill/>
        <a:ln>
          <a:noFill/>
        </a:ln>
        <a:effectLst/>
      </c:spPr>
      <c:txPr>
        <a:bodyPr rot="0" spcFirstLastPara="1" vertOverflow="ellipsis" vert="horz" wrap="square" anchor="ctr" anchorCtr="1"/>
        <a:lstStyle/>
        <a:p>
          <a:pPr>
            <a:defRPr sz="384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32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4148846545445273E-2"/>
          <c:y val="0.15623888851918982"/>
          <c:w val="0.93685438680039734"/>
          <c:h val="0.81934164513114849"/>
        </c:manualLayout>
      </c:layout>
      <c:lineChart>
        <c:grouping val="standard"/>
        <c:varyColors val="0"/>
        <c:ser>
          <c:idx val="0"/>
          <c:order val="0"/>
          <c:tx>
            <c:strRef>
              <c:f>'analysis 2 '!$U$113</c:f>
              <c:strCache>
                <c:ptCount val="1"/>
                <c:pt idx="0">
                  <c:v>Total</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32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'analysis 2 '!$T$114:$T$135</c:f>
              <c:strCache>
                <c:ptCount val="21"/>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pt idx="20">
                  <c:v>2025</c:v>
                </c:pt>
              </c:strCache>
            </c:strRef>
          </c:cat>
          <c:val>
            <c:numRef>
              <c:f>'analysis 2 '!$U$114:$U$135</c:f>
              <c:numCache>
                <c:formatCode>0%</c:formatCode>
                <c:ptCount val="21"/>
                <c:pt idx="1">
                  <c:v>0.22763132576486425</c:v>
                </c:pt>
                <c:pt idx="2">
                  <c:v>0.31347962382445144</c:v>
                </c:pt>
                <c:pt idx="3">
                  <c:v>5.5250596658711161E-2</c:v>
                </c:pt>
                <c:pt idx="4">
                  <c:v>0.23962456180029412</c:v>
                </c:pt>
                <c:pt idx="5">
                  <c:v>0.2966611932129174</c:v>
                </c:pt>
                <c:pt idx="6">
                  <c:v>0.10229351343745592</c:v>
                </c:pt>
                <c:pt idx="7">
                  <c:v>6.9568547357671692E-2</c:v>
                </c:pt>
                <c:pt idx="8">
                  <c:v>-0.2825516171380833</c:v>
                </c:pt>
                <c:pt idx="9">
                  <c:v>-1.5137652832071901E-2</c:v>
                </c:pt>
                <c:pt idx="10">
                  <c:v>-0.10463643273372171</c:v>
                </c:pt>
                <c:pt idx="11">
                  <c:v>8.630447085455574E-2</c:v>
                </c:pt>
                <c:pt idx="12">
                  <c:v>0.13684119128245195</c:v>
                </c:pt>
                <c:pt idx="13">
                  <c:v>-2.0087069426411024E-2</c:v>
                </c:pt>
                <c:pt idx="14">
                  <c:v>0.18713951675759929</c:v>
                </c:pt>
                <c:pt idx="15">
                  <c:v>0.24423872365570221</c:v>
                </c:pt>
                <c:pt idx="16">
                  <c:v>-3.5090496543718014E-2</c:v>
                </c:pt>
                <c:pt idx="17">
                  <c:v>-1.4218527835502073E-3</c:v>
                </c:pt>
                <c:pt idx="18">
                  <c:v>0.14101861993428258</c:v>
                </c:pt>
                <c:pt idx="19">
                  <c:v>0.25658747300215978</c:v>
                </c:pt>
                <c:pt idx="20">
                  <c:v>0.6642221458309463</c:v>
                </c:pt>
              </c:numCache>
            </c:numRef>
          </c:val>
          <c:smooth val="0"/>
          <c:extLst>
            <c:ext xmlns:c16="http://schemas.microsoft.com/office/drawing/2014/chart" uri="{C3380CC4-5D6E-409C-BE32-E72D297353CC}">
              <c16:uniqueId val="{00000000-59DB-4146-BD6A-7E25BC34D41D}"/>
            </c:ext>
          </c:extLst>
        </c:ser>
        <c:dLbls>
          <c:dLblPos val="t"/>
          <c:showLegendKey val="0"/>
          <c:showVal val="1"/>
          <c:showCatName val="0"/>
          <c:showSerName val="0"/>
          <c:showPercent val="0"/>
          <c:showBubbleSize val="0"/>
        </c:dLbls>
        <c:marker val="1"/>
        <c:smooth val="0"/>
        <c:axId val="549213216"/>
        <c:axId val="549219456"/>
      </c:lineChart>
      <c:catAx>
        <c:axId val="54921321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3200" b="0" i="0" u="none" strike="noStrike" kern="1200" baseline="0">
                <a:solidFill>
                  <a:schemeClr val="lt1">
                    <a:lumMod val="85000"/>
                  </a:schemeClr>
                </a:solidFill>
                <a:latin typeface="+mn-lt"/>
                <a:ea typeface="+mn-ea"/>
                <a:cs typeface="+mn-cs"/>
              </a:defRPr>
            </a:pPr>
            <a:endParaRPr lang="en-US"/>
          </a:p>
        </c:txPr>
        <c:crossAx val="549219456"/>
        <c:crosses val="autoZero"/>
        <c:auto val="1"/>
        <c:lblAlgn val="ctr"/>
        <c:lblOffset val="100"/>
        <c:noMultiLvlLbl val="0"/>
      </c:catAx>
      <c:valAx>
        <c:axId val="54921945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chemeClr val="lt1">
                    <a:lumMod val="85000"/>
                  </a:schemeClr>
                </a:solidFill>
                <a:latin typeface="+mn-lt"/>
                <a:ea typeface="+mn-ea"/>
                <a:cs typeface="+mn-cs"/>
              </a:defRPr>
            </a:pPr>
            <a:endParaRPr lang="en-US"/>
          </a:p>
        </c:txPr>
        <c:crossAx val="549213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accent2">
          <a:lumMod val="40000"/>
          <a:lumOff val="60000"/>
        </a:schemeClr>
      </a:solidFill>
    </a:ln>
    <a:effectLst/>
  </c:spPr>
  <c:txPr>
    <a:bodyPr/>
    <a:lstStyle/>
    <a:p>
      <a:pPr>
        <a:defRPr sz="3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[يارب يبقا الفاينال   2  (1).xlsx]analysis 2 !PivotTable25</c:name>
    <c:fmtId val="1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40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40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44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40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40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40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40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44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40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40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2"/>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40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40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44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6">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40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40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4"/>
          </a:solidFill>
          <a:ln>
            <a:noFill/>
          </a:ln>
          <a:effectLst>
            <a:outerShdw blurRad="57150" dist="19050" dir="5400000" algn="ctr" rotWithShape="0">
              <a:srgbClr val="000000">
                <a:alpha val="63000"/>
              </a:srgbClr>
            </a:outerShdw>
          </a:effectLst>
        </c:spPr>
      </c:pivotFmt>
      <c:pivotFmt>
        <c:idx val="26"/>
        <c:spPr>
          <a:solidFill>
            <a:schemeClr val="accent4"/>
          </a:solidFill>
          <a:ln>
            <a:noFill/>
          </a:ln>
          <a:effectLst>
            <a:outerShdw blurRad="57150" dist="19050" dir="5400000" algn="ctr" rotWithShape="0">
              <a:srgbClr val="000000">
                <a:alpha val="63000"/>
              </a:srgbClr>
            </a:outerShdw>
          </a:effectLst>
        </c:spPr>
      </c:pivotFmt>
      <c:pivotFmt>
        <c:idx val="27"/>
        <c:spPr>
          <a:solidFill>
            <a:schemeClr val="bg1">
              <a:lumMod val="50000"/>
            </a:schemeClr>
          </a:solidFill>
          <a:ln>
            <a:noFill/>
          </a:ln>
          <a:effectLst>
            <a:outerShdw blurRad="57150" dist="19050" dir="5400000" algn="ctr" rotWithShape="0">
              <a:srgbClr val="000000">
                <a:alpha val="63000"/>
              </a:srgbClr>
            </a:outerShdw>
          </a:effectLst>
        </c:spPr>
      </c:pivotFmt>
      <c:pivotFmt>
        <c:idx val="28"/>
        <c:spPr>
          <a:solidFill>
            <a:schemeClr val="accent6"/>
          </a:solidFill>
          <a:ln>
            <a:noFill/>
          </a:ln>
          <a:effectLst>
            <a:outerShdw blurRad="57150" dist="19050" dir="5400000" algn="ctr" rotWithShape="0">
              <a:srgbClr val="000000">
                <a:alpha val="63000"/>
              </a:srgbClr>
            </a:outerShdw>
          </a:effectLst>
        </c:spPr>
      </c:pivotFmt>
      <c:pivotFmt>
        <c:idx val="29"/>
        <c:spPr>
          <a:solidFill>
            <a:schemeClr val="accent1"/>
          </a:solidFill>
          <a:ln>
            <a:noFill/>
          </a:ln>
          <a:effectLst>
            <a:outerShdw blurRad="57150" dist="19050" dir="5400000" algn="ctr" rotWithShape="0">
              <a:srgbClr val="000000">
                <a:alpha val="63000"/>
              </a:srgbClr>
            </a:outerShdw>
          </a:effectLst>
        </c:spPr>
      </c:pivotFmt>
      <c:pivotFmt>
        <c:idx val="30"/>
        <c:spPr>
          <a:solidFill>
            <a:schemeClr val="bg1">
              <a:lumMod val="75000"/>
            </a:schemeClr>
          </a:solidFill>
          <a:ln>
            <a:noFill/>
          </a:ln>
          <a:effectLst>
            <a:outerShdw blurRad="57150" dist="19050" dir="5400000" algn="ctr" rotWithShape="0">
              <a:srgbClr val="000000">
                <a:alpha val="63000"/>
              </a:srgbClr>
            </a:outerShdw>
          </a:effectLst>
        </c:spPr>
      </c:pivotFmt>
      <c:pivotFmt>
        <c:idx val="31"/>
        <c:spPr>
          <a:solidFill>
            <a:schemeClr val="accent6">
              <a:lumMod val="60000"/>
              <a:lumOff val="40000"/>
            </a:schemeClr>
          </a:solidFill>
          <a:ln>
            <a:noFill/>
          </a:ln>
          <a:effectLst>
            <a:outerShdw blurRad="57150" dist="19050" dir="5400000" algn="ctr" rotWithShape="0">
              <a:srgbClr val="000000">
                <a:alpha val="63000"/>
              </a:srgbClr>
            </a:outerShdw>
          </a:effectLst>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328815177531731E-4"/>
          <c:y val="9.0374579236326844E-2"/>
          <c:w val="0.95556459535940841"/>
          <c:h val="0.7519784385795274"/>
        </c:manualLayout>
      </c:layout>
      <c:barChart>
        <c:barDir val="col"/>
        <c:grouping val="clustered"/>
        <c:varyColors val="0"/>
        <c:ser>
          <c:idx val="0"/>
          <c:order val="0"/>
          <c:tx>
            <c:strRef>
              <c:f>'analysis 2 '!$R$208</c:f>
              <c:strCache>
                <c:ptCount val="1"/>
                <c:pt idx="0">
                  <c:v>مؤشر البورصه EGX30</c:v>
                </c:pt>
              </c:strCache>
            </c:strRef>
          </c:tx>
          <c:spPr>
            <a:solidFill>
              <a:schemeClr val="accent2"/>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40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'analysis 2 '!$Q$209:$Q$210</c:f>
              <c:strCache>
                <c:ptCount val="1"/>
                <c:pt idx="0">
                  <c:v>2025</c:v>
                </c:pt>
              </c:strCache>
            </c:strRef>
          </c:cat>
          <c:val>
            <c:numRef>
              <c:f>'analysis 2 '!$R$209:$R$210</c:f>
              <c:numCache>
                <c:formatCode>0%</c:formatCode>
                <c:ptCount val="1"/>
                <c:pt idx="0">
                  <c:v>0.36472572202301884</c:v>
                </c:pt>
              </c:numCache>
            </c:numRef>
          </c:val>
          <c:extLst>
            <c:ext xmlns:c16="http://schemas.microsoft.com/office/drawing/2014/chart" uri="{C3380CC4-5D6E-409C-BE32-E72D297353CC}">
              <c16:uniqueId val="{00000000-306A-4C26-93FC-5D2FD5460293}"/>
            </c:ext>
          </c:extLst>
        </c:ser>
        <c:ser>
          <c:idx val="1"/>
          <c:order val="1"/>
          <c:tx>
            <c:strRef>
              <c:f>'analysis 2 '!$S$208</c:f>
              <c:strCache>
                <c:ptCount val="1"/>
                <c:pt idx="0">
                  <c:v>الذهب</c:v>
                </c:pt>
              </c:strCache>
            </c:strRef>
          </c:tx>
          <c:spPr>
            <a:solidFill>
              <a:schemeClr val="accent4"/>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40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'analysis 2 '!$Q$209:$Q$210</c:f>
              <c:strCache>
                <c:ptCount val="1"/>
                <c:pt idx="0">
                  <c:v>2025</c:v>
                </c:pt>
              </c:strCache>
            </c:strRef>
          </c:cat>
          <c:val>
            <c:numRef>
              <c:f>'analysis 2 '!$S$209:$S$210</c:f>
              <c:numCache>
                <c:formatCode>0%</c:formatCode>
                <c:ptCount val="1"/>
                <c:pt idx="0">
                  <c:v>0.6642221458309463</c:v>
                </c:pt>
              </c:numCache>
            </c:numRef>
          </c:val>
          <c:extLst>
            <c:ext xmlns:c16="http://schemas.microsoft.com/office/drawing/2014/chart" uri="{C3380CC4-5D6E-409C-BE32-E72D297353CC}">
              <c16:uniqueId val="{00000056-0D80-4732-B894-B650A066BDF5}"/>
            </c:ext>
          </c:extLst>
        </c:ser>
        <c:ser>
          <c:idx val="2"/>
          <c:order val="2"/>
          <c:tx>
            <c:strRef>
              <c:f>'analysis 2 '!$T$208</c:f>
              <c:strCache>
                <c:ptCount val="1"/>
                <c:pt idx="0">
                  <c:v>الفضه</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44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'analysis 2 '!$Q$209:$Q$210</c:f>
              <c:strCache>
                <c:ptCount val="1"/>
                <c:pt idx="0">
                  <c:v>2025</c:v>
                </c:pt>
              </c:strCache>
            </c:strRef>
          </c:cat>
          <c:val>
            <c:numRef>
              <c:f>'analysis 2 '!$T$209:$T$210</c:f>
              <c:numCache>
                <c:formatCode>0%</c:formatCode>
                <c:ptCount val="1"/>
                <c:pt idx="0">
                  <c:v>1.3923228614171088</c:v>
                </c:pt>
              </c:numCache>
            </c:numRef>
          </c:val>
          <c:extLst>
            <c:ext xmlns:c16="http://schemas.microsoft.com/office/drawing/2014/chart" uri="{C3380CC4-5D6E-409C-BE32-E72D297353CC}">
              <c16:uniqueId val="{00000057-0D80-4732-B894-B650A066BDF5}"/>
            </c:ext>
          </c:extLst>
        </c:ser>
        <c:ser>
          <c:idx val="3"/>
          <c:order val="3"/>
          <c:tx>
            <c:strRef>
              <c:f>'analysis 2 '!$U$208</c:f>
              <c:strCache>
                <c:ptCount val="1"/>
                <c:pt idx="0">
                  <c:v> الدولار</c:v>
                </c:pt>
              </c:strCache>
            </c:strRef>
          </c:tx>
          <c:spPr>
            <a:solidFill>
              <a:schemeClr val="accent6">
                <a:lumMod val="75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40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'analysis 2 '!$Q$209:$Q$210</c:f>
              <c:strCache>
                <c:ptCount val="1"/>
                <c:pt idx="0">
                  <c:v>2025</c:v>
                </c:pt>
              </c:strCache>
            </c:strRef>
          </c:cat>
          <c:val>
            <c:numRef>
              <c:f>'analysis 2 '!$U$209:$U$210</c:f>
              <c:numCache>
                <c:formatCode>0%</c:formatCode>
                <c:ptCount val="1"/>
                <c:pt idx="0">
                  <c:v>-4.1421738911544055E-2</c:v>
                </c:pt>
              </c:numCache>
            </c:numRef>
          </c:val>
          <c:extLst>
            <c:ext xmlns:c16="http://schemas.microsoft.com/office/drawing/2014/chart" uri="{C3380CC4-5D6E-409C-BE32-E72D297353CC}">
              <c16:uniqueId val="{00000058-0D80-4732-B894-B650A066BDF5}"/>
            </c:ext>
          </c:extLst>
        </c:ser>
        <c:ser>
          <c:idx val="4"/>
          <c:order val="4"/>
          <c:tx>
            <c:strRef>
              <c:f>'analysis 2 '!$V$208</c:f>
              <c:strCache>
                <c:ptCount val="1"/>
                <c:pt idx="0">
                  <c:v> اليورو</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40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'analysis 2 '!$Q$209:$Q$210</c:f>
              <c:strCache>
                <c:ptCount val="1"/>
                <c:pt idx="0">
                  <c:v>2025</c:v>
                </c:pt>
              </c:strCache>
            </c:strRef>
          </c:cat>
          <c:val>
            <c:numRef>
              <c:f>'analysis 2 '!$V$209:$V$210</c:f>
              <c:numCache>
                <c:formatCode>0%</c:formatCode>
                <c:ptCount val="1"/>
                <c:pt idx="0">
                  <c:v>5.4000079957812613E-2</c:v>
                </c:pt>
              </c:numCache>
            </c:numRef>
          </c:val>
          <c:extLst>
            <c:ext xmlns:c16="http://schemas.microsoft.com/office/drawing/2014/chart" uri="{C3380CC4-5D6E-409C-BE32-E72D297353CC}">
              <c16:uniqueId val="{00000059-0D80-4732-B894-B650A066BDF5}"/>
            </c:ext>
          </c:extLst>
        </c:ser>
        <c:dLbls>
          <c:dLblPos val="outEnd"/>
          <c:showLegendKey val="0"/>
          <c:showVal val="1"/>
          <c:showCatName val="0"/>
          <c:showSerName val="0"/>
          <c:showPercent val="0"/>
          <c:showBubbleSize val="0"/>
        </c:dLbls>
        <c:gapWidth val="100"/>
        <c:overlap val="-100"/>
        <c:axId val="531837024"/>
        <c:axId val="531818304"/>
      </c:barChart>
      <c:catAx>
        <c:axId val="53183702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4000" b="0" i="0" u="none" strike="noStrike" kern="1200" baseline="0">
                <a:solidFill>
                  <a:schemeClr val="lt1">
                    <a:lumMod val="85000"/>
                  </a:schemeClr>
                </a:solidFill>
                <a:latin typeface="+mn-lt"/>
                <a:ea typeface="+mn-ea"/>
                <a:cs typeface="+mn-cs"/>
              </a:defRPr>
            </a:pPr>
            <a:endParaRPr lang="en-US"/>
          </a:p>
        </c:txPr>
        <c:crossAx val="531818304"/>
        <c:crosses val="autoZero"/>
        <c:auto val="1"/>
        <c:lblAlgn val="ctr"/>
        <c:lblOffset val="100"/>
        <c:noMultiLvlLbl val="0"/>
      </c:catAx>
      <c:valAx>
        <c:axId val="531818304"/>
        <c:scaling>
          <c:orientation val="minMax"/>
        </c:scaling>
        <c:delete val="1"/>
        <c:axPos val="l"/>
        <c:numFmt formatCode="0%" sourceLinked="1"/>
        <c:majorTickMark val="none"/>
        <c:minorTickMark val="none"/>
        <c:tickLblPos val="nextTo"/>
        <c:crossAx val="5318370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4000" b="0" i="0" u="none" strike="noStrike" kern="1200" baseline="0">
              <a:solidFill>
                <a:schemeClr val="lt1">
                  <a:lumMod val="8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accent2">
          <a:lumMod val="40000"/>
          <a:lumOff val="60000"/>
        </a:schemeClr>
      </a:solidFill>
    </a:ln>
    <a:effectLst/>
  </c:spPr>
  <c:txPr>
    <a:bodyPr/>
    <a:lstStyle/>
    <a:p>
      <a:pPr>
        <a:defRPr sz="40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432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ar-EG"/>
              <a:t>الإنحراف المعيارى( مقياس المخاطر )</a:t>
            </a:r>
            <a:endParaRPr lang="en-US"/>
          </a:p>
        </c:rich>
      </c:tx>
      <c:overlay val="0"/>
      <c:spPr>
        <a:noFill/>
        <a:ln>
          <a:noFill/>
        </a:ln>
        <a:effectLst/>
      </c:spPr>
      <c:txPr>
        <a:bodyPr rot="0" spcFirstLastPara="1" vertOverflow="ellipsis" vert="horz" wrap="square" anchor="ctr" anchorCtr="1"/>
        <a:lstStyle/>
        <a:p>
          <a:pPr>
            <a:defRPr sz="432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5.4425632480587231E-2"/>
          <c:y val="2.5288627529153791E-2"/>
          <c:w val="0.93713272562921335"/>
          <c:h val="0.7940227648759095"/>
        </c:manualLayout>
      </c:layout>
      <c:barChart>
        <c:barDir val="col"/>
        <c:grouping val="clustered"/>
        <c:varyColors val="0"/>
        <c:ser>
          <c:idx val="0"/>
          <c:order val="0"/>
          <c:spPr>
            <a:solidFill>
              <a:schemeClr val="accent4"/>
            </a:solidFill>
            <a:ln>
              <a:noFill/>
            </a:ln>
            <a:effectLst>
              <a:outerShdw blurRad="57150" dist="19050" dir="5400000" algn="ctr" rotWithShape="0">
                <a:srgbClr val="000000">
                  <a:alpha val="63000"/>
                </a:srgbClr>
              </a:outerShdw>
            </a:effectLst>
            <a:scene3d>
              <a:camera prst="orthographicFront"/>
              <a:lightRig rig="threePt" dir="t"/>
            </a:scene3d>
            <a:sp3d>
              <a:bevelT/>
              <a:bevelB/>
            </a:sp3d>
          </c:spPr>
          <c:invertIfNegative val="0"/>
          <c:dPt>
            <c:idx val="1"/>
            <c:invertIfNegative val="0"/>
            <c:bubble3D val="0"/>
            <c:spPr>
              <a:solidFill>
                <a:schemeClr val="bg2">
                  <a:lumMod val="75000"/>
                </a:schemeClr>
              </a:solidFill>
              <a:ln>
                <a:noFill/>
              </a:ln>
              <a:effectLst>
                <a:outerShdw blurRad="57150" dist="19050" dir="5400000" algn="ctr" rotWithShape="0">
                  <a:srgbClr val="000000">
                    <a:alpha val="63000"/>
                  </a:srgbClr>
                </a:outerShdw>
              </a:effectLst>
              <a:scene3d>
                <a:camera prst="orthographicFront"/>
                <a:lightRig rig="threePt" dir="t"/>
              </a:scene3d>
              <a:sp3d>
                <a:bevelT/>
                <a:bevelB/>
              </a:sp3d>
            </c:spPr>
            <c:extLst>
              <c:ext xmlns:c16="http://schemas.microsoft.com/office/drawing/2014/chart" uri="{C3380CC4-5D6E-409C-BE32-E72D297353CC}">
                <c16:uniqueId val="{00000001-9083-491C-B702-F43D39AD2EC3}"/>
              </c:ext>
            </c:extLst>
          </c:dPt>
          <c:dPt>
            <c:idx val="2"/>
            <c:invertIfNegative val="0"/>
            <c:bubble3D val="0"/>
            <c:spPr>
              <a:solidFill>
                <a:schemeClr val="accent6">
                  <a:lumMod val="50000"/>
                </a:schemeClr>
              </a:solidFill>
              <a:ln>
                <a:noFill/>
              </a:ln>
              <a:effectLst>
                <a:outerShdw blurRad="57150" dist="19050" dir="5400000" algn="ctr" rotWithShape="0">
                  <a:srgbClr val="000000">
                    <a:alpha val="63000"/>
                  </a:srgbClr>
                </a:outerShdw>
              </a:effectLst>
              <a:scene3d>
                <a:camera prst="orthographicFront"/>
                <a:lightRig rig="threePt" dir="t"/>
              </a:scene3d>
              <a:sp3d>
                <a:bevelT/>
                <a:bevelB/>
              </a:sp3d>
            </c:spPr>
            <c:extLst>
              <c:ext xmlns:c16="http://schemas.microsoft.com/office/drawing/2014/chart" uri="{C3380CC4-5D6E-409C-BE32-E72D297353CC}">
                <c16:uniqueId val="{00000003-9083-491C-B702-F43D39AD2EC3}"/>
              </c:ext>
            </c:extLst>
          </c:dPt>
          <c:dPt>
            <c:idx val="3"/>
            <c:invertIfNegative val="0"/>
            <c:bubble3D val="0"/>
            <c:spPr>
              <a:solidFill>
                <a:schemeClr val="accent1"/>
              </a:solidFill>
              <a:ln>
                <a:noFill/>
              </a:ln>
              <a:effectLst>
                <a:outerShdw blurRad="57150" dist="19050" dir="5400000" algn="ctr" rotWithShape="0">
                  <a:srgbClr val="000000">
                    <a:alpha val="63000"/>
                  </a:srgbClr>
                </a:outerShdw>
              </a:effectLst>
              <a:scene3d>
                <a:camera prst="orthographicFront"/>
                <a:lightRig rig="threePt" dir="t"/>
              </a:scene3d>
              <a:sp3d>
                <a:bevelT/>
                <a:bevelB/>
              </a:sp3d>
            </c:spPr>
            <c:extLst>
              <c:ext xmlns:c16="http://schemas.microsoft.com/office/drawing/2014/chart" uri="{C3380CC4-5D6E-409C-BE32-E72D297353CC}">
                <c16:uniqueId val="{00000005-9083-491C-B702-F43D39AD2EC3}"/>
              </c:ext>
            </c:extLst>
          </c:dPt>
          <c:dPt>
            <c:idx val="4"/>
            <c:invertIfNegative val="0"/>
            <c:bubble3D val="0"/>
            <c:spPr>
              <a:solidFill>
                <a:schemeClr val="accent2"/>
              </a:solidFill>
              <a:ln>
                <a:noFill/>
              </a:ln>
              <a:effectLst>
                <a:outerShdw blurRad="57150" dist="19050" dir="5400000" algn="ctr" rotWithShape="0">
                  <a:srgbClr val="000000">
                    <a:alpha val="63000"/>
                  </a:srgbClr>
                </a:outerShdw>
              </a:effectLst>
              <a:scene3d>
                <a:camera prst="orthographicFront"/>
                <a:lightRig rig="threePt" dir="t"/>
              </a:scene3d>
              <a:sp3d>
                <a:bevelT/>
                <a:bevelB/>
              </a:sp3d>
            </c:spPr>
            <c:extLst>
              <c:ext xmlns:c16="http://schemas.microsoft.com/office/drawing/2014/chart" uri="{C3380CC4-5D6E-409C-BE32-E72D297353CC}">
                <c16:uniqueId val="{00000004-9083-491C-B702-F43D39AD2EC3}"/>
              </c:ext>
            </c:extLst>
          </c:dPt>
          <c:dLbls>
            <c:spPr>
              <a:noFill/>
              <a:ln>
                <a:noFill/>
              </a:ln>
              <a:effectLst/>
            </c:spPr>
            <c:txPr>
              <a:bodyPr rot="0" spcFirstLastPara="1" vertOverflow="ellipsis" vert="horz" wrap="square" anchor="ctr" anchorCtr="1"/>
              <a:lstStyle/>
              <a:p>
                <a:pPr>
                  <a:defRPr sz="36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'analysis 2 '!$T$197:$T$201</c:f>
              <c:strCache>
                <c:ptCount val="5"/>
                <c:pt idx="0">
                  <c:v>الانحراف المعيارى  للذهب </c:v>
                </c:pt>
                <c:pt idx="1">
                  <c:v>الانحراف المعيارى  للفضة </c:v>
                </c:pt>
                <c:pt idx="2">
                  <c:v>الانحراف المعيارى  للدولار </c:v>
                </c:pt>
                <c:pt idx="3">
                  <c:v>الانحراف المعيارى  لليورو </c:v>
                </c:pt>
                <c:pt idx="4">
                  <c:v>الانحراف المعيارى  للمؤشر الرئيسى للبورصه EGX30 </c:v>
                </c:pt>
              </c:strCache>
            </c:strRef>
          </c:cat>
          <c:val>
            <c:numRef>
              <c:f>'analysis 2 '!$U$197:$U$201</c:f>
              <c:numCache>
                <c:formatCode>0%</c:formatCode>
                <c:ptCount val="5"/>
                <c:pt idx="0">
                  <c:v>0.19053951461955271</c:v>
                </c:pt>
                <c:pt idx="1">
                  <c:v>0.39869625379960111</c:v>
                </c:pt>
                <c:pt idx="2">
                  <c:v>0.32900675875450286</c:v>
                </c:pt>
                <c:pt idx="3">
                  <c:v>0.32803841738487372</c:v>
                </c:pt>
                <c:pt idx="4">
                  <c:v>0.3384188360836643</c:v>
                </c:pt>
              </c:numCache>
            </c:numRef>
          </c:val>
          <c:extLst>
            <c:ext xmlns:c16="http://schemas.microsoft.com/office/drawing/2014/chart" uri="{C3380CC4-5D6E-409C-BE32-E72D297353CC}">
              <c16:uniqueId val="{00000000-9083-491C-B702-F43D39AD2EC3}"/>
            </c:ext>
          </c:extLst>
        </c:ser>
        <c:dLbls>
          <c:showLegendKey val="0"/>
          <c:showVal val="1"/>
          <c:showCatName val="0"/>
          <c:showSerName val="0"/>
          <c:showPercent val="0"/>
          <c:showBubbleSize val="0"/>
        </c:dLbls>
        <c:gapWidth val="200"/>
        <c:axId val="622877200"/>
        <c:axId val="622871920"/>
      </c:barChart>
      <c:catAx>
        <c:axId val="62287720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3600" b="1" i="0" u="none" strike="noStrike" kern="1200" baseline="0">
                <a:solidFill>
                  <a:schemeClr val="lt1">
                    <a:lumMod val="85000"/>
                  </a:schemeClr>
                </a:solidFill>
                <a:latin typeface="+mn-lt"/>
                <a:ea typeface="+mn-ea"/>
                <a:cs typeface="+mn-cs"/>
              </a:defRPr>
            </a:pPr>
            <a:endParaRPr lang="en-US"/>
          </a:p>
        </c:txPr>
        <c:crossAx val="622871920"/>
        <c:crosses val="autoZero"/>
        <c:auto val="1"/>
        <c:lblAlgn val="ctr"/>
        <c:lblOffset val="100"/>
        <c:noMultiLvlLbl val="0"/>
      </c:catAx>
      <c:valAx>
        <c:axId val="622871920"/>
        <c:scaling>
          <c:orientation val="minMax"/>
        </c:scaling>
        <c:delete val="1"/>
        <c:axPos val="l"/>
        <c:numFmt formatCode="0%" sourceLinked="1"/>
        <c:majorTickMark val="none"/>
        <c:minorTickMark val="none"/>
        <c:tickLblPos val="nextTo"/>
        <c:crossAx val="622877200"/>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accent2">
          <a:lumMod val="40000"/>
          <a:lumOff val="60000"/>
        </a:schemeClr>
      </a:solidFill>
    </a:ln>
    <a:effectLst/>
  </c:spPr>
  <c:txPr>
    <a:bodyPr/>
    <a:lstStyle/>
    <a:p>
      <a:pPr>
        <a:defRPr sz="3600" b="1"/>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[يارب يبقا الفاينال   2  (1).xlsx]analysis 2 !PivotTable2</c:name>
    <c:fmtId val="11"/>
  </c:pivotSource>
  <c:chart>
    <c:title>
      <c:tx>
        <c:rich>
          <a:bodyPr rot="0" spcFirstLastPara="1" vertOverflow="ellipsis" vert="horz" wrap="square" anchor="ctr" anchorCtr="1"/>
          <a:lstStyle/>
          <a:p>
            <a:pPr>
              <a:defRPr sz="432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ar-EG"/>
              <a:t>نسب التغير السنوية لليورو </a:t>
            </a:r>
          </a:p>
          <a:p>
            <a:pPr>
              <a:defRPr/>
            </a:pPr>
            <a:endParaRPr lang="en-US"/>
          </a:p>
        </c:rich>
      </c:tx>
      <c:layout>
        <c:manualLayout>
          <c:xMode val="edge"/>
          <c:yMode val="edge"/>
          <c:x val="0.45363620412833011"/>
          <c:y val="2.7570885145286581E-2"/>
        </c:manualLayout>
      </c:layout>
      <c:overlay val="0"/>
      <c:spPr>
        <a:noFill/>
        <a:ln>
          <a:noFill/>
        </a:ln>
        <a:effectLst/>
      </c:spPr>
      <c:txPr>
        <a:bodyPr rot="0" spcFirstLastPara="1" vertOverflow="ellipsis" vert="horz" wrap="square" anchor="ctr" anchorCtr="1"/>
        <a:lstStyle/>
        <a:p>
          <a:pPr>
            <a:defRPr sz="432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5"/>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8"/>
        <c:dLbl>
          <c:idx val="0"/>
          <c:layout>
            <c:manualLayout>
              <c:x val="-1.033272283272286E-2"/>
              <c:y val="7.410396843155849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2.43933450626364E-2"/>
              <c:y val="0.1079349096243256"/>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1.6762087431378771E-2"/>
              <c:y val="0.11639264492251718"/>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1.9814590483881879E-2"/>
              <c:y val="0.10229641942553087"/>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2"/>
        <c:dLbl>
          <c:idx val="0"/>
          <c:layout>
            <c:manualLayout>
              <c:x val="-1.8288338957630407E-2"/>
              <c:y val="8.6790682372747716E-2"/>
            </c:manualLayout>
          </c:layout>
          <c:dLblPos val="r"/>
          <c:showLegendKey val="0"/>
          <c:showVal val="1"/>
          <c:showCatName val="0"/>
          <c:showSerName val="0"/>
          <c:showPercent val="0"/>
          <c:showBubbleSize val="0"/>
          <c:extLst>
            <c:ext xmlns:c15="http://schemas.microsoft.com/office/drawing/2012/chart" uri="{CE6537A1-D6FC-4f65-9D91-7224C49458BB}">
              <c15:layout>
                <c:manualLayout>
                  <c:w val="3.5050306211723538E-2"/>
                  <c:h val="3.7862461684905181E-2"/>
                </c:manualLayout>
              </c15:layout>
            </c:ext>
          </c:extLst>
        </c:dLbl>
      </c:pivotFmt>
      <c:pivotFmt>
        <c:idx val="13"/>
        <c:dLbl>
          <c:idx val="0"/>
          <c:layout>
            <c:manualLayout>
              <c:x val="-1.9814590483881823E-2"/>
              <c:y val="0.1079349096243256"/>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4"/>
        <c:dLbl>
          <c:idx val="0"/>
          <c:layout>
            <c:manualLayout>
              <c:x val="-2.2542735042735042E-2"/>
              <c:y val="7.6923213530955659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5"/>
        <c:dLbl>
          <c:idx val="0"/>
          <c:layout>
            <c:manualLayout>
              <c:x val="-2.2867093536384876E-2"/>
              <c:y val="9.9477174326133719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6"/>
        <c:dLbl>
          <c:idx val="0"/>
          <c:layout>
            <c:manualLayout>
              <c:x val="-6.5591560670301948E-3"/>
              <c:y val="3.6228409466270285E-3"/>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7"/>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8"/>
        <c:dLbl>
          <c:idx val="0"/>
          <c:layout>
            <c:manualLayout>
              <c:x val="-1.033272283272286E-2"/>
              <c:y val="7.410396843155849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2.43933450626364E-2"/>
              <c:y val="0.1079349096243256"/>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20"/>
        <c:dLbl>
          <c:idx val="0"/>
          <c:layout>
            <c:manualLayout>
              <c:x val="-1.6762087431378771E-2"/>
              <c:y val="0.11639264492251718"/>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21"/>
        <c:dLbl>
          <c:idx val="0"/>
          <c:layout>
            <c:manualLayout>
              <c:x val="-1.9814590483881879E-2"/>
              <c:y val="0.10229641942553087"/>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22"/>
        <c:dLbl>
          <c:idx val="0"/>
          <c:layout>
            <c:manualLayout>
              <c:x val="-1.8288338957630407E-2"/>
              <c:y val="8.6790682372747716E-2"/>
            </c:manualLayout>
          </c:layout>
          <c:dLblPos val="r"/>
          <c:showLegendKey val="0"/>
          <c:showVal val="1"/>
          <c:showCatName val="0"/>
          <c:showSerName val="0"/>
          <c:showPercent val="0"/>
          <c:showBubbleSize val="0"/>
          <c:extLst>
            <c:ext xmlns:c15="http://schemas.microsoft.com/office/drawing/2012/chart" uri="{CE6537A1-D6FC-4f65-9D91-7224C49458BB}">
              <c15:layout>
                <c:manualLayout>
                  <c:w val="3.5050306211723538E-2"/>
                  <c:h val="3.7862461684905181E-2"/>
                </c:manualLayout>
              </c15:layout>
            </c:ext>
          </c:extLst>
        </c:dLbl>
      </c:pivotFmt>
      <c:pivotFmt>
        <c:idx val="23"/>
        <c:dLbl>
          <c:idx val="0"/>
          <c:layout>
            <c:manualLayout>
              <c:x val="-1.9814590483881823E-2"/>
              <c:y val="0.1079349096243256"/>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2.2542735042735042E-2"/>
              <c:y val="7.6923213530955659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25"/>
        <c:dLbl>
          <c:idx val="0"/>
          <c:layout>
            <c:manualLayout>
              <c:x val="-2.2867093536384876E-2"/>
              <c:y val="9.9477174326133719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26"/>
        <c:dLbl>
          <c:idx val="0"/>
          <c:layout>
            <c:manualLayout>
              <c:x val="-6.5591560670301948E-3"/>
              <c:y val="3.6228409466270285E-3"/>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1.9814590483881823E-2"/>
              <c:y val="0.1079349096243256"/>
            </c:manualLayout>
          </c:layout>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1.8288338957630407E-2"/>
              <c:y val="8.6790682372747716E-2"/>
            </c:manualLayout>
          </c:layout>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1.6762087431378771E-2"/>
              <c:y val="0.11639264492251718"/>
            </c:manualLayout>
          </c:layout>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1.033272283272286E-2"/>
              <c:y val="7.410396843155849E-2"/>
            </c:manualLayout>
          </c:layout>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2.43933450626364E-2"/>
              <c:y val="0.1079349096243256"/>
            </c:manualLayout>
          </c:layout>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1.9814590483881879E-2"/>
              <c:y val="0.10229641942553087"/>
            </c:manualLayout>
          </c:layout>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2.2542735042735042E-2"/>
              <c:y val="7.6923213530955659E-2"/>
            </c:manualLayout>
          </c:layout>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2.2867093536384876E-2"/>
              <c:y val="9.9477174326133719E-2"/>
            </c:manualLayout>
          </c:layout>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6.5591560670301948E-3"/>
              <c:y val="3.6228409466270285E-3"/>
            </c:manualLayout>
          </c:layout>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1.033272283272286E-2"/>
              <c:y val="7.410396843155849E-2"/>
            </c:manualLayout>
          </c:layout>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2.43933450626364E-2"/>
              <c:y val="0.1079349096243256"/>
            </c:manualLayout>
          </c:layout>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1.6762087431378771E-2"/>
              <c:y val="0.11639264492251718"/>
            </c:manualLayout>
          </c:layout>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1.9814590483881879E-2"/>
              <c:y val="0.10229641942553087"/>
            </c:manualLayout>
          </c:layout>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1.8288338957630407E-2"/>
              <c:y val="8.6790682372747716E-2"/>
            </c:manualLayout>
          </c:layout>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1.9814590483881823E-2"/>
              <c:y val="0.1079349096243256"/>
            </c:manualLayout>
          </c:layout>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2.2542735042735042E-2"/>
              <c:y val="7.6923213530955659E-2"/>
            </c:manualLayout>
          </c:layout>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2.2867093536384876E-2"/>
              <c:y val="9.9477174326133719E-2"/>
            </c:manualLayout>
          </c:layout>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6.5591560670301948E-3"/>
              <c:y val="3.6228409466270285E-3"/>
            </c:manualLayout>
          </c:layout>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1.033272283272286E-2"/>
              <c:y val="7.410396843155849E-2"/>
            </c:manualLayout>
          </c:layout>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2.43933450626364E-2"/>
              <c:y val="0.1079349096243256"/>
            </c:manualLayout>
          </c:layout>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1.6762087431378771E-2"/>
              <c:y val="0.11639264492251718"/>
            </c:manualLayout>
          </c:layout>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1.9814590483881879E-2"/>
              <c:y val="0.10229641942553087"/>
            </c:manualLayout>
          </c:layout>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1.8288338957630407E-2"/>
              <c:y val="8.6790682372747716E-2"/>
            </c:manualLayout>
          </c:layout>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1.9814590483881823E-2"/>
              <c:y val="0.1079349096243256"/>
            </c:manualLayout>
          </c:layout>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2.2542735042735042E-2"/>
              <c:y val="7.6923213530955659E-2"/>
            </c:manualLayout>
          </c:layout>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2.2867093536384876E-2"/>
              <c:y val="9.9477174326133719E-2"/>
            </c:manualLayout>
          </c:layout>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6.5591560670301948E-3"/>
              <c:y val="3.6228409466270285E-3"/>
            </c:manualLayout>
          </c:layout>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1.033272283272286E-2"/>
              <c:y val="7.410396843155849E-2"/>
            </c:manualLayout>
          </c:layout>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2.43933450626364E-2"/>
              <c:y val="0.1079349096243256"/>
            </c:manualLayout>
          </c:layout>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1.6762087431378771E-2"/>
              <c:y val="0.11639264492251718"/>
            </c:manualLayout>
          </c:layout>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1.9814590483881879E-2"/>
              <c:y val="0.10229641942553087"/>
            </c:manualLayout>
          </c:layout>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1.8288338957630407E-2"/>
              <c:y val="8.6790682372747716E-2"/>
            </c:manualLayout>
          </c:layout>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1.9814590483881823E-2"/>
              <c:y val="0.1079349096243256"/>
            </c:manualLayout>
          </c:layout>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2.2542735042735042E-2"/>
              <c:y val="7.6923213530955659E-2"/>
            </c:manualLayout>
          </c:layout>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2.2867093536384876E-2"/>
              <c:y val="9.9477174326133719E-2"/>
            </c:manualLayout>
          </c:layout>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6.5591560670301948E-3"/>
              <c:y val="3.6228409466270285E-3"/>
            </c:manualLayout>
          </c:layout>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3600" b="1"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1.033272283272286E-2"/>
              <c:y val="7.410396843155849E-2"/>
            </c:manualLayout>
          </c:layout>
          <c:spPr>
            <a:noFill/>
            <a:ln>
              <a:noFill/>
            </a:ln>
            <a:effectLst/>
          </c:spPr>
          <c:txPr>
            <a:bodyPr rot="0" spcFirstLastPara="1" vertOverflow="ellipsis" vert="horz" wrap="square" anchor="ctr" anchorCtr="1"/>
            <a:lstStyle/>
            <a:p>
              <a:pPr>
                <a:defRPr sz="3600" b="1"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1.7642270181391195E-2"/>
              <c:y val="-4.6052267297935254E-2"/>
            </c:manualLayout>
          </c:layout>
          <c:spPr>
            <a:noFill/>
            <a:ln>
              <a:noFill/>
            </a:ln>
            <a:effectLst/>
          </c:spPr>
          <c:txPr>
            <a:bodyPr rot="0" spcFirstLastPara="1" vertOverflow="ellipsis" vert="horz" wrap="square" anchor="ctr" anchorCtr="1"/>
            <a:lstStyle/>
            <a:p>
              <a:pPr>
                <a:defRPr sz="3600" b="1"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1.6762087431378771E-2"/>
              <c:y val="0.11639264492251718"/>
            </c:manualLayout>
          </c:layout>
          <c:spPr>
            <a:noFill/>
            <a:ln>
              <a:noFill/>
            </a:ln>
            <a:effectLst/>
          </c:spPr>
          <c:txPr>
            <a:bodyPr rot="0" spcFirstLastPara="1" vertOverflow="ellipsis" vert="horz" wrap="square" anchor="ctr" anchorCtr="1"/>
            <a:lstStyle/>
            <a:p>
              <a:pPr>
                <a:defRPr sz="3600" b="1"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1.9814590483881879E-2"/>
              <c:y val="0.10229641942553087"/>
            </c:manualLayout>
          </c:layout>
          <c:spPr>
            <a:noFill/>
            <a:ln>
              <a:noFill/>
            </a:ln>
            <a:effectLst/>
          </c:spPr>
          <c:txPr>
            <a:bodyPr rot="0" spcFirstLastPara="1" vertOverflow="ellipsis" vert="horz" wrap="square" anchor="ctr" anchorCtr="1"/>
            <a:lstStyle/>
            <a:p>
              <a:pPr>
                <a:defRPr sz="3600" b="1"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1.8288338957630407E-2"/>
              <c:y val="8.6790682372747716E-2"/>
            </c:manualLayout>
          </c:layout>
          <c:spPr>
            <a:noFill/>
            <a:ln>
              <a:noFill/>
            </a:ln>
            <a:effectLst/>
          </c:spPr>
          <c:txPr>
            <a:bodyPr rot="0" spcFirstLastPara="1" vertOverflow="ellipsis" vert="horz" wrap="square" anchor="ctr" anchorCtr="1"/>
            <a:lstStyle/>
            <a:p>
              <a:pPr>
                <a:defRPr sz="3600" b="1"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1.9814590483881823E-2"/>
              <c:y val="0.1079349096243256"/>
            </c:manualLayout>
          </c:layout>
          <c:spPr>
            <a:noFill/>
            <a:ln>
              <a:noFill/>
            </a:ln>
            <a:effectLst/>
          </c:spPr>
          <c:txPr>
            <a:bodyPr rot="0" spcFirstLastPara="1" vertOverflow="ellipsis" vert="horz" wrap="square" anchor="ctr" anchorCtr="1"/>
            <a:lstStyle/>
            <a:p>
              <a:pPr>
                <a:defRPr sz="3600" b="1"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2.141754527470659E-2"/>
              <c:y val="0.14675833416070314"/>
            </c:manualLayout>
          </c:layout>
          <c:spPr>
            <a:noFill/>
            <a:ln>
              <a:noFill/>
            </a:ln>
            <a:effectLst/>
          </c:spPr>
          <c:txPr>
            <a:bodyPr rot="0" spcFirstLastPara="1" vertOverflow="ellipsis" vert="horz" wrap="square" anchor="ctr" anchorCtr="1"/>
            <a:lstStyle/>
            <a:p>
              <a:pPr>
                <a:defRPr sz="3600" b="1"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1.7241193715901691E-2"/>
              <c:y val="-4.4072798368681124E-2"/>
            </c:manualLayout>
          </c:layout>
          <c:spPr>
            <a:noFill/>
            <a:ln>
              <a:noFill/>
            </a:ln>
            <a:effectLst/>
          </c:spPr>
          <c:txPr>
            <a:bodyPr rot="0" spcFirstLastPara="1" vertOverflow="ellipsis" vert="horz" wrap="square" anchor="ctr" anchorCtr="1"/>
            <a:lstStyle/>
            <a:p>
              <a:pPr>
                <a:defRPr sz="3600" b="1"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6.5591560670301948E-3"/>
              <c:y val="3.6228409466270285E-3"/>
            </c:manualLayout>
          </c:layout>
          <c:spPr>
            <a:noFill/>
            <a:ln>
              <a:noFill/>
            </a:ln>
            <a:effectLst/>
          </c:spPr>
          <c:txPr>
            <a:bodyPr rot="0" spcFirstLastPara="1" vertOverflow="ellipsis" vert="horz" wrap="square" anchor="ctr" anchorCtr="1"/>
            <a:lstStyle/>
            <a:p>
              <a:pPr>
                <a:defRPr sz="3600" b="1"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2.0184281656501619E-2"/>
              <c:y val="5.2397656888427256E-2"/>
            </c:manualLayout>
          </c:layout>
          <c:spPr>
            <a:noFill/>
            <a:ln>
              <a:noFill/>
            </a:ln>
            <a:effectLst/>
          </c:spPr>
          <c:txPr>
            <a:bodyPr rot="0" spcFirstLastPara="1" vertOverflow="ellipsis" vert="horz" wrap="square" anchor="ctr" anchorCtr="1"/>
            <a:lstStyle/>
            <a:p>
              <a:pPr>
                <a:defRPr sz="3600" b="1"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2.6303820782697936E-2"/>
              <c:y val="7.9555755821501831E-2"/>
            </c:manualLayout>
          </c:layout>
          <c:spPr>
            <a:noFill/>
            <a:ln>
              <a:noFill/>
            </a:ln>
            <a:effectLst/>
          </c:spPr>
          <c:txPr>
            <a:bodyPr rot="0" spcFirstLastPara="1" vertOverflow="ellipsis" vert="horz" wrap="square" anchor="ctr" anchorCtr="1"/>
            <a:lstStyle/>
            <a:p>
              <a:pPr>
                <a:defRPr sz="3600" b="1"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1.7371342010092921E-2"/>
              <c:y val="5.6848748168623849E-2"/>
            </c:manualLayout>
          </c:layout>
          <c:spPr>
            <a:noFill/>
            <a:ln>
              <a:noFill/>
            </a:ln>
            <a:effectLst/>
          </c:spPr>
          <c:txPr>
            <a:bodyPr rot="0" spcFirstLastPara="1" vertOverflow="ellipsis" vert="horz" wrap="square" anchor="ctr" anchorCtr="1"/>
            <a:lstStyle/>
            <a:p>
              <a:pPr>
                <a:defRPr sz="3600" b="1"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1.6739825984908734E-2"/>
              <c:y val="9.5258622084004207E-2"/>
            </c:manualLayout>
          </c:layout>
          <c:spPr>
            <a:noFill/>
            <a:ln>
              <a:noFill/>
            </a:ln>
            <a:effectLst/>
          </c:spPr>
          <c:txPr>
            <a:bodyPr rot="0" spcFirstLastPara="1" vertOverflow="ellipsis" vert="horz" wrap="square" anchor="ctr" anchorCtr="1"/>
            <a:lstStyle/>
            <a:p>
              <a:pPr>
                <a:defRPr sz="3600" b="1"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8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s>
    <c:plotArea>
      <c:layout>
        <c:manualLayout>
          <c:layoutTarget val="inner"/>
          <c:xMode val="edge"/>
          <c:yMode val="edge"/>
          <c:x val="6.3487136220487059E-2"/>
          <c:y val="5.714454425016071E-2"/>
          <c:w val="0.91966538519703589"/>
          <c:h val="0.88404822285444351"/>
        </c:manualLayout>
      </c:layout>
      <c:lineChart>
        <c:grouping val="standard"/>
        <c:varyColors val="0"/>
        <c:ser>
          <c:idx val="0"/>
          <c:order val="0"/>
          <c:tx>
            <c:strRef>
              <c:f>'analysis 2 '!$U$32</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Pt>
            <c:idx val="0"/>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C5E6-4810-BDF5-447467A3C6F0}"/>
              </c:ext>
            </c:extLst>
          </c:dPt>
          <c:dPt>
            <c:idx val="3"/>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0-866C-477F-AA62-83A97FAB0249}"/>
              </c:ext>
            </c:extLst>
          </c:dPt>
          <c:dPt>
            <c:idx val="4"/>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C-C5E6-4810-BDF5-447467A3C6F0}"/>
              </c:ext>
            </c:extLst>
          </c:dPt>
          <c:dPt>
            <c:idx val="5"/>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66C-477F-AA62-83A97FAB0249}"/>
              </c:ext>
            </c:extLst>
          </c:dPt>
          <c:dPt>
            <c:idx val="6"/>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C5E6-4810-BDF5-447467A3C6F0}"/>
              </c:ext>
            </c:extLst>
          </c:dPt>
          <c:dPt>
            <c:idx val="7"/>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866C-477F-AA62-83A97FAB0249}"/>
              </c:ext>
            </c:extLst>
          </c:dPt>
          <c:dPt>
            <c:idx val="9"/>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66C-477F-AA62-83A97FAB0249}"/>
              </c:ext>
            </c:extLst>
          </c:dPt>
          <c:dPt>
            <c:idx val="10"/>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866C-477F-AA62-83A97FAB0249}"/>
              </c:ext>
            </c:extLst>
          </c:dPt>
          <c:dPt>
            <c:idx val="11"/>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E-C5E6-4810-BDF5-447467A3C6F0}"/>
              </c:ext>
            </c:extLst>
          </c:dPt>
          <c:dPt>
            <c:idx val="13"/>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866C-477F-AA62-83A97FAB0249}"/>
              </c:ext>
            </c:extLst>
          </c:dPt>
          <c:dPt>
            <c:idx val="14"/>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866C-477F-AA62-83A97FAB0249}"/>
              </c:ext>
            </c:extLst>
          </c:dPt>
          <c:dPt>
            <c:idx val="15"/>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A-C5E6-4810-BDF5-447467A3C6F0}"/>
              </c:ext>
            </c:extLst>
          </c:dPt>
          <c:dPt>
            <c:idx val="16"/>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866C-477F-AA62-83A97FAB0249}"/>
              </c:ext>
            </c:extLst>
          </c:dPt>
          <c:dPt>
            <c:idx val="17"/>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C5E6-4810-BDF5-447467A3C6F0}"/>
              </c:ext>
            </c:extLst>
          </c:dPt>
          <c:dPt>
            <c:idx val="20"/>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866C-477F-AA62-83A97FAB0249}"/>
              </c:ext>
            </c:extLst>
          </c:dPt>
          <c:dLbls>
            <c:dLbl>
              <c:idx val="0"/>
              <c:layout>
                <c:manualLayout>
                  <c:x val="-6.5591560670301948E-3"/>
                  <c:y val="3.6228409466270285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C5E6-4810-BDF5-447467A3C6F0}"/>
                </c:ext>
              </c:extLst>
            </c:dLbl>
            <c:dLbl>
              <c:idx val="3"/>
              <c:layout>
                <c:manualLayout>
                  <c:x val="-2.0184281656501619E-2"/>
                  <c:y val="5.239765688842725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66C-477F-AA62-83A97FAB0249}"/>
                </c:ext>
              </c:extLst>
            </c:dLbl>
            <c:dLbl>
              <c:idx val="4"/>
              <c:layout>
                <c:manualLayout>
                  <c:x val="-1.7241193715901691E-2"/>
                  <c:y val="-4.407279836868112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C5E6-4810-BDF5-447467A3C6F0}"/>
                </c:ext>
              </c:extLst>
            </c:dLbl>
            <c:dLbl>
              <c:idx val="5"/>
              <c:layout>
                <c:manualLayout>
                  <c:x val="-2.6303820782697936E-2"/>
                  <c:y val="7.955575582150183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66C-477F-AA62-83A97FAB0249}"/>
                </c:ext>
              </c:extLst>
            </c:dLbl>
            <c:dLbl>
              <c:idx val="6"/>
              <c:layout>
                <c:manualLayout>
                  <c:x val="-2.141754527470659E-2"/>
                  <c:y val="0.1467583341607031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C5E6-4810-BDF5-447467A3C6F0}"/>
                </c:ext>
              </c:extLst>
            </c:dLbl>
            <c:dLbl>
              <c:idx val="7"/>
              <c:layout>
                <c:manualLayout>
                  <c:x val="-1.9814590483881823E-2"/>
                  <c:y val="0.107934909624325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66C-477F-AA62-83A97FAB0249}"/>
                </c:ext>
              </c:extLst>
            </c:dLbl>
            <c:dLbl>
              <c:idx val="10"/>
              <c:layout>
                <c:manualLayout>
                  <c:x val="-1.8288338957630407E-2"/>
                  <c:y val="8.679068237274771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66C-477F-AA62-83A97FAB0249}"/>
                </c:ext>
              </c:extLst>
            </c:dLbl>
            <c:dLbl>
              <c:idx val="11"/>
              <c:layout>
                <c:manualLayout>
                  <c:x val="-1.9814590483881879E-2"/>
                  <c:y val="0.1022964194255308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C5E6-4810-BDF5-447467A3C6F0}"/>
                </c:ext>
              </c:extLst>
            </c:dLbl>
            <c:dLbl>
              <c:idx val="13"/>
              <c:layout>
                <c:manualLayout>
                  <c:x val="-1.6762087431378771E-2"/>
                  <c:y val="0.1163926449225171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66C-477F-AA62-83A97FAB0249}"/>
                </c:ext>
              </c:extLst>
            </c:dLbl>
            <c:dLbl>
              <c:idx val="14"/>
              <c:layout>
                <c:manualLayout>
                  <c:x val="-1.7371342010092921E-2"/>
                  <c:y val="5.684874816862384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66C-477F-AA62-83A97FAB0249}"/>
                </c:ext>
              </c:extLst>
            </c:dLbl>
            <c:dLbl>
              <c:idx val="15"/>
              <c:layout>
                <c:manualLayout>
                  <c:x val="-1.7642270181391195E-2"/>
                  <c:y val="-4.605226729793525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C5E6-4810-BDF5-447467A3C6F0}"/>
                </c:ext>
              </c:extLst>
            </c:dLbl>
            <c:dLbl>
              <c:idx val="16"/>
              <c:layout>
                <c:manualLayout>
                  <c:x val="-1.6739825984908734E-2"/>
                  <c:y val="9.525862208400420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66C-477F-AA62-83A97FAB0249}"/>
                </c:ext>
              </c:extLst>
            </c:dLbl>
            <c:dLbl>
              <c:idx val="17"/>
              <c:layout>
                <c:manualLayout>
                  <c:x val="-1.033272283272286E-2"/>
                  <c:y val="7.41039684315584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5E6-4810-BDF5-447467A3C6F0}"/>
                </c:ext>
              </c:extLst>
            </c:dLbl>
            <c:spPr>
              <a:noFill/>
              <a:ln>
                <a:noFill/>
              </a:ln>
              <a:effectLst/>
            </c:spPr>
            <c:txPr>
              <a:bodyPr rot="0" spcFirstLastPara="1" vertOverflow="ellipsis" vert="horz" wrap="square" anchor="ctr" anchorCtr="1"/>
              <a:lstStyle/>
              <a:p>
                <a:pPr>
                  <a:defRPr sz="3600" b="1"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'analysis 2 '!$T$33:$T$54</c:f>
              <c:strCache>
                <c:ptCount val="21"/>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pt idx="20">
                  <c:v>2025</c:v>
                </c:pt>
              </c:strCache>
            </c:strRef>
          </c:cat>
          <c:val>
            <c:numRef>
              <c:f>'analysis 2 '!$U$33:$U$54</c:f>
              <c:numCache>
                <c:formatCode>0%</c:formatCode>
                <c:ptCount val="21"/>
                <c:pt idx="1">
                  <c:v>0.12476072680154308</c:v>
                </c:pt>
                <c:pt idx="2">
                  <c:v>6.1672797727361964E-2</c:v>
                </c:pt>
                <c:pt idx="3">
                  <c:v>-0.13799353868159506</c:v>
                </c:pt>
                <c:pt idx="4">
                  <c:v>0.18274278684538026</c:v>
                </c:pt>
                <c:pt idx="5">
                  <c:v>-8.1263152802302785E-2</c:v>
                </c:pt>
                <c:pt idx="6">
                  <c:v>6.7861985440280173E-2</c:v>
                </c:pt>
                <c:pt idx="7">
                  <c:v>-2.011883922187439E-2</c:v>
                </c:pt>
                <c:pt idx="8">
                  <c:v>0.17774199230053089</c:v>
                </c:pt>
                <c:pt idx="9">
                  <c:v>-4.251500843890868E-2</c:v>
                </c:pt>
                <c:pt idx="10">
                  <c:v>-8.4833880000892592E-2</c:v>
                </c:pt>
                <c:pt idx="11">
                  <c:v>1.346056320858223</c:v>
                </c:pt>
                <c:pt idx="12">
                  <c:v>9.7891887116972304E-2</c:v>
                </c:pt>
                <c:pt idx="13">
                  <c:v>-3.7110835549918057E-2</c:v>
                </c:pt>
                <c:pt idx="14">
                  <c:v>-0.12350758190174242</c:v>
                </c:pt>
                <c:pt idx="15">
                  <c:v>5.5496360434728928E-2</c:v>
                </c:pt>
                <c:pt idx="16">
                  <c:v>-5.0766680480729416E-2</c:v>
                </c:pt>
                <c:pt idx="17">
                  <c:v>0.43939012308363984</c:v>
                </c:pt>
                <c:pt idx="18">
                  <c:v>0.31040597293513761</c:v>
                </c:pt>
                <c:pt idx="19">
                  <c:v>0.55875946632481077</c:v>
                </c:pt>
                <c:pt idx="20">
                  <c:v>5.4000079957812613E-2</c:v>
                </c:pt>
              </c:numCache>
            </c:numRef>
          </c:val>
          <c:smooth val="0"/>
          <c:extLst>
            <c:ext xmlns:c16="http://schemas.microsoft.com/office/drawing/2014/chart" uri="{C3380CC4-5D6E-409C-BE32-E72D297353CC}">
              <c16:uniqueId val="{00000009-866C-477F-AA62-83A97FAB0249}"/>
            </c:ext>
          </c:extLst>
        </c:ser>
        <c:dLbls>
          <c:dLblPos val="t"/>
          <c:showLegendKey val="0"/>
          <c:showVal val="1"/>
          <c:showCatName val="0"/>
          <c:showSerName val="0"/>
          <c:showPercent val="0"/>
          <c:showBubbleSize val="0"/>
        </c:dLbls>
        <c:marker val="1"/>
        <c:smooth val="0"/>
        <c:axId val="549205056"/>
        <c:axId val="549233856"/>
      </c:lineChart>
      <c:catAx>
        <c:axId val="54920505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5400000" spcFirstLastPara="1" vertOverflow="ellipsis" wrap="square" anchor="ctr" anchorCtr="1"/>
          <a:lstStyle/>
          <a:p>
            <a:pPr>
              <a:defRPr sz="3600" b="1" i="0" u="none" strike="noStrike" kern="1200" baseline="0">
                <a:solidFill>
                  <a:schemeClr val="lt1">
                    <a:lumMod val="85000"/>
                  </a:schemeClr>
                </a:solidFill>
                <a:latin typeface="+mn-lt"/>
                <a:ea typeface="+mn-ea"/>
                <a:cs typeface="+mn-cs"/>
              </a:defRPr>
            </a:pPr>
            <a:endParaRPr lang="en-US"/>
          </a:p>
        </c:txPr>
        <c:crossAx val="549233856"/>
        <c:crosses val="autoZero"/>
        <c:auto val="1"/>
        <c:lblAlgn val="ctr"/>
        <c:lblOffset val="100"/>
        <c:noMultiLvlLbl val="0"/>
      </c:catAx>
      <c:valAx>
        <c:axId val="54923385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3600" b="1" i="0" u="none" strike="noStrike" kern="1200" baseline="0">
                <a:solidFill>
                  <a:schemeClr val="lt1">
                    <a:lumMod val="85000"/>
                  </a:schemeClr>
                </a:solidFill>
                <a:latin typeface="+mn-lt"/>
                <a:ea typeface="+mn-ea"/>
                <a:cs typeface="+mn-cs"/>
              </a:defRPr>
            </a:pPr>
            <a:endParaRPr lang="en-US"/>
          </a:p>
        </c:txPr>
        <c:crossAx val="549205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accent2">
          <a:lumMod val="40000"/>
          <a:lumOff val="60000"/>
        </a:schemeClr>
      </a:solidFill>
    </a:ln>
    <a:effectLst/>
  </c:spPr>
  <c:txPr>
    <a:bodyPr/>
    <a:lstStyle/>
    <a:p>
      <a:pPr>
        <a:defRPr sz="360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[يارب يبقا الفاينال   2  (1).xlsx]analysis 2 !PivotTable4</c:name>
    <c:fmtId val="9"/>
  </c:pivotSource>
  <c:chart>
    <c:title>
      <c:tx>
        <c:rich>
          <a:bodyPr rot="0" spcFirstLastPara="1" vertOverflow="ellipsis" vert="horz" wrap="square" anchor="ctr" anchorCtr="1"/>
          <a:lstStyle/>
          <a:p>
            <a:pPr>
              <a:defRPr sz="5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ar-EG" sz="5400"/>
              <a:t>نسب التغير السنوية للدولار</a:t>
            </a:r>
            <a:endParaRPr lang="en-US" sz="5400"/>
          </a:p>
        </c:rich>
      </c:tx>
      <c:overlay val="0"/>
      <c:spPr>
        <a:noFill/>
        <a:ln>
          <a:noFill/>
        </a:ln>
        <a:effectLst/>
      </c:spPr>
      <c:txPr>
        <a:bodyPr rot="0" spcFirstLastPara="1" vertOverflow="ellipsis" vert="horz" wrap="square" anchor="ctr" anchorCtr="1"/>
        <a:lstStyle/>
        <a:p>
          <a:pPr>
            <a:defRPr sz="5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9.1716381229580077E-3"/>
              <c:y val="-6.963047529506583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9.1716381229580077E-3"/>
              <c:y val="-6.963047529506583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9.1716381229580077E-3"/>
              <c:y val="-6.963047529506583E-2"/>
            </c:manualLayout>
          </c:layout>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9.1716381229580077E-3"/>
              <c:y val="-6.963047529506583E-2"/>
            </c:manualLayout>
          </c:layout>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9.1716381229580077E-3"/>
              <c:y val="-6.963047529506583E-2"/>
            </c:manualLayout>
          </c:layout>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9.1716381229580077E-3"/>
              <c:y val="-6.963047529506583E-2"/>
            </c:manualLayout>
          </c:layout>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ln w="34925" cap="rnd">
            <a:solidFill>
              <a:schemeClr val="accent6">
                <a:lumMod val="60000"/>
                <a:lumOff val="4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
        <c:spPr>
          <a:ln w="34925" cap="rnd">
            <a:solidFill>
              <a:schemeClr val="accent6">
                <a:lumMod val="60000"/>
                <a:lumOff val="4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9.1716381229580077E-3"/>
              <c:y val="-6.963047529506583E-2"/>
            </c:manualLayout>
          </c:layout>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4872241435809469E-2"/>
          <c:y val="0.12667906896253353"/>
          <c:w val="0.93237103748992323"/>
          <c:h val="0.84445170315249052"/>
        </c:manualLayout>
      </c:layout>
      <c:lineChart>
        <c:grouping val="standard"/>
        <c:varyColors val="0"/>
        <c:ser>
          <c:idx val="0"/>
          <c:order val="0"/>
          <c:tx>
            <c:strRef>
              <c:f>'analysis 2 '!$U$59</c:f>
              <c:strCache>
                <c:ptCount val="1"/>
                <c:pt idx="0">
                  <c:v>Total</c:v>
                </c:pt>
              </c:strCache>
            </c:strRef>
          </c:tx>
          <c:spPr>
            <a:ln w="34925" cap="rnd">
              <a:solidFill>
                <a:schemeClr val="accent6">
                  <a:lumMod val="60000"/>
                  <a:lumOff val="4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Pt>
            <c:idx val="20"/>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chemeClr val="accent6">
                    <a:lumMod val="60000"/>
                    <a:lumOff val="40000"/>
                  </a:schemeClr>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44F-434B-8464-B8F61F9351DD}"/>
              </c:ext>
            </c:extLst>
          </c:dPt>
          <c:dLbls>
            <c:dLbl>
              <c:idx val="20"/>
              <c:layout>
                <c:manualLayout>
                  <c:x val="-9.1716381229580077E-3"/>
                  <c:y val="-6.96304752950658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44F-434B-8464-B8F61F9351DD}"/>
                </c:ext>
              </c:extLst>
            </c:dLbl>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'analysis 2 '!$T$60:$T$81</c:f>
              <c:strCache>
                <c:ptCount val="21"/>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pt idx="20">
                  <c:v>2025</c:v>
                </c:pt>
              </c:strCache>
            </c:strRef>
          </c:cat>
          <c:val>
            <c:numRef>
              <c:f>'analysis 2 '!$U$60:$U$81</c:f>
              <c:numCache>
                <c:formatCode>0%</c:formatCode>
                <c:ptCount val="21"/>
                <c:pt idx="1">
                  <c:v>-7.4368130915647441E-3</c:v>
                </c:pt>
                <c:pt idx="2">
                  <c:v>-3.2327924969872572E-2</c:v>
                </c:pt>
                <c:pt idx="3">
                  <c:v>-2.4365592174133686E-3</c:v>
                </c:pt>
                <c:pt idx="4">
                  <c:v>-7.3456242876010066E-3</c:v>
                </c:pt>
                <c:pt idx="5">
                  <c:v>5.666636289073166E-2</c:v>
                </c:pt>
                <c:pt idx="6">
                  <c:v>3.7534066995549731E-2</c:v>
                </c:pt>
                <c:pt idx="7">
                  <c:v>1.7605985037406503E-2</c:v>
                </c:pt>
                <c:pt idx="8">
                  <c:v>0.1252266823506348</c:v>
                </c:pt>
                <c:pt idx="9">
                  <c:v>3.8142114586055653E-2</c:v>
                </c:pt>
                <c:pt idx="10">
                  <c:v>8.2516328442958822E-2</c:v>
                </c:pt>
                <c:pt idx="11">
                  <c:v>1.3401118848593687</c:v>
                </c:pt>
                <c:pt idx="12">
                  <c:v>-1.916334947302175E-2</c:v>
                </c:pt>
                <c:pt idx="13">
                  <c:v>1.1719277705228166E-2</c:v>
                </c:pt>
                <c:pt idx="14">
                  <c:v>-9.9650602543702504E-2</c:v>
                </c:pt>
                <c:pt idx="15">
                  <c:v>-2.8190598602211053E-2</c:v>
                </c:pt>
                <c:pt idx="16">
                  <c:v>3.2111404317552886E-3</c:v>
                </c:pt>
                <c:pt idx="17">
                  <c:v>0.56097483678772908</c:v>
                </c:pt>
                <c:pt idx="18">
                  <c:v>0.25707440868947312</c:v>
                </c:pt>
                <c:pt idx="19">
                  <c:v>0.6039969507665075</c:v>
                </c:pt>
                <c:pt idx="20">
                  <c:v>-4.1421738911544055E-2</c:v>
                </c:pt>
              </c:numCache>
            </c:numRef>
          </c:val>
          <c:smooth val="0"/>
          <c:extLst>
            <c:ext xmlns:c16="http://schemas.microsoft.com/office/drawing/2014/chart" uri="{C3380CC4-5D6E-409C-BE32-E72D297353CC}">
              <c16:uniqueId val="{00000002-444F-434B-8464-B8F61F9351DD}"/>
            </c:ext>
          </c:extLst>
        </c:ser>
        <c:dLbls>
          <c:dLblPos val="t"/>
          <c:showLegendKey val="0"/>
          <c:showVal val="1"/>
          <c:showCatName val="0"/>
          <c:showSerName val="0"/>
          <c:showPercent val="0"/>
          <c:showBubbleSize val="0"/>
        </c:dLbls>
        <c:marker val="1"/>
        <c:smooth val="0"/>
        <c:axId val="549209376"/>
        <c:axId val="549218976"/>
      </c:lineChart>
      <c:catAx>
        <c:axId val="54920937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4400" b="1" i="0" u="none" strike="noStrike" kern="1200" baseline="0">
                <a:solidFill>
                  <a:schemeClr val="lt1">
                    <a:lumMod val="85000"/>
                  </a:schemeClr>
                </a:solidFill>
                <a:latin typeface="+mn-lt"/>
                <a:ea typeface="+mn-ea"/>
                <a:cs typeface="+mn-cs"/>
              </a:defRPr>
            </a:pPr>
            <a:endParaRPr lang="en-US"/>
          </a:p>
        </c:txPr>
        <c:crossAx val="549218976"/>
        <c:crosses val="autoZero"/>
        <c:auto val="1"/>
        <c:lblAlgn val="ctr"/>
        <c:lblOffset val="100"/>
        <c:noMultiLvlLbl val="0"/>
      </c:catAx>
      <c:valAx>
        <c:axId val="54921897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3200" b="1" i="0" u="none" strike="noStrike" kern="1200" baseline="0">
                <a:solidFill>
                  <a:schemeClr val="lt1">
                    <a:lumMod val="85000"/>
                  </a:schemeClr>
                </a:solidFill>
                <a:latin typeface="+mn-lt"/>
                <a:ea typeface="+mn-ea"/>
                <a:cs typeface="+mn-cs"/>
              </a:defRPr>
            </a:pPr>
            <a:endParaRPr lang="en-US"/>
          </a:p>
        </c:txPr>
        <c:crossAx val="549209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accent2">
          <a:lumMod val="40000"/>
          <a:lumOff val="60000"/>
        </a:schemeClr>
      </a:solidFill>
    </a:ln>
    <a:effectLst/>
  </c:spPr>
  <c:txPr>
    <a:bodyPr/>
    <a:lstStyle/>
    <a:p>
      <a:pPr>
        <a:defRPr sz="320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[يارب يبقا الفاينال   2  (1).xlsx]analysis  1 !PivotTable6</c:name>
    <c:fmtId val="49"/>
  </c:pivotSource>
  <c:chart>
    <c:title>
      <c:tx>
        <c:rich>
          <a:bodyPr rot="0" spcFirstLastPara="1" vertOverflow="ellipsis" vert="horz" wrap="square" anchor="ctr" anchorCtr="1"/>
          <a:lstStyle/>
          <a:p>
            <a:pPr>
              <a:defRPr sz="384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ar-EG"/>
              <a:t> </a:t>
            </a:r>
            <a:r>
              <a:rPr lang="en-US"/>
              <a:t> </a:t>
            </a:r>
            <a:r>
              <a:rPr lang="ar-EG"/>
              <a:t>سعر عقود الذهب بالدولار تاريخياً عبر السنوات </a:t>
            </a:r>
          </a:p>
          <a:p>
            <a:pPr>
              <a:defRPr/>
            </a:pPr>
            <a:r>
              <a:rPr lang="ar-EG"/>
              <a:t> خلال الفترة من يناير 2005 حتى  يناير 2025</a:t>
            </a:r>
          </a:p>
          <a:p>
            <a:pPr>
              <a:defRPr/>
            </a:pPr>
            <a:endParaRPr lang="en-US"/>
          </a:p>
        </c:rich>
      </c:tx>
      <c:overlay val="0"/>
      <c:spPr>
        <a:noFill/>
        <a:ln>
          <a:noFill/>
        </a:ln>
        <a:effectLst/>
      </c:spPr>
      <c:txPr>
        <a:bodyPr rot="0" spcFirstLastPara="1" vertOverflow="ellipsis" vert="horz" wrap="square" anchor="ctr" anchorCtr="1"/>
        <a:lstStyle/>
        <a:p>
          <a:pPr>
            <a:defRPr sz="384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separator> </c:separator>
          <c:extLst>
            <c:ext xmlns:c15="http://schemas.microsoft.com/office/drawing/2012/chart" uri="{CE6537A1-D6FC-4f65-9D91-7224C49458BB}">
              <c15:showDataLabelsRange val="1"/>
            </c:ext>
          </c:extLst>
        </c:dLbl>
      </c:pivotFmt>
      <c:pivotFmt>
        <c:idx val="1"/>
        <c:dLbl>
          <c:idx val="0"/>
          <c:layout>
            <c:manualLayout>
              <c:x val="-4.921012965258368E-2"/>
              <c:y val="-5.4894425141024376E-2"/>
            </c:manualLayout>
          </c:layout>
          <c:tx>
            <c:rich>
              <a:bodyPr/>
              <a:lstStyle/>
              <a:p>
                <a:fld id="{4BA0F319-898F-4736-9A12-8076DB58C582}" type="CELLRANGE">
                  <a:rPr lang="en-US" sz="1200">
                    <a:solidFill>
                      <a:schemeClr val="tx1"/>
                    </a:solidFill>
                  </a:rPr>
                  <a:pPr/>
                  <a:t>[CELLRANGE]</a:t>
                </a:fld>
                <a:r>
                  <a:rPr lang="en-US" sz="1200" baseline="0">
                    <a:solidFill>
                      <a:schemeClr val="tx1"/>
                    </a:solidFill>
                  </a:rPr>
                  <a:t> </a:t>
                </a:r>
                <a:fld id="{4A94C908-8941-4CD1-A482-DD8D148446EC}" type="VALUE">
                  <a:rPr lang="en-US" sz="1200" baseline="0">
                    <a:solidFill>
                      <a:schemeClr val="tx1"/>
                    </a:solidFill>
                  </a:rPr>
                  <a:pPr/>
                  <a:t>[VALUE]</a:t>
                </a:fld>
                <a:endParaRPr lang="en-US" sz="1200" baseline="0">
                  <a:solidFill>
                    <a:schemeClr val="tx1"/>
                  </a:solidFill>
                </a:endParaRPr>
              </a:p>
            </c:rich>
          </c:tx>
          <c:dLblPos val="r"/>
          <c:showLegendKey val="0"/>
          <c:showVal val="1"/>
          <c:showCatName val="0"/>
          <c:showSerName val="0"/>
          <c:showPercent val="0"/>
          <c:showBubbleSize val="0"/>
          <c:separator> </c:separator>
          <c:extLst>
            <c:ext xmlns:c15="http://schemas.microsoft.com/office/drawing/2012/chart" uri="{CE6537A1-D6FC-4f65-9D91-7224C49458BB}">
              <c15:layout>
                <c:manualLayout>
                  <c:w val="6.5630734849333766E-2"/>
                  <c:h val="0.14551990284205737"/>
                </c:manualLayout>
              </c15:layout>
              <c15:dlblFieldTable/>
              <c15:showDataLabelsRange val="1"/>
            </c:ext>
          </c:extLst>
        </c:dLbl>
      </c:pivotFmt>
      <c:pivotFmt>
        <c:idx val="2"/>
        <c:dLbl>
          <c:idx val="0"/>
          <c:tx>
            <c:rich>
              <a:bodyPr/>
              <a:lstStyle/>
              <a:p>
                <a:fld id="{ADAC6D2E-9032-428E-88AA-231BC507AC41}" type="CELLRANGE">
                  <a:rPr lang="en-US">
                    <a:solidFill>
                      <a:schemeClr val="tx1"/>
                    </a:solidFill>
                  </a:rPr>
                  <a:pPr/>
                  <a:t>[CELLRANGE]</a:t>
                </a:fld>
                <a:r>
                  <a:rPr lang="en-US" baseline="0">
                    <a:solidFill>
                      <a:schemeClr val="tx1"/>
                    </a:solidFill>
                  </a:rPr>
                  <a:t> </a:t>
                </a:r>
                <a:fld id="{30D1EBAA-6B99-4C0E-8F6B-3ED60AABB64D}" type="VALUE">
                  <a:rPr lang="en-US" baseline="0">
                    <a:solidFill>
                      <a:schemeClr val="tx1"/>
                    </a:solidFill>
                  </a:rPr>
                  <a:pPr/>
                  <a:t>[VALUE]</a:t>
                </a:fld>
                <a:endParaRPr lang="en-US" baseline="0">
                  <a:solidFill>
                    <a:schemeClr val="tx1"/>
                  </a:solidFill>
                </a:endParaRPr>
              </a:p>
            </c:rich>
          </c:tx>
          <c:dLblPos val="t"/>
          <c:showLegendKey val="0"/>
          <c:showVal val="1"/>
          <c:showCatName val="0"/>
          <c:showSerName val="0"/>
          <c:showPercent val="0"/>
          <c:showBubbleSize val="0"/>
          <c:separator> </c:separator>
          <c:extLst>
            <c:ext xmlns:c15="http://schemas.microsoft.com/office/drawing/2012/chart" uri="{CE6537A1-D6FC-4f65-9D91-7224C49458BB}">
              <c15:layout>
                <c:manualLayout>
                  <c:w val="5.7985344069675052E-2"/>
                  <c:h val="0.10740698017921702"/>
                </c:manualLayout>
              </c15:layout>
              <c15:dlblFieldTable/>
              <c15:showDataLabelsRange val="1"/>
            </c:ext>
          </c:extLst>
        </c:dLbl>
      </c:pivotFmt>
      <c:pivotFmt>
        <c:idx val="3"/>
        <c:dLbl>
          <c:idx val="0"/>
          <c:tx>
            <c:rich>
              <a:bodyPr/>
              <a:lstStyle/>
              <a:p>
                <a:fld id="{4CBDEE36-0BC9-4865-B032-C1F674FA105B}" type="CELLRANGE">
                  <a:rPr lang="en-US">
                    <a:solidFill>
                      <a:schemeClr val="tx1"/>
                    </a:solidFill>
                  </a:rPr>
                  <a:pPr/>
                  <a:t>[CELLRANGE]</a:t>
                </a:fld>
                <a:r>
                  <a:rPr lang="en-US" baseline="0">
                    <a:solidFill>
                      <a:schemeClr val="tx1"/>
                    </a:solidFill>
                  </a:rPr>
                  <a:t> </a:t>
                </a:r>
                <a:fld id="{53BFF617-C87D-4436-B9EA-0D91A07BDB70}" type="VALUE">
                  <a:rPr lang="en-US" baseline="0">
                    <a:solidFill>
                      <a:schemeClr val="tx1"/>
                    </a:solidFill>
                  </a:rPr>
                  <a:pPr/>
                  <a:t>[VALUE]</a:t>
                </a:fld>
                <a:endParaRPr lang="en-US" baseline="0">
                  <a:solidFill>
                    <a:schemeClr val="tx1"/>
                  </a:solidFill>
                </a:endParaRPr>
              </a:p>
            </c:rich>
          </c:tx>
          <c:dLblPos val="t"/>
          <c:showLegendKey val="0"/>
          <c:showVal val="1"/>
          <c:showCatName val="0"/>
          <c:showSerName val="0"/>
          <c:showPercent val="0"/>
          <c:showBubbleSize val="0"/>
          <c:separator> </c:separator>
          <c:extLst>
            <c:ext xmlns:c15="http://schemas.microsoft.com/office/drawing/2012/chart" uri="{CE6537A1-D6FC-4f65-9D91-7224C49458BB}">
              <c15:layout>
                <c:manualLayout>
                  <c:w val="6.0169741435291829E-2"/>
                  <c:h val="0.11931726851135463"/>
                </c:manualLayout>
              </c15:layout>
              <c15:dlblFieldTable/>
              <c15:showDataLabelsRange val="1"/>
            </c:ext>
          </c:extLst>
        </c:dLbl>
      </c:pivotFmt>
      <c:pivotFmt>
        <c:idx val="4"/>
        <c:dLbl>
          <c:idx val="0"/>
          <c:layout>
            <c:manualLayout>
              <c:x val="-2.4437214528719279E-2"/>
              <c:y val="-6.9186771139589515E-2"/>
            </c:manualLayout>
          </c:layout>
          <c:tx>
            <c:rich>
              <a:bodyPr/>
              <a:lstStyle/>
              <a:p>
                <a:fld id="{C46922BD-7F0B-414F-9441-65528B324C48}" type="CELLRANGE">
                  <a:rPr lang="en-US">
                    <a:solidFill>
                      <a:schemeClr val="tx1"/>
                    </a:solidFill>
                  </a:rPr>
                  <a:pPr/>
                  <a:t>[CELLRANGE]</a:t>
                </a:fld>
                <a:r>
                  <a:rPr lang="en-US" baseline="0">
                    <a:solidFill>
                      <a:schemeClr val="tx1"/>
                    </a:solidFill>
                  </a:rPr>
                  <a:t> </a:t>
                </a:r>
                <a:fld id="{96D809B9-0E7C-404B-AB1B-63047C7DB717}" type="VALUE">
                  <a:rPr lang="en-US" baseline="0">
                    <a:solidFill>
                      <a:schemeClr val="tx1"/>
                    </a:solidFill>
                  </a:rPr>
                  <a:pPr/>
                  <a:t>[VALUE]</a:t>
                </a:fld>
                <a:endParaRPr lang="en-US" baseline="0">
                  <a:solidFill>
                    <a:schemeClr val="tx1"/>
                  </a:solidFill>
                </a:endParaRPr>
              </a:p>
            </c:rich>
          </c:tx>
          <c:dLblPos val="r"/>
          <c:showLegendKey val="0"/>
          <c:showVal val="1"/>
          <c:showCatName val="0"/>
          <c:showSerName val="0"/>
          <c:showPercent val="0"/>
          <c:showBubbleSize val="0"/>
          <c:separator> </c:separator>
          <c:extLst>
            <c:ext xmlns:c15="http://schemas.microsoft.com/office/drawing/2012/chart" uri="{CE6537A1-D6FC-4f65-9D91-7224C49458BB}">
              <c15:layout>
                <c:manualLayout>
                  <c:w val="6.3072961615238426E-2"/>
                  <c:h val="0.11693521084492711"/>
                </c:manualLayout>
              </c15:layout>
              <c15:dlblFieldTable/>
              <c15:showDataLabelsRange val="1"/>
            </c:ext>
          </c:extLst>
        </c:dLbl>
      </c:pivotFmt>
      <c:pivotFmt>
        <c:idx val="5"/>
        <c:dLbl>
          <c:idx val="0"/>
          <c:layout>
            <c:manualLayout>
              <c:x val="-3.4400173513390746E-2"/>
              <c:y val="-0.11563689563492621"/>
            </c:manualLayout>
          </c:layout>
          <c:tx>
            <c:rich>
              <a:bodyPr/>
              <a:lstStyle/>
              <a:p>
                <a:fld id="{F56DB802-491E-44D4-9066-867453FCBAC2}" type="CELLRANGE">
                  <a:rPr lang="en-US">
                    <a:solidFill>
                      <a:schemeClr val="tx1"/>
                    </a:solidFill>
                  </a:rPr>
                  <a:pPr/>
                  <a:t>[CELLRANGE]</a:t>
                </a:fld>
                <a:r>
                  <a:rPr lang="en-US" baseline="0">
                    <a:solidFill>
                      <a:schemeClr val="tx1"/>
                    </a:solidFill>
                  </a:rPr>
                  <a:t> </a:t>
                </a:r>
                <a:fld id="{F740C7FE-1173-469B-A2B1-AC9F268636DB}" type="VALUE">
                  <a:rPr lang="en-US" baseline="0">
                    <a:solidFill>
                      <a:schemeClr val="tx1"/>
                    </a:solidFill>
                  </a:rPr>
                  <a:pPr/>
                  <a:t>[VALUE]</a:t>
                </a:fld>
                <a:endParaRPr lang="en-US" baseline="0">
                  <a:solidFill>
                    <a:schemeClr val="tx1"/>
                  </a:solidFill>
                </a:endParaRPr>
              </a:p>
            </c:rich>
          </c:tx>
          <c:dLblPos val="r"/>
          <c:showLegendKey val="0"/>
          <c:showVal val="1"/>
          <c:showCatName val="0"/>
          <c:showSerName val="0"/>
          <c:showPercent val="0"/>
          <c:showBubbleSize val="0"/>
          <c:separator> </c:separator>
          <c:extLst>
            <c:ext xmlns:c15="http://schemas.microsoft.com/office/drawing/2012/chart" uri="{CE6537A1-D6FC-4f65-9D91-7224C49458BB}">
              <c15:layout>
                <c:manualLayout>
                  <c:w val="6.5523824705008712E-2"/>
                  <c:h val="0.12408138384420968"/>
                </c:manualLayout>
              </c15:layout>
              <c15:dlblFieldTable/>
              <c15:showDataLabelsRange val="1"/>
            </c:ext>
          </c:extLst>
        </c:dLbl>
      </c:pivotFmt>
      <c:pivotFmt>
        <c:idx val="6"/>
        <c:dLbl>
          <c:idx val="0"/>
          <c:tx>
            <c:rich>
              <a:bodyPr/>
              <a:lstStyle/>
              <a:p>
                <a:fld id="{A2179930-9EC7-4E36-A0C6-44DFDB56FBD9}" type="CELLRANGE">
                  <a:rPr lang="en-US">
                    <a:solidFill>
                      <a:schemeClr val="tx1"/>
                    </a:solidFill>
                  </a:rPr>
                  <a:pPr/>
                  <a:t>[CELLRANGE]</a:t>
                </a:fld>
                <a:r>
                  <a:rPr lang="en-US" baseline="0">
                    <a:solidFill>
                      <a:schemeClr val="tx1"/>
                    </a:solidFill>
                  </a:rPr>
                  <a:t> </a:t>
                </a:r>
                <a:fld id="{C36CA0E6-D75E-416C-A760-1F7D6B2F1A96}" type="VALUE">
                  <a:rPr lang="en-US" baseline="0">
                    <a:solidFill>
                      <a:schemeClr val="tx1"/>
                    </a:solidFill>
                  </a:rPr>
                  <a:pPr/>
                  <a:t>[VALUE]</a:t>
                </a:fld>
                <a:endParaRPr lang="en-US" baseline="0">
                  <a:solidFill>
                    <a:schemeClr val="tx1"/>
                  </a:solidFill>
                </a:endParaRPr>
              </a:p>
            </c:rich>
          </c:tx>
          <c:dLblPos val="t"/>
          <c:showLegendKey val="0"/>
          <c:showVal val="1"/>
          <c:showCatName val="0"/>
          <c:showSerName val="0"/>
          <c:showPercent val="0"/>
          <c:showBubbleSize val="0"/>
          <c:separator> </c:separator>
          <c:extLst>
            <c:ext xmlns:c15="http://schemas.microsoft.com/office/drawing/2012/chart" uri="{CE6537A1-D6FC-4f65-9D91-7224C49458BB}">
              <c15:layout>
                <c:manualLayout>
                  <c:w val="5.6510187848713457E-2"/>
                  <c:h val="0.14551990284205737"/>
                </c:manualLayout>
              </c15:layout>
              <c15:dlblFieldTable/>
              <c15:showDataLabelsRange val="1"/>
            </c:ext>
          </c:extLst>
        </c:dLbl>
      </c:pivotFmt>
      <c:pivotFmt>
        <c:idx val="7"/>
        <c:dLbl>
          <c:idx val="0"/>
          <c:layout>
            <c:manualLayout>
              <c:x val="-4.7972892144692074E-2"/>
              <c:y val="-8.4670145971368418E-2"/>
            </c:manualLayout>
          </c:layout>
          <c:tx>
            <c:rich>
              <a:bodyPr/>
              <a:lstStyle/>
              <a:p>
                <a:fld id="{836E8CD7-12F3-4BB2-960E-2FC60AFF7A86}" type="CELLRANGE">
                  <a:rPr lang="en-US">
                    <a:solidFill>
                      <a:schemeClr val="tx1"/>
                    </a:solidFill>
                  </a:rPr>
                  <a:pPr/>
                  <a:t>[CELLRANGE]</a:t>
                </a:fld>
                <a:r>
                  <a:rPr lang="en-US" baseline="0">
                    <a:solidFill>
                      <a:schemeClr val="tx1"/>
                    </a:solidFill>
                  </a:rPr>
                  <a:t> </a:t>
                </a:r>
                <a:fld id="{DFE45E05-E275-4500-ACB9-C4A3F38D219B}" type="VALUE">
                  <a:rPr lang="en-US" baseline="0">
                    <a:solidFill>
                      <a:schemeClr val="tx1"/>
                    </a:solidFill>
                  </a:rPr>
                  <a:pPr/>
                  <a:t>[VALUE]</a:t>
                </a:fld>
                <a:endParaRPr lang="en-US" baseline="0">
                  <a:solidFill>
                    <a:schemeClr val="tx1"/>
                  </a:solidFill>
                </a:endParaRPr>
              </a:p>
            </c:rich>
          </c:tx>
          <c:dLblPos val="r"/>
          <c:showLegendKey val="0"/>
          <c:showVal val="1"/>
          <c:showCatName val="0"/>
          <c:showSerName val="0"/>
          <c:showPercent val="0"/>
          <c:showBubbleSize val="0"/>
          <c:separator> </c:separator>
          <c:extLst>
            <c:ext xmlns:c15="http://schemas.microsoft.com/office/drawing/2012/chart" uri="{CE6537A1-D6FC-4f65-9D91-7224C49458BB}">
              <c15:layout>
                <c:manualLayout>
                  <c:w val="6.427202248794088E-2"/>
                  <c:h val="0.14313784517562986"/>
                </c:manualLayout>
              </c15:layout>
              <c15:dlblFieldTable/>
              <c15:showDataLabelsRange val="1"/>
            </c:ext>
          </c:extLst>
        </c:dLbl>
      </c:pivotFmt>
      <c:pivotFmt>
        <c:idx val="8"/>
        <c:dLbl>
          <c:idx val="0"/>
          <c:tx>
            <c:rich>
              <a:bodyPr/>
              <a:lstStyle/>
              <a:p>
                <a:fld id="{6E263E78-0DDF-458C-8A69-4B80C5BFFF0C}" type="CELLRANGE">
                  <a:rPr lang="en-US">
                    <a:solidFill>
                      <a:schemeClr val="tx1"/>
                    </a:solidFill>
                  </a:rPr>
                  <a:pPr/>
                  <a:t>[CELLRANGE]</a:t>
                </a:fld>
                <a:r>
                  <a:rPr lang="en-US" baseline="0">
                    <a:solidFill>
                      <a:schemeClr val="tx1"/>
                    </a:solidFill>
                  </a:rPr>
                  <a:t> </a:t>
                </a:r>
                <a:fld id="{714DA980-D777-4744-B3CE-1F39E8E716AE}" type="VALUE">
                  <a:rPr lang="en-US" baseline="0">
                    <a:solidFill>
                      <a:schemeClr val="tx1"/>
                    </a:solidFill>
                  </a:rPr>
                  <a:pPr/>
                  <a:t>[VALUE]</a:t>
                </a:fld>
                <a:endParaRPr lang="en-US" baseline="0">
                  <a:solidFill>
                    <a:schemeClr val="tx1"/>
                  </a:solidFill>
                </a:endParaRPr>
              </a:p>
            </c:rich>
          </c:tx>
          <c:dLblPos val="t"/>
          <c:showLegendKey val="0"/>
          <c:showVal val="1"/>
          <c:showCatName val="0"/>
          <c:showSerName val="0"/>
          <c:showPercent val="0"/>
          <c:showBubbleSize val="0"/>
          <c:separator> </c:separator>
          <c:extLst>
            <c:ext xmlns:c15="http://schemas.microsoft.com/office/drawing/2012/chart" uri="{CE6537A1-D6FC-4f65-9D91-7224C49458BB}">
              <c15:layout>
                <c:manualLayout>
                  <c:w val="7.1650982429434434E-2"/>
                  <c:h val="0.10502492251278947"/>
                </c:manualLayout>
              </c15:layout>
              <c15:dlblFieldTable/>
              <c15:showDataLabelsRange val="1"/>
            </c:ext>
          </c:extLst>
        </c:dLbl>
      </c:pivotFmt>
      <c:pivotFmt>
        <c:idx val="9"/>
        <c:dLbl>
          <c:idx val="0"/>
          <c:layout>
            <c:manualLayout>
              <c:x val="-2.6022087100972473E-2"/>
              <c:y val="7.0390741860912216E-3"/>
            </c:manualLayout>
          </c:layout>
          <c:tx>
            <c:rich>
              <a:bodyPr/>
              <a:lstStyle/>
              <a:p>
                <a:fld id="{FFB36A74-06D9-41A6-B3F2-21D61AC64AC0}" type="CELLRANGE">
                  <a:rPr lang="en-US">
                    <a:solidFill>
                      <a:schemeClr val="tx1"/>
                    </a:solidFill>
                  </a:rPr>
                  <a:pPr/>
                  <a:t>[CELLRANGE]</a:t>
                </a:fld>
                <a:r>
                  <a:rPr lang="en-US" baseline="0">
                    <a:solidFill>
                      <a:schemeClr val="tx1"/>
                    </a:solidFill>
                  </a:rPr>
                  <a:t> </a:t>
                </a:r>
                <a:fld id="{04F949EB-95A6-4D44-BE2C-BC858FFBBBE6}" type="VALUE">
                  <a:rPr lang="en-US" baseline="0">
                    <a:solidFill>
                      <a:schemeClr val="tx1"/>
                    </a:solidFill>
                  </a:rPr>
                  <a:pPr/>
                  <a:t>[VALUE]</a:t>
                </a:fld>
                <a:endParaRPr lang="en-US" baseline="0">
                  <a:solidFill>
                    <a:schemeClr val="tx1"/>
                  </a:solidFill>
                </a:endParaRPr>
              </a:p>
            </c:rich>
          </c:tx>
          <c:dLblPos val="r"/>
          <c:showLegendKey val="0"/>
          <c:showVal val="1"/>
          <c:showCatName val="0"/>
          <c:showSerName val="0"/>
          <c:showPercent val="0"/>
          <c:showBubbleSize val="0"/>
          <c:separator> </c:separator>
          <c:extLst>
            <c:ext xmlns:c15="http://schemas.microsoft.com/office/drawing/2012/chart" uri="{CE6537A1-D6FC-4f65-9D91-7224C49458BB}">
              <c15:layout>
                <c:manualLayout>
                  <c:w val="6.3072961615238426E-2"/>
                  <c:h val="0.11693521084492711"/>
                </c:manualLayout>
              </c15:layout>
              <c15:dlblFieldTable/>
              <c15:showDataLabelsRange val="1"/>
            </c:ext>
          </c:extLst>
        </c:dLbl>
      </c:pivotFmt>
      <c:pivotFmt>
        <c:idx val="10"/>
        <c:dLbl>
          <c:idx val="0"/>
          <c:layout>
            <c:manualLayout>
              <c:x val="-3.4195579760130809E-2"/>
              <c:y val="-6.3231439409924928E-2"/>
            </c:manualLayout>
          </c:layout>
          <c:tx>
            <c:rich>
              <a:bodyPr/>
              <a:lstStyle/>
              <a:p>
                <a:fld id="{6BD4BBF8-E6D5-47FB-BB90-47FEB8EDD519}" type="CELLRANGE">
                  <a:rPr lang="en-US">
                    <a:solidFill>
                      <a:schemeClr val="tx1"/>
                    </a:solidFill>
                  </a:rPr>
                  <a:pPr/>
                  <a:t>[CELLRANGE]</a:t>
                </a:fld>
                <a:r>
                  <a:rPr lang="en-US" baseline="0">
                    <a:solidFill>
                      <a:schemeClr val="tx1"/>
                    </a:solidFill>
                  </a:rPr>
                  <a:t> </a:t>
                </a:r>
                <a:fld id="{8B0280DB-4F17-4DF6-BC91-846C66118E6A}" type="VALUE">
                  <a:rPr lang="en-US" baseline="0">
                    <a:solidFill>
                      <a:schemeClr val="tx1"/>
                    </a:solidFill>
                  </a:rPr>
                  <a:pPr/>
                  <a:t>[VALUE]</a:t>
                </a:fld>
                <a:endParaRPr lang="en-US" baseline="0">
                  <a:solidFill>
                    <a:schemeClr val="tx1"/>
                  </a:solidFill>
                </a:endParaRPr>
              </a:p>
            </c:rich>
          </c:tx>
          <c:dLblPos val="r"/>
          <c:showLegendKey val="0"/>
          <c:showVal val="1"/>
          <c:showCatName val="0"/>
          <c:showSerName val="0"/>
          <c:showPercent val="0"/>
          <c:showBubbleSize val="0"/>
          <c:separator> </c:separator>
          <c:extLst>
            <c:ext xmlns:c15="http://schemas.microsoft.com/office/drawing/2012/chart" uri="{CE6537A1-D6FC-4f65-9D91-7224C49458BB}">
              <c15:layout>
                <c:manualLayout>
                  <c:w val="6.173106582825278E-2"/>
                  <c:h val="0.16219430650705005"/>
                </c:manualLayout>
              </c15:layout>
              <c15:dlblFieldTable/>
              <c15:showDataLabelsRange val="1"/>
            </c:ext>
          </c:extLst>
        </c:dLbl>
      </c:pivotFmt>
      <c:pivotFmt>
        <c:idx val="11"/>
        <c:dLbl>
          <c:idx val="0"/>
          <c:layout>
            <c:manualLayout>
              <c:x val="-3.4600123272251336E-2"/>
              <c:y val="-0.1192099821345675"/>
            </c:manualLayout>
          </c:layout>
          <c:tx>
            <c:rich>
              <a:bodyPr/>
              <a:lstStyle/>
              <a:p>
                <a:fld id="{F774AB53-EB95-4DE4-B22B-392E780F5594}" type="CELLRANGE">
                  <a:rPr lang="en-US">
                    <a:solidFill>
                      <a:schemeClr val="tx1"/>
                    </a:solidFill>
                  </a:rPr>
                  <a:pPr/>
                  <a:t>[CELLRANGE]</a:t>
                </a:fld>
                <a:r>
                  <a:rPr lang="en-US" baseline="0">
                    <a:solidFill>
                      <a:schemeClr val="tx1"/>
                    </a:solidFill>
                  </a:rPr>
                  <a:t> </a:t>
                </a:r>
                <a:fld id="{05E97C88-1768-43C9-B15B-7126F4B1D26E}" type="VALUE">
                  <a:rPr lang="en-US" baseline="0">
                    <a:solidFill>
                      <a:schemeClr val="tx1"/>
                    </a:solidFill>
                  </a:rPr>
                  <a:pPr/>
                  <a:t>[VALUE]</a:t>
                </a:fld>
                <a:endParaRPr lang="en-US" baseline="0">
                  <a:solidFill>
                    <a:schemeClr val="tx1"/>
                  </a:solidFill>
                </a:endParaRPr>
              </a:p>
            </c:rich>
          </c:tx>
          <c:dLblPos val="r"/>
          <c:showLegendKey val="0"/>
          <c:showVal val="1"/>
          <c:showCatName val="0"/>
          <c:showSerName val="0"/>
          <c:showPercent val="0"/>
          <c:showBubbleSize val="0"/>
          <c:separator> </c:separator>
          <c:extLst>
            <c:ext xmlns:c15="http://schemas.microsoft.com/office/drawing/2012/chart" uri="{CE6537A1-D6FC-4f65-9D91-7224C49458BB}">
              <c15:layout>
                <c:manualLayout>
                  <c:w val="5.8171235435697841E-2"/>
                  <c:h val="0.14551990284205737"/>
                </c:manualLayout>
              </c15:layout>
              <c15:dlblFieldTable/>
              <c15:showDataLabelsRange val="1"/>
            </c:ext>
          </c:extLst>
        </c:dLbl>
      </c:pivotFmt>
      <c:pivotFmt>
        <c:idx val="12"/>
        <c:dLbl>
          <c:idx val="0"/>
          <c:layout>
            <c:manualLayout>
              <c:x val="-4.246683478499725E-2"/>
              <c:y val="-8.4670052189570522E-2"/>
            </c:manualLayout>
          </c:layout>
          <c:tx>
            <c:rich>
              <a:bodyPr/>
              <a:lstStyle/>
              <a:p>
                <a:fld id="{16863147-006E-4E0D-ABBA-D91A96D3C6DF}" type="CELLRANGE">
                  <a:rPr lang="en-US">
                    <a:solidFill>
                      <a:schemeClr val="tx1"/>
                    </a:solidFill>
                  </a:rPr>
                  <a:pPr/>
                  <a:t>[CELLRANGE]</a:t>
                </a:fld>
                <a:r>
                  <a:rPr lang="en-US" baseline="0">
                    <a:solidFill>
                      <a:schemeClr val="tx1"/>
                    </a:solidFill>
                  </a:rPr>
                  <a:t> </a:t>
                </a:r>
                <a:fld id="{704D29DE-ADA9-4B93-959E-793EDC25F099}" type="VALUE">
                  <a:rPr lang="en-US" baseline="0">
                    <a:solidFill>
                      <a:schemeClr val="tx1"/>
                    </a:solidFill>
                  </a:rPr>
                  <a:pPr/>
                  <a:t>[VALUE]</a:t>
                </a:fld>
                <a:endParaRPr lang="en-US" baseline="0">
                  <a:solidFill>
                    <a:schemeClr val="tx1"/>
                  </a:solidFill>
                </a:endParaRPr>
              </a:p>
            </c:rich>
          </c:tx>
          <c:dLblPos val="r"/>
          <c:showLegendKey val="0"/>
          <c:showVal val="1"/>
          <c:showCatName val="0"/>
          <c:showSerName val="0"/>
          <c:showPercent val="0"/>
          <c:showBubbleSize val="0"/>
          <c:separator> </c:separator>
          <c:extLst>
            <c:ext xmlns:c15="http://schemas.microsoft.com/office/drawing/2012/chart" uri="{CE6537A1-D6FC-4f65-9D91-7224C49458BB}">
              <c15:layout>
                <c:manualLayout>
                  <c:w val="6.418192891802306E-2"/>
                  <c:h val="0.10026080717993442"/>
                </c:manualLayout>
              </c15:layout>
              <c15:dlblFieldTable/>
              <c15:showDataLabelsRange val="1"/>
            </c:ext>
          </c:extLst>
        </c:dLbl>
      </c:pivotFmt>
      <c:pivotFmt>
        <c:idx val="13"/>
        <c:dLbl>
          <c:idx val="0"/>
          <c:layout>
            <c:manualLayout>
              <c:x val="-4.1494734957349642E-2"/>
              <c:y val="-2.489156479618958E-3"/>
            </c:manualLayout>
          </c:layout>
          <c:tx>
            <c:rich>
              <a:bodyPr/>
              <a:lstStyle/>
              <a:p>
                <a:fld id="{E43966F3-C703-45AD-A67B-619FFEE1D5EC}" type="CELLRANGE">
                  <a:rPr lang="en-US">
                    <a:solidFill>
                      <a:schemeClr val="tx1"/>
                    </a:solidFill>
                  </a:rPr>
                  <a:pPr/>
                  <a:t>[CELLRANGE]</a:t>
                </a:fld>
                <a:r>
                  <a:rPr lang="en-US" baseline="0">
                    <a:solidFill>
                      <a:schemeClr val="tx1"/>
                    </a:solidFill>
                  </a:rPr>
                  <a:t> </a:t>
                </a:r>
                <a:fld id="{45575134-8FE0-433A-A1FD-696C02F63403}" type="VALUE">
                  <a:rPr lang="en-US" baseline="0">
                    <a:solidFill>
                      <a:schemeClr val="tx1"/>
                    </a:solidFill>
                  </a:rPr>
                  <a:pPr/>
                  <a:t>[VALUE]</a:t>
                </a:fld>
                <a:endParaRPr lang="en-US" baseline="0">
                  <a:solidFill>
                    <a:schemeClr val="tx1"/>
                  </a:solidFill>
                </a:endParaRPr>
              </a:p>
            </c:rich>
          </c:tx>
          <c:dLblPos val="r"/>
          <c:showLegendKey val="0"/>
          <c:showVal val="1"/>
          <c:showCatName val="0"/>
          <c:showSerName val="0"/>
          <c:showPercent val="0"/>
          <c:showBubbleSize val="0"/>
          <c:separator> </c:separator>
          <c:extLst>
            <c:ext xmlns:c15="http://schemas.microsoft.com/office/drawing/2012/chart" uri="{CE6537A1-D6FC-4f65-9D91-7224C49458BB}">
              <c15:layout>
                <c:manualLayout>
                  <c:w val="6.5407360462908223E-2"/>
                  <c:h val="0.10740698017921702"/>
                </c:manualLayout>
              </c15:layout>
              <c15:dlblFieldTable/>
              <c15:showDataLabelsRange val="1"/>
            </c:ext>
          </c:extLst>
        </c:dLbl>
      </c:pivotFmt>
      <c:pivotFmt>
        <c:idx val="14"/>
        <c:dLbl>
          <c:idx val="0"/>
          <c:layout>
            <c:manualLayout>
              <c:x val="-3.2716811543525279E-2"/>
              <c:y val="-8.5861081022784377E-2"/>
            </c:manualLayout>
          </c:layout>
          <c:tx>
            <c:rich>
              <a:bodyPr/>
              <a:lstStyle/>
              <a:p>
                <a:fld id="{3D9CF4FF-043E-4ED1-AFC3-A48B9AFB4CA9}" type="CELLRANGE">
                  <a:rPr lang="en-US">
                    <a:solidFill>
                      <a:schemeClr val="tx1"/>
                    </a:solidFill>
                  </a:rPr>
                  <a:pPr/>
                  <a:t>[CELLRANGE]</a:t>
                </a:fld>
                <a:r>
                  <a:rPr lang="en-US" baseline="0">
                    <a:solidFill>
                      <a:schemeClr val="tx1"/>
                    </a:solidFill>
                  </a:rPr>
                  <a:t> </a:t>
                </a:r>
                <a:fld id="{6A7F3F16-67AD-46A4-9E23-CB2CA357EBF7}" type="VALUE">
                  <a:rPr lang="en-US" baseline="0">
                    <a:solidFill>
                      <a:schemeClr val="tx1"/>
                    </a:solidFill>
                  </a:rPr>
                  <a:pPr/>
                  <a:t>[VALUE]</a:t>
                </a:fld>
                <a:endParaRPr lang="en-US" baseline="0">
                  <a:solidFill>
                    <a:schemeClr val="tx1"/>
                  </a:solidFill>
                </a:endParaRPr>
              </a:p>
            </c:rich>
          </c:tx>
          <c:dLblPos val="r"/>
          <c:showLegendKey val="0"/>
          <c:showVal val="1"/>
          <c:showCatName val="0"/>
          <c:showSerName val="0"/>
          <c:showPercent val="0"/>
          <c:showBubbleSize val="0"/>
          <c:separator> </c:separator>
          <c:extLst>
            <c:ext xmlns:c15="http://schemas.microsoft.com/office/drawing/2012/chart" uri="{CE6537A1-D6FC-4f65-9D91-7224C49458BB}">
              <c15:layout>
                <c:manualLayout>
                  <c:w val="5.778831830728811E-2"/>
                  <c:h val="0.13122755684349222"/>
                </c:manualLayout>
              </c15:layout>
              <c15:dlblFieldTable/>
              <c15:showDataLabelsRange val="1"/>
            </c:ext>
          </c:extLst>
        </c:dLbl>
      </c:pivotFmt>
      <c:pivotFmt>
        <c:idx val="15"/>
        <c:dLbl>
          <c:idx val="0"/>
          <c:layout>
            <c:manualLayout>
              <c:x val="-3.2503789800429499E-2"/>
              <c:y val="-6.0849381743497494E-2"/>
            </c:manualLayout>
          </c:layout>
          <c:tx>
            <c:rich>
              <a:bodyPr/>
              <a:lstStyle/>
              <a:p>
                <a:fld id="{F00261F9-7917-46C3-BCEF-78B9CD8DC064}" type="CELLRANGE">
                  <a:rPr lang="en-US">
                    <a:solidFill>
                      <a:schemeClr val="tx1"/>
                    </a:solidFill>
                  </a:rPr>
                  <a:pPr/>
                  <a:t>[CELLRANGE]</a:t>
                </a:fld>
                <a:r>
                  <a:rPr lang="en-US" baseline="0">
                    <a:solidFill>
                      <a:schemeClr val="tx1"/>
                    </a:solidFill>
                  </a:rPr>
                  <a:t> </a:t>
                </a:r>
                <a:fld id="{7298D2AA-A1D8-4843-A304-91F1305CE7D6}" type="VALUE">
                  <a:rPr lang="en-US" baseline="0">
                    <a:solidFill>
                      <a:schemeClr val="tx1"/>
                    </a:solidFill>
                  </a:rPr>
                  <a:pPr/>
                  <a:t>[VALUE]</a:t>
                </a:fld>
                <a:endParaRPr lang="en-US" baseline="0">
                  <a:solidFill>
                    <a:schemeClr val="tx1"/>
                  </a:solidFill>
                </a:endParaRPr>
              </a:p>
            </c:rich>
          </c:tx>
          <c:dLblPos val="r"/>
          <c:showLegendKey val="0"/>
          <c:showVal val="1"/>
          <c:showCatName val="0"/>
          <c:showSerName val="0"/>
          <c:showPercent val="0"/>
          <c:showBubbleSize val="0"/>
          <c:separator> </c:separator>
          <c:extLst>
            <c:ext xmlns:c15="http://schemas.microsoft.com/office/drawing/2012/chart" uri="{CE6537A1-D6FC-4f65-9D91-7224C49458BB}">
              <c15:layout>
                <c:manualLayout>
                  <c:w val="6.1731069552330112E-2"/>
                  <c:h val="0.17172253717276015"/>
                </c:manualLayout>
              </c15:layout>
              <c15:dlblFieldTable/>
              <c15:showDataLabelsRange val="1"/>
            </c:ext>
          </c:extLst>
        </c:dLbl>
      </c:pivotFmt>
      <c:pivotFmt>
        <c:idx val="16"/>
        <c:dLbl>
          <c:idx val="0"/>
          <c:layout>
            <c:manualLayout>
              <c:x val="-4.5016265353186799E-2"/>
              <c:y val="-4.2984136808886769E-2"/>
            </c:manualLayout>
          </c:layout>
          <c:tx>
            <c:rich>
              <a:bodyPr/>
              <a:lstStyle/>
              <a:p>
                <a:fld id="{EAF85E87-DD87-4C8B-AB0B-4781A70290F4}" type="CELLRANGE">
                  <a:rPr lang="en-US">
                    <a:solidFill>
                      <a:schemeClr val="tx1"/>
                    </a:solidFill>
                  </a:rPr>
                  <a:pPr/>
                  <a:t>[CELLRANGE]</a:t>
                </a:fld>
                <a:r>
                  <a:rPr lang="en-US" baseline="0">
                    <a:solidFill>
                      <a:schemeClr val="tx1"/>
                    </a:solidFill>
                  </a:rPr>
                  <a:t> </a:t>
                </a:r>
                <a:fld id="{EBC28559-6556-476B-A0E9-830425D4B6BA}" type="VALUE">
                  <a:rPr lang="en-US" baseline="0">
                    <a:solidFill>
                      <a:schemeClr val="tx1"/>
                    </a:solidFill>
                  </a:rPr>
                  <a:pPr/>
                  <a:t>[VALUE]</a:t>
                </a:fld>
                <a:endParaRPr lang="en-US" baseline="0">
                  <a:solidFill>
                    <a:schemeClr val="tx1"/>
                  </a:solidFill>
                </a:endParaRPr>
              </a:p>
            </c:rich>
          </c:tx>
          <c:dLblPos val="r"/>
          <c:showLegendKey val="0"/>
          <c:showVal val="1"/>
          <c:showCatName val="0"/>
          <c:showSerName val="0"/>
          <c:showPercent val="0"/>
          <c:showBubbleSize val="0"/>
          <c:separator> </c:separator>
          <c:extLst>
            <c:ext xmlns:c15="http://schemas.microsoft.com/office/drawing/2012/chart" uri="{CE6537A1-D6FC-4f65-9D91-7224C49458BB}">
              <c15:layout>
                <c:manualLayout>
                  <c:w val="5.9396688367593826E-2"/>
                  <c:h val="0.12646344151063718"/>
                </c:manualLayout>
              </c15:layout>
              <c15:dlblFieldTable/>
              <c15:showDataLabelsRange val="1"/>
            </c:ext>
          </c:extLst>
        </c:dLbl>
      </c:pivotFmt>
      <c:pivotFmt>
        <c:idx val="17"/>
        <c:dLbl>
          <c:idx val="0"/>
          <c:layout>
            <c:manualLayout>
              <c:x val="-5.205941038746266E-2"/>
              <c:y val="-3.7695875007619763E-2"/>
            </c:manualLayout>
          </c:layout>
          <c:tx>
            <c:rich>
              <a:bodyPr/>
              <a:lstStyle/>
              <a:p>
                <a:fld id="{0B1C244C-A35C-44DB-8AFB-6D6E69B4FC56}" type="CELLRANGE">
                  <a:rPr lang="en-US">
                    <a:solidFill>
                      <a:schemeClr val="tx1"/>
                    </a:solidFill>
                  </a:rPr>
                  <a:pPr/>
                  <a:t>[CELLRANGE]</a:t>
                </a:fld>
                <a:r>
                  <a:rPr lang="en-US" baseline="0">
                    <a:solidFill>
                      <a:schemeClr val="tx1"/>
                    </a:solidFill>
                  </a:rPr>
                  <a:t> </a:t>
                </a:r>
                <a:fld id="{54F8364B-9959-4119-BFB5-C33297FD72AE}" type="VALUE">
                  <a:rPr lang="en-US" baseline="0">
                    <a:solidFill>
                      <a:schemeClr val="tx1"/>
                    </a:solidFill>
                  </a:rPr>
                  <a:pPr/>
                  <a:t>[VALUE]</a:t>
                </a:fld>
                <a:endParaRPr lang="en-US" baseline="0">
                  <a:solidFill>
                    <a:schemeClr val="tx1"/>
                  </a:solidFill>
                </a:endParaRPr>
              </a:p>
            </c:rich>
          </c:tx>
          <c:dLblPos val="r"/>
          <c:showLegendKey val="0"/>
          <c:showVal val="1"/>
          <c:showCatName val="0"/>
          <c:showSerName val="0"/>
          <c:showPercent val="0"/>
          <c:showBubbleSize val="0"/>
          <c:separator> </c:separator>
          <c:extLst>
            <c:ext xmlns:c15="http://schemas.microsoft.com/office/drawing/2012/chart" uri="{CE6537A1-D6FC-4f65-9D91-7224C49458BB}">
              <c15:layout>
                <c:manualLayout>
                  <c:w val="6.6130480246640824E-2"/>
                  <c:h val="0.1254153361374091"/>
                </c:manualLayout>
              </c15:layout>
              <c15:dlblFieldTable/>
              <c15:showDataLabelsRange val="1"/>
            </c:ext>
          </c:extLst>
        </c:dLbl>
      </c:pivotFmt>
      <c:pivotFmt>
        <c:idx val="18"/>
        <c:dLbl>
          <c:idx val="0"/>
          <c:layout>
            <c:manualLayout>
              <c:x val="-2.8114437786239233E-2"/>
              <c:y val="1.7091357538415369E-2"/>
            </c:manualLayout>
          </c:layout>
          <c:tx>
            <c:rich>
              <a:bodyPr/>
              <a:lstStyle/>
              <a:p>
                <a:fld id="{05D1C492-FFA2-40AE-9ECB-82570E13FCA7}" type="CELLRANGE">
                  <a:rPr lang="en-US">
                    <a:solidFill>
                      <a:schemeClr val="tx1"/>
                    </a:solidFill>
                  </a:rPr>
                  <a:pPr/>
                  <a:t>[CELLRANGE]</a:t>
                </a:fld>
                <a:r>
                  <a:rPr lang="en-US" baseline="0">
                    <a:solidFill>
                      <a:schemeClr val="tx1"/>
                    </a:solidFill>
                  </a:rPr>
                  <a:t> </a:t>
                </a:r>
                <a:fld id="{75F85009-2834-4327-9D0C-D0BE448E58D8}" type="VALUE">
                  <a:rPr lang="en-US" baseline="0">
                    <a:solidFill>
                      <a:schemeClr val="tx1"/>
                    </a:solidFill>
                  </a:rPr>
                  <a:pPr/>
                  <a:t>[VALUE]</a:t>
                </a:fld>
                <a:endParaRPr lang="en-US" baseline="0">
                  <a:solidFill>
                    <a:schemeClr val="tx1"/>
                  </a:solidFill>
                </a:endParaRPr>
              </a:p>
            </c:rich>
          </c:tx>
          <c:dLblPos val="r"/>
          <c:showLegendKey val="0"/>
          <c:showVal val="1"/>
          <c:showCatName val="0"/>
          <c:showSerName val="0"/>
          <c:showPercent val="0"/>
          <c:showBubbleSize val="0"/>
          <c:separator> </c:separator>
          <c:extLst>
            <c:ext xmlns:c15="http://schemas.microsoft.com/office/drawing/2012/chart" uri="{CE6537A1-D6FC-4f65-9D91-7224C49458BB}">
              <c15:layout>
                <c:manualLayout>
                  <c:w val="5.0101819577205581E-2"/>
                  <c:h val="0.12065122080455404"/>
                </c:manualLayout>
              </c15:layout>
              <c15:dlblFieldTable/>
              <c15:showDataLabelsRange val="1"/>
            </c:ext>
          </c:extLst>
        </c:dLbl>
      </c:pivotFmt>
      <c:pivotFmt>
        <c:idx val="19"/>
        <c:dLbl>
          <c:idx val="0"/>
          <c:layout>
            <c:manualLayout>
              <c:x val="-3.0365531379169176E-2"/>
              <c:y val="-8.2954970669742792E-2"/>
            </c:manualLayout>
          </c:layout>
          <c:tx>
            <c:rich>
              <a:bodyPr/>
              <a:lstStyle/>
              <a:p>
                <a:fld id="{F499E7E7-5C41-43EE-BEB6-1242E4F5570C}" type="CELLRANGE">
                  <a:rPr lang="en-US">
                    <a:solidFill>
                      <a:schemeClr val="tx1"/>
                    </a:solidFill>
                  </a:rPr>
                  <a:pPr/>
                  <a:t>[CELLRANGE]</a:t>
                </a:fld>
                <a:r>
                  <a:rPr lang="en-US" baseline="0">
                    <a:solidFill>
                      <a:schemeClr val="tx1"/>
                    </a:solidFill>
                  </a:rPr>
                  <a:t> </a:t>
                </a:r>
                <a:fld id="{56CDF10E-FFF9-4360-AC0B-D5CCABCD2A21}" type="VALUE">
                  <a:rPr lang="en-US" baseline="0">
                    <a:solidFill>
                      <a:schemeClr val="tx1"/>
                    </a:solidFill>
                  </a:rPr>
                  <a:pPr/>
                  <a:t>[VALUE]</a:t>
                </a:fld>
                <a:endParaRPr lang="en-US" baseline="0">
                  <a:solidFill>
                    <a:schemeClr val="tx1"/>
                  </a:solidFill>
                </a:endParaRPr>
              </a:p>
            </c:rich>
          </c:tx>
          <c:dLblPos val="r"/>
          <c:showLegendKey val="0"/>
          <c:showVal val="1"/>
          <c:showCatName val="0"/>
          <c:showSerName val="0"/>
          <c:showPercent val="0"/>
          <c:showBubbleSize val="0"/>
          <c:separator> </c:separator>
          <c:extLst>
            <c:ext xmlns:c15="http://schemas.microsoft.com/office/drawing/2012/chart" uri="{CE6537A1-D6FC-4f65-9D91-7224C49458BB}">
              <c15:layout>
                <c:manualLayout>
                  <c:w val="5.7454406227276447E-2"/>
                  <c:h val="0.11588710547169898"/>
                </c:manualLayout>
              </c15:layout>
              <c15:dlblFieldTable/>
              <c15:showDataLabelsRange val="1"/>
            </c:ext>
          </c:extLst>
        </c:dLbl>
      </c:pivotFmt>
      <c:pivotFmt>
        <c:idx val="20"/>
        <c:dLbl>
          <c:idx val="0"/>
          <c:tx>
            <c:rich>
              <a:bodyPr/>
              <a:lstStyle/>
              <a:p>
                <a:fld id="{68729E97-10ED-4EF5-AC21-160D6C726FB7}" type="CELLRANGE">
                  <a:rPr lang="en-US">
                    <a:solidFill>
                      <a:schemeClr val="tx1"/>
                    </a:solidFill>
                  </a:rPr>
                  <a:pPr/>
                  <a:t>[CELLRANGE]</a:t>
                </a:fld>
                <a:r>
                  <a:rPr lang="en-US" baseline="0">
                    <a:solidFill>
                      <a:schemeClr val="tx1"/>
                    </a:solidFill>
                  </a:rPr>
                  <a:t> </a:t>
                </a:r>
                <a:fld id="{83A8C0FA-6D17-4C1F-9708-E933C3E4FC46}" type="VALUE">
                  <a:rPr lang="en-US" baseline="0">
                    <a:solidFill>
                      <a:schemeClr val="tx1"/>
                    </a:solidFill>
                  </a:rPr>
                  <a:pPr/>
                  <a:t>[VALUE]</a:t>
                </a:fld>
                <a:endParaRPr lang="en-US" baseline="0">
                  <a:solidFill>
                    <a:schemeClr val="tx1"/>
                  </a:solidFill>
                </a:endParaRPr>
              </a:p>
            </c:rich>
          </c:tx>
          <c:dLblPos val="t"/>
          <c:showLegendKey val="0"/>
          <c:showVal val="1"/>
          <c:showCatName val="0"/>
          <c:showSerName val="0"/>
          <c:showPercent val="0"/>
          <c:showBubbleSize val="0"/>
          <c:separator> </c:separator>
          <c:extLst>
            <c:ext xmlns:c15="http://schemas.microsoft.com/office/drawing/2012/chart" uri="{CE6537A1-D6FC-4f65-9D91-7224C49458BB}">
              <c15:layout>
                <c:manualLayout>
                  <c:w val="5.0101819577205581E-2"/>
                  <c:h val="0.14208973980240175"/>
                </c:manualLayout>
              </c15:layout>
              <c15:dlblFieldTable/>
              <c15:showDataLabelsRange val="1"/>
            </c:ext>
          </c:extLst>
        </c:dLbl>
      </c:pivotFmt>
      <c:pivotFmt>
        <c:idx val="21"/>
        <c:dLbl>
          <c:idx val="0"/>
          <c:tx>
            <c:rich>
              <a:bodyPr/>
              <a:lstStyle/>
              <a:p>
                <a:fld id="{855731C0-CC04-4450-8D09-896506357293}" type="CELLRANGE">
                  <a:rPr lang="en-US"/>
                  <a:pPr/>
                  <a:t>[CELLRANGE]</a:t>
                </a:fld>
                <a:r>
                  <a:rPr lang="en-US" baseline="0"/>
                  <a:t> </a:t>
                </a:r>
                <a:fld id="{214914B1-229D-46F9-94C9-675EE1B0B829}" type="VALUE">
                  <a:rPr lang="en-US" baseline="0"/>
                  <a:pPr/>
                  <a:t>[VALUE]</a:t>
                </a:fld>
                <a:endParaRPr lang="en-US" baseline="0"/>
              </a:p>
            </c:rich>
          </c:tx>
          <c:dLblPos val="t"/>
          <c:showLegendKey val="0"/>
          <c:showVal val="1"/>
          <c:showCatName val="0"/>
          <c:showSerName val="0"/>
          <c:showPercent val="0"/>
          <c:showBubbleSize val="0"/>
          <c:separator> </c:separator>
          <c:extLst>
            <c:ext xmlns:c15="http://schemas.microsoft.com/office/drawing/2012/chart" uri="{CE6537A1-D6FC-4f65-9D91-7224C49458BB}">
              <c15:layout>
                <c:manualLayout>
                  <c:w val="4.8680316365898806E-2"/>
                  <c:h val="8.0156240475286147E-2"/>
                </c:manualLayout>
              </c15:layout>
              <c15:dlblFieldTable/>
              <c15:showDataLabelsRange val="1"/>
            </c:ext>
          </c:extLst>
        </c:dLbl>
      </c:pivotFmt>
      <c:pivotFmt>
        <c:idx val="22"/>
        <c:dLbl>
          <c:idx val="0"/>
          <c:dLblPos val="t"/>
          <c:showLegendKey val="0"/>
          <c:showVal val="1"/>
          <c:showCatName val="0"/>
          <c:showSerName val="0"/>
          <c:showPercent val="0"/>
          <c:showBubbleSize val="0"/>
          <c:separator> </c:separator>
          <c:extLst>
            <c:ext xmlns:c15="http://schemas.microsoft.com/office/drawing/2012/chart" uri="{CE6537A1-D6FC-4f65-9D91-7224C49458BB}">
              <c15:showDataLabelsRange val="1"/>
            </c:ext>
          </c:extLst>
        </c:dLbl>
      </c:pivotFmt>
      <c:pivotFmt>
        <c:idx val="23"/>
        <c:dLbl>
          <c:idx val="0"/>
          <c:tx>
            <c:rich>
              <a:bodyPr/>
              <a:lstStyle/>
              <a:p>
                <a:fld id="{A846C39A-A7BC-401D-BC90-551555942C7D}" type="CELLRANGE">
                  <a:rPr lang="en-US" baseline="0"/>
                  <a:pPr/>
                  <a:t>[CELLRANGE]</a:t>
                </a:fld>
                <a:r>
                  <a:rPr lang="en-US" baseline="0"/>
                  <a:t> </a:t>
                </a:r>
                <a:fld id="{6A724770-5B15-493E-90C2-31760E4B153D}" type="VALUE">
                  <a:rPr lang="en-US" baseline="0"/>
                  <a:pPr/>
                  <a:t>[VALUE]</a:t>
                </a:fld>
                <a:endParaRPr lang="en-US" baseline="0"/>
              </a:p>
            </c:rich>
          </c:tx>
          <c:dLblPos val="t"/>
          <c:showLegendKey val="0"/>
          <c:showVal val="1"/>
          <c:showCatName val="0"/>
          <c:showSerName val="0"/>
          <c:showPercent val="0"/>
          <c:showBubbleSize val="0"/>
          <c:separator> </c:separator>
          <c:extLst>
            <c:ext xmlns:c15="http://schemas.microsoft.com/office/drawing/2012/chart" uri="{CE6537A1-D6FC-4f65-9D91-7224C49458BB}">
              <c15:layout>
                <c:manualLayout>
                  <c:w val="4.8680316365898806E-2"/>
                  <c:h val="8.0156240475286147E-2"/>
                </c:manualLayout>
              </c15:layout>
              <c15:dlblFieldTable/>
              <c15:showDataLabelsRange val="1"/>
            </c:ext>
          </c:extLst>
        </c:dLbl>
      </c:pivotFmt>
      <c:pivotFmt>
        <c:idx val="24"/>
        <c:dLbl>
          <c:idx val="0"/>
          <c:tx>
            <c:rich>
              <a:bodyPr/>
              <a:lstStyle/>
              <a:p>
                <a:fld id="{3C6767E1-6E3E-405E-8DCB-033E12C59F68}" type="CELLRANGE">
                  <a:rPr lang="en-US" baseline="0">
                    <a:solidFill>
                      <a:schemeClr val="tx1"/>
                    </a:solidFill>
                  </a:rPr>
                  <a:pPr/>
                  <a:t>[CELLRANGE]</a:t>
                </a:fld>
                <a:r>
                  <a:rPr lang="en-US" baseline="0">
                    <a:solidFill>
                      <a:schemeClr val="tx1"/>
                    </a:solidFill>
                  </a:rPr>
                  <a:t> </a:t>
                </a:r>
                <a:fld id="{0BCA54D8-5191-4F66-B31E-8468A58EF629}" type="VALUE">
                  <a:rPr lang="en-US" baseline="0">
                    <a:solidFill>
                      <a:schemeClr val="tx1"/>
                    </a:solidFill>
                  </a:rPr>
                  <a:pPr/>
                  <a:t>[VALUE]</a:t>
                </a:fld>
                <a:endParaRPr lang="en-US" baseline="0">
                  <a:solidFill>
                    <a:schemeClr val="tx1"/>
                  </a:solidFill>
                </a:endParaRPr>
              </a:p>
            </c:rich>
          </c:tx>
          <c:dLblPos val="t"/>
          <c:showLegendKey val="0"/>
          <c:showVal val="1"/>
          <c:showCatName val="0"/>
          <c:showSerName val="0"/>
          <c:showPercent val="0"/>
          <c:showBubbleSize val="0"/>
          <c:separator> </c:separator>
          <c:extLst>
            <c:ext xmlns:c15="http://schemas.microsoft.com/office/drawing/2012/chart" uri="{CE6537A1-D6FC-4f65-9D91-7224C49458BB}">
              <c15:layout>
                <c:manualLayout>
                  <c:w val="5.0101819577205581E-2"/>
                  <c:h val="0.14208973980240175"/>
                </c:manualLayout>
              </c15:layout>
              <c15:dlblFieldTable/>
              <c15:showDataLabelsRange val="1"/>
            </c:ext>
          </c:extLst>
        </c:dLbl>
      </c:pivotFmt>
      <c:pivotFmt>
        <c:idx val="25"/>
        <c:dLbl>
          <c:idx val="0"/>
          <c:layout>
            <c:manualLayout>
              <c:x val="-3.0365531379169176E-2"/>
              <c:y val="-8.2954970669742792E-2"/>
            </c:manualLayout>
          </c:layout>
          <c:tx>
            <c:rich>
              <a:bodyPr/>
              <a:lstStyle/>
              <a:p>
                <a:fld id="{087DFB44-F7A4-4E1B-9B9B-205F22E43B3F}" type="CELLRANGE">
                  <a:rPr lang="en-US" baseline="0">
                    <a:solidFill>
                      <a:schemeClr val="tx1"/>
                    </a:solidFill>
                  </a:rPr>
                  <a:pPr/>
                  <a:t>[CELLRANGE]</a:t>
                </a:fld>
                <a:r>
                  <a:rPr lang="en-US" baseline="0">
                    <a:solidFill>
                      <a:schemeClr val="tx1"/>
                    </a:solidFill>
                  </a:rPr>
                  <a:t> </a:t>
                </a:r>
                <a:fld id="{DE537744-5F79-4095-A0A8-87BE4EAF0FC3}" type="VALUE">
                  <a:rPr lang="en-US" baseline="0">
                    <a:solidFill>
                      <a:schemeClr val="tx1"/>
                    </a:solidFill>
                  </a:rPr>
                  <a:pPr/>
                  <a:t>[VALUE]</a:t>
                </a:fld>
                <a:endParaRPr lang="en-US" baseline="0">
                  <a:solidFill>
                    <a:schemeClr val="tx1"/>
                  </a:solidFill>
                </a:endParaRPr>
              </a:p>
            </c:rich>
          </c:tx>
          <c:dLblPos val="r"/>
          <c:showLegendKey val="0"/>
          <c:showVal val="1"/>
          <c:showCatName val="0"/>
          <c:showSerName val="0"/>
          <c:showPercent val="0"/>
          <c:showBubbleSize val="0"/>
          <c:separator> </c:separator>
          <c:extLst>
            <c:ext xmlns:c15="http://schemas.microsoft.com/office/drawing/2012/chart" uri="{CE6537A1-D6FC-4f65-9D91-7224C49458BB}">
              <c15:layout>
                <c:manualLayout>
                  <c:w val="5.7454406227276447E-2"/>
                  <c:h val="0.11588710547169898"/>
                </c:manualLayout>
              </c15:layout>
              <c15:dlblFieldTable/>
              <c15:showDataLabelsRange val="1"/>
            </c:ext>
          </c:extLst>
        </c:dLbl>
      </c:pivotFmt>
      <c:pivotFmt>
        <c:idx val="26"/>
        <c:dLbl>
          <c:idx val="0"/>
          <c:layout>
            <c:manualLayout>
              <c:x val="-2.8114437786239233E-2"/>
              <c:y val="1.7091357538415369E-2"/>
            </c:manualLayout>
          </c:layout>
          <c:tx>
            <c:rich>
              <a:bodyPr/>
              <a:lstStyle/>
              <a:p>
                <a:fld id="{B95A3E45-4A6D-4C4A-869B-95C0FAD5FA87}" type="CELLRANGE">
                  <a:rPr lang="en-US" baseline="0">
                    <a:solidFill>
                      <a:schemeClr val="tx1"/>
                    </a:solidFill>
                  </a:rPr>
                  <a:pPr/>
                  <a:t>[CELLRANGE]</a:t>
                </a:fld>
                <a:r>
                  <a:rPr lang="en-US" baseline="0">
                    <a:solidFill>
                      <a:schemeClr val="tx1"/>
                    </a:solidFill>
                  </a:rPr>
                  <a:t> </a:t>
                </a:r>
                <a:fld id="{C9FF0A2C-ACC0-4304-B458-27F89C81200F}" type="VALUE">
                  <a:rPr lang="en-US" baseline="0">
                    <a:solidFill>
                      <a:schemeClr val="tx1"/>
                    </a:solidFill>
                  </a:rPr>
                  <a:pPr/>
                  <a:t>[VALUE]</a:t>
                </a:fld>
                <a:endParaRPr lang="en-US" baseline="0">
                  <a:solidFill>
                    <a:schemeClr val="tx1"/>
                  </a:solidFill>
                </a:endParaRPr>
              </a:p>
            </c:rich>
          </c:tx>
          <c:dLblPos val="r"/>
          <c:showLegendKey val="0"/>
          <c:showVal val="1"/>
          <c:showCatName val="0"/>
          <c:showSerName val="0"/>
          <c:showPercent val="0"/>
          <c:showBubbleSize val="0"/>
          <c:separator> </c:separator>
          <c:extLst>
            <c:ext xmlns:c15="http://schemas.microsoft.com/office/drawing/2012/chart" uri="{CE6537A1-D6FC-4f65-9D91-7224C49458BB}">
              <c15:layout>
                <c:manualLayout>
                  <c:w val="5.0101819577205581E-2"/>
                  <c:h val="0.12065122080455404"/>
                </c:manualLayout>
              </c15:layout>
              <c15:dlblFieldTable/>
              <c15:showDataLabelsRange val="1"/>
            </c:ext>
          </c:extLst>
        </c:dLbl>
      </c:pivotFmt>
      <c:pivotFmt>
        <c:idx val="27"/>
        <c:dLbl>
          <c:idx val="0"/>
          <c:layout>
            <c:manualLayout>
              <c:x val="-5.205941038746266E-2"/>
              <c:y val="-3.7695875007619763E-2"/>
            </c:manualLayout>
          </c:layout>
          <c:tx>
            <c:rich>
              <a:bodyPr/>
              <a:lstStyle/>
              <a:p>
                <a:fld id="{5074F5DF-A623-4990-8AD6-114A79742994}" type="CELLRANGE">
                  <a:rPr lang="en-US" baseline="0">
                    <a:solidFill>
                      <a:schemeClr val="tx1"/>
                    </a:solidFill>
                  </a:rPr>
                  <a:pPr/>
                  <a:t>[CELLRANGE]</a:t>
                </a:fld>
                <a:r>
                  <a:rPr lang="en-US" baseline="0">
                    <a:solidFill>
                      <a:schemeClr val="tx1"/>
                    </a:solidFill>
                  </a:rPr>
                  <a:t> </a:t>
                </a:r>
                <a:fld id="{E5EB2F7B-799A-4B05-8C0D-26120959A959}" type="VALUE">
                  <a:rPr lang="en-US" baseline="0">
                    <a:solidFill>
                      <a:schemeClr val="tx1"/>
                    </a:solidFill>
                  </a:rPr>
                  <a:pPr/>
                  <a:t>[VALUE]</a:t>
                </a:fld>
                <a:endParaRPr lang="en-US" baseline="0">
                  <a:solidFill>
                    <a:schemeClr val="tx1"/>
                  </a:solidFill>
                </a:endParaRPr>
              </a:p>
            </c:rich>
          </c:tx>
          <c:dLblPos val="r"/>
          <c:showLegendKey val="0"/>
          <c:showVal val="1"/>
          <c:showCatName val="0"/>
          <c:showSerName val="0"/>
          <c:showPercent val="0"/>
          <c:showBubbleSize val="0"/>
          <c:separator> </c:separator>
          <c:extLst>
            <c:ext xmlns:c15="http://schemas.microsoft.com/office/drawing/2012/chart" uri="{CE6537A1-D6FC-4f65-9D91-7224C49458BB}">
              <c15:layout>
                <c:manualLayout>
                  <c:w val="6.6130480246640824E-2"/>
                  <c:h val="0.1254153361374091"/>
                </c:manualLayout>
              </c15:layout>
              <c15:dlblFieldTable/>
              <c15:showDataLabelsRange val="1"/>
            </c:ext>
          </c:extLst>
        </c:dLbl>
      </c:pivotFmt>
      <c:pivotFmt>
        <c:idx val="28"/>
        <c:dLbl>
          <c:idx val="0"/>
          <c:layout>
            <c:manualLayout>
              <c:x val="-4.5016265353186799E-2"/>
              <c:y val="-4.2984136808886769E-2"/>
            </c:manualLayout>
          </c:layout>
          <c:tx>
            <c:rich>
              <a:bodyPr/>
              <a:lstStyle/>
              <a:p>
                <a:fld id="{8142A31E-A43C-41FA-9AE4-3B258F54FC81}" type="CELLRANGE">
                  <a:rPr lang="en-US" baseline="0">
                    <a:solidFill>
                      <a:schemeClr val="tx1"/>
                    </a:solidFill>
                  </a:rPr>
                  <a:pPr/>
                  <a:t>[CELLRANGE]</a:t>
                </a:fld>
                <a:r>
                  <a:rPr lang="en-US" baseline="0">
                    <a:solidFill>
                      <a:schemeClr val="tx1"/>
                    </a:solidFill>
                  </a:rPr>
                  <a:t> </a:t>
                </a:r>
                <a:fld id="{C2EE036B-2D04-42E6-B4A3-A4EEADBD03D0}" type="VALUE">
                  <a:rPr lang="en-US" baseline="0">
                    <a:solidFill>
                      <a:schemeClr val="tx1"/>
                    </a:solidFill>
                  </a:rPr>
                  <a:pPr/>
                  <a:t>[VALUE]</a:t>
                </a:fld>
                <a:endParaRPr lang="en-US" baseline="0">
                  <a:solidFill>
                    <a:schemeClr val="tx1"/>
                  </a:solidFill>
                </a:endParaRPr>
              </a:p>
            </c:rich>
          </c:tx>
          <c:dLblPos val="r"/>
          <c:showLegendKey val="0"/>
          <c:showVal val="1"/>
          <c:showCatName val="0"/>
          <c:showSerName val="0"/>
          <c:showPercent val="0"/>
          <c:showBubbleSize val="0"/>
          <c:separator> </c:separator>
          <c:extLst>
            <c:ext xmlns:c15="http://schemas.microsoft.com/office/drawing/2012/chart" uri="{CE6537A1-D6FC-4f65-9D91-7224C49458BB}">
              <c15:layout>
                <c:manualLayout>
                  <c:w val="5.9396688367593826E-2"/>
                  <c:h val="0.12646344151063718"/>
                </c:manualLayout>
              </c15:layout>
              <c15:dlblFieldTable/>
              <c15:showDataLabelsRange val="1"/>
            </c:ext>
          </c:extLst>
        </c:dLbl>
      </c:pivotFmt>
      <c:pivotFmt>
        <c:idx val="29"/>
        <c:dLbl>
          <c:idx val="0"/>
          <c:layout>
            <c:manualLayout>
              <c:x val="-4.921012965258368E-2"/>
              <c:y val="-5.4894425141024376E-2"/>
            </c:manualLayout>
          </c:layout>
          <c:tx>
            <c:rich>
              <a:bodyPr/>
              <a:lstStyle/>
              <a:p>
                <a:fld id="{0C6C2DC7-A3A5-46CD-A785-EF3388C12018}" type="CELLRANGE">
                  <a:rPr lang="en-US" sz="1200" baseline="0">
                    <a:solidFill>
                      <a:schemeClr val="tx1"/>
                    </a:solidFill>
                  </a:rPr>
                  <a:pPr/>
                  <a:t>[CELLRANGE]</a:t>
                </a:fld>
                <a:r>
                  <a:rPr lang="en-US" sz="1200" baseline="0">
                    <a:solidFill>
                      <a:schemeClr val="tx1"/>
                    </a:solidFill>
                  </a:rPr>
                  <a:t> </a:t>
                </a:r>
                <a:fld id="{0147CD0A-2E6A-46CE-A828-04C79D5854A3}" type="VALUE">
                  <a:rPr lang="en-US" sz="1200" baseline="0">
                    <a:solidFill>
                      <a:schemeClr val="tx1"/>
                    </a:solidFill>
                  </a:rPr>
                  <a:pPr/>
                  <a:t>[VALUE]</a:t>
                </a:fld>
                <a:endParaRPr lang="en-US" sz="1200" baseline="0">
                  <a:solidFill>
                    <a:schemeClr val="tx1"/>
                  </a:solidFill>
                </a:endParaRPr>
              </a:p>
            </c:rich>
          </c:tx>
          <c:dLblPos val="r"/>
          <c:showLegendKey val="0"/>
          <c:showVal val="1"/>
          <c:showCatName val="0"/>
          <c:showSerName val="0"/>
          <c:showPercent val="0"/>
          <c:showBubbleSize val="0"/>
          <c:separator> </c:separator>
          <c:extLst>
            <c:ext xmlns:c15="http://schemas.microsoft.com/office/drawing/2012/chart" uri="{CE6537A1-D6FC-4f65-9D91-7224C49458BB}">
              <c15:layout>
                <c:manualLayout>
                  <c:w val="6.5630734849333766E-2"/>
                  <c:h val="0.14551990284205737"/>
                </c:manualLayout>
              </c15:layout>
              <c15:dlblFieldTable/>
              <c15:showDataLabelsRange val="1"/>
            </c:ext>
          </c:extLst>
        </c:dLbl>
      </c:pivotFmt>
      <c:pivotFmt>
        <c:idx val="30"/>
        <c:dLbl>
          <c:idx val="0"/>
          <c:layout>
            <c:manualLayout>
              <c:x val="-3.2503789800429499E-2"/>
              <c:y val="-6.0849381743497494E-2"/>
            </c:manualLayout>
          </c:layout>
          <c:tx>
            <c:rich>
              <a:bodyPr/>
              <a:lstStyle/>
              <a:p>
                <a:fld id="{0C02147C-F66F-426F-BF60-84BC30072C39}" type="CELLRANGE">
                  <a:rPr lang="en-US" baseline="0">
                    <a:solidFill>
                      <a:schemeClr val="tx1"/>
                    </a:solidFill>
                  </a:rPr>
                  <a:pPr/>
                  <a:t>[CELLRANGE]</a:t>
                </a:fld>
                <a:r>
                  <a:rPr lang="en-US" baseline="0">
                    <a:solidFill>
                      <a:schemeClr val="tx1"/>
                    </a:solidFill>
                  </a:rPr>
                  <a:t> </a:t>
                </a:r>
                <a:fld id="{8FA44AB9-EDE9-47D7-B4FF-0D2968E503BD}" type="VALUE">
                  <a:rPr lang="en-US" baseline="0">
                    <a:solidFill>
                      <a:schemeClr val="tx1"/>
                    </a:solidFill>
                  </a:rPr>
                  <a:pPr/>
                  <a:t>[VALUE]</a:t>
                </a:fld>
                <a:endParaRPr lang="en-US" baseline="0">
                  <a:solidFill>
                    <a:schemeClr val="tx1"/>
                  </a:solidFill>
                </a:endParaRPr>
              </a:p>
            </c:rich>
          </c:tx>
          <c:dLblPos val="r"/>
          <c:showLegendKey val="0"/>
          <c:showVal val="1"/>
          <c:showCatName val="0"/>
          <c:showSerName val="0"/>
          <c:showPercent val="0"/>
          <c:showBubbleSize val="0"/>
          <c:separator> </c:separator>
          <c:extLst>
            <c:ext xmlns:c15="http://schemas.microsoft.com/office/drawing/2012/chart" uri="{CE6537A1-D6FC-4f65-9D91-7224C49458BB}">
              <c15:layout>
                <c:manualLayout>
                  <c:w val="6.1731069552330112E-2"/>
                  <c:h val="0.17172253717276015"/>
                </c:manualLayout>
              </c15:layout>
              <c15:dlblFieldTable/>
              <c15:showDataLabelsRange val="1"/>
            </c:ext>
          </c:extLst>
        </c:dLbl>
      </c:pivotFmt>
      <c:pivotFmt>
        <c:idx val="31"/>
        <c:dLbl>
          <c:idx val="0"/>
          <c:layout>
            <c:manualLayout>
              <c:x val="-3.2716811543525279E-2"/>
              <c:y val="-8.5861081022784377E-2"/>
            </c:manualLayout>
          </c:layout>
          <c:tx>
            <c:rich>
              <a:bodyPr/>
              <a:lstStyle/>
              <a:p>
                <a:fld id="{BB68F5B4-DB0C-4DD9-B2F3-44409D602C0F}" type="CELLRANGE">
                  <a:rPr lang="en-US" baseline="0">
                    <a:solidFill>
                      <a:schemeClr val="tx1"/>
                    </a:solidFill>
                  </a:rPr>
                  <a:pPr/>
                  <a:t>[CELLRANGE]</a:t>
                </a:fld>
                <a:r>
                  <a:rPr lang="en-US" baseline="0">
                    <a:solidFill>
                      <a:schemeClr val="tx1"/>
                    </a:solidFill>
                  </a:rPr>
                  <a:t> </a:t>
                </a:r>
                <a:fld id="{5063C3A8-8AD4-4C61-A38B-37957E9629C8}" type="VALUE">
                  <a:rPr lang="en-US" baseline="0">
                    <a:solidFill>
                      <a:schemeClr val="tx1"/>
                    </a:solidFill>
                  </a:rPr>
                  <a:pPr/>
                  <a:t>[VALUE]</a:t>
                </a:fld>
                <a:endParaRPr lang="en-US" baseline="0">
                  <a:solidFill>
                    <a:schemeClr val="tx1"/>
                  </a:solidFill>
                </a:endParaRPr>
              </a:p>
            </c:rich>
          </c:tx>
          <c:dLblPos val="r"/>
          <c:showLegendKey val="0"/>
          <c:showVal val="1"/>
          <c:showCatName val="0"/>
          <c:showSerName val="0"/>
          <c:showPercent val="0"/>
          <c:showBubbleSize val="0"/>
          <c:separator> </c:separator>
          <c:extLst>
            <c:ext xmlns:c15="http://schemas.microsoft.com/office/drawing/2012/chart" uri="{CE6537A1-D6FC-4f65-9D91-7224C49458BB}">
              <c15:layout>
                <c:manualLayout>
                  <c:w val="5.778831830728811E-2"/>
                  <c:h val="0.13122755684349222"/>
                </c:manualLayout>
              </c15:layout>
              <c15:dlblFieldTable/>
              <c15:showDataLabelsRange val="1"/>
            </c:ext>
          </c:extLst>
        </c:dLbl>
      </c:pivotFmt>
      <c:pivotFmt>
        <c:idx val="32"/>
        <c:dLbl>
          <c:idx val="0"/>
          <c:layout>
            <c:manualLayout>
              <c:x val="-4.1494734957349642E-2"/>
              <c:y val="-2.489156479618958E-3"/>
            </c:manualLayout>
          </c:layout>
          <c:tx>
            <c:rich>
              <a:bodyPr/>
              <a:lstStyle/>
              <a:p>
                <a:fld id="{058CF918-55B1-4F1A-AA3A-3BED43AFACD6}" type="CELLRANGE">
                  <a:rPr lang="en-US" baseline="0">
                    <a:solidFill>
                      <a:schemeClr val="tx1"/>
                    </a:solidFill>
                  </a:rPr>
                  <a:pPr/>
                  <a:t>[CELLRANGE]</a:t>
                </a:fld>
                <a:r>
                  <a:rPr lang="en-US" baseline="0">
                    <a:solidFill>
                      <a:schemeClr val="tx1"/>
                    </a:solidFill>
                  </a:rPr>
                  <a:t> </a:t>
                </a:r>
                <a:fld id="{BEC079AC-C8E5-4E3F-ACC0-737C053D3560}" type="VALUE">
                  <a:rPr lang="en-US" baseline="0">
                    <a:solidFill>
                      <a:schemeClr val="tx1"/>
                    </a:solidFill>
                  </a:rPr>
                  <a:pPr/>
                  <a:t>[VALUE]</a:t>
                </a:fld>
                <a:endParaRPr lang="en-US" baseline="0">
                  <a:solidFill>
                    <a:schemeClr val="tx1"/>
                  </a:solidFill>
                </a:endParaRPr>
              </a:p>
            </c:rich>
          </c:tx>
          <c:dLblPos val="r"/>
          <c:showLegendKey val="0"/>
          <c:showVal val="1"/>
          <c:showCatName val="0"/>
          <c:showSerName val="0"/>
          <c:showPercent val="0"/>
          <c:showBubbleSize val="0"/>
          <c:separator> </c:separator>
          <c:extLst>
            <c:ext xmlns:c15="http://schemas.microsoft.com/office/drawing/2012/chart" uri="{CE6537A1-D6FC-4f65-9D91-7224C49458BB}">
              <c15:layout>
                <c:manualLayout>
                  <c:w val="6.5407360462908223E-2"/>
                  <c:h val="0.10740698017921702"/>
                </c:manualLayout>
              </c15:layout>
              <c15:dlblFieldTable/>
              <c15:showDataLabelsRange val="1"/>
            </c:ext>
          </c:extLst>
        </c:dLbl>
      </c:pivotFmt>
      <c:pivotFmt>
        <c:idx val="33"/>
        <c:dLbl>
          <c:idx val="0"/>
          <c:layout>
            <c:manualLayout>
              <c:x val="-4.246683478499725E-2"/>
              <c:y val="-8.4670052189570522E-2"/>
            </c:manualLayout>
          </c:layout>
          <c:tx>
            <c:rich>
              <a:bodyPr/>
              <a:lstStyle/>
              <a:p>
                <a:fld id="{EBEFF36D-46AD-4814-BF84-C4CD8AD46DA5}" type="CELLRANGE">
                  <a:rPr lang="en-US" baseline="0">
                    <a:solidFill>
                      <a:schemeClr val="tx1"/>
                    </a:solidFill>
                  </a:rPr>
                  <a:pPr/>
                  <a:t>[CELLRANGE]</a:t>
                </a:fld>
                <a:r>
                  <a:rPr lang="en-US" baseline="0">
                    <a:solidFill>
                      <a:schemeClr val="tx1"/>
                    </a:solidFill>
                  </a:rPr>
                  <a:t> </a:t>
                </a:r>
                <a:fld id="{F9A778CC-5FB0-43A5-8085-EA327BA7AA6C}" type="VALUE">
                  <a:rPr lang="en-US" baseline="0">
                    <a:solidFill>
                      <a:schemeClr val="tx1"/>
                    </a:solidFill>
                  </a:rPr>
                  <a:pPr/>
                  <a:t>[VALUE]</a:t>
                </a:fld>
                <a:endParaRPr lang="en-US" baseline="0">
                  <a:solidFill>
                    <a:schemeClr val="tx1"/>
                  </a:solidFill>
                </a:endParaRPr>
              </a:p>
            </c:rich>
          </c:tx>
          <c:dLblPos val="r"/>
          <c:showLegendKey val="0"/>
          <c:showVal val="1"/>
          <c:showCatName val="0"/>
          <c:showSerName val="0"/>
          <c:showPercent val="0"/>
          <c:showBubbleSize val="0"/>
          <c:separator> </c:separator>
          <c:extLst>
            <c:ext xmlns:c15="http://schemas.microsoft.com/office/drawing/2012/chart" uri="{CE6537A1-D6FC-4f65-9D91-7224C49458BB}">
              <c15:layout>
                <c:manualLayout>
                  <c:w val="6.418192891802306E-2"/>
                  <c:h val="0.10026080717993442"/>
                </c:manualLayout>
              </c15:layout>
              <c15:dlblFieldTable/>
              <c15:showDataLabelsRange val="1"/>
            </c:ext>
          </c:extLst>
        </c:dLbl>
      </c:pivotFmt>
      <c:pivotFmt>
        <c:idx val="34"/>
        <c:dLbl>
          <c:idx val="0"/>
          <c:layout>
            <c:manualLayout>
              <c:x val="-3.4600123272251336E-2"/>
              <c:y val="-0.1192099821345675"/>
            </c:manualLayout>
          </c:layout>
          <c:tx>
            <c:rich>
              <a:bodyPr/>
              <a:lstStyle/>
              <a:p>
                <a:fld id="{E92B3AD7-9627-4D5F-8195-09F5FF3456B1}" type="CELLRANGE">
                  <a:rPr lang="en-US" baseline="0">
                    <a:solidFill>
                      <a:schemeClr val="tx1"/>
                    </a:solidFill>
                  </a:rPr>
                  <a:pPr/>
                  <a:t>[CELLRANGE]</a:t>
                </a:fld>
                <a:r>
                  <a:rPr lang="en-US" baseline="0">
                    <a:solidFill>
                      <a:schemeClr val="tx1"/>
                    </a:solidFill>
                  </a:rPr>
                  <a:t> </a:t>
                </a:r>
                <a:fld id="{89CDF5C5-A461-4674-9125-B054C7874CBC}" type="VALUE">
                  <a:rPr lang="en-US" baseline="0">
                    <a:solidFill>
                      <a:schemeClr val="tx1"/>
                    </a:solidFill>
                  </a:rPr>
                  <a:pPr/>
                  <a:t>[VALUE]</a:t>
                </a:fld>
                <a:endParaRPr lang="en-US" baseline="0">
                  <a:solidFill>
                    <a:schemeClr val="tx1"/>
                  </a:solidFill>
                </a:endParaRPr>
              </a:p>
            </c:rich>
          </c:tx>
          <c:dLblPos val="r"/>
          <c:showLegendKey val="0"/>
          <c:showVal val="1"/>
          <c:showCatName val="0"/>
          <c:showSerName val="0"/>
          <c:showPercent val="0"/>
          <c:showBubbleSize val="0"/>
          <c:separator> </c:separator>
          <c:extLst>
            <c:ext xmlns:c15="http://schemas.microsoft.com/office/drawing/2012/chart" uri="{CE6537A1-D6FC-4f65-9D91-7224C49458BB}">
              <c15:layout>
                <c:manualLayout>
                  <c:w val="5.8171235435697841E-2"/>
                  <c:h val="0.14551990284205737"/>
                </c:manualLayout>
              </c15:layout>
              <c15:dlblFieldTable/>
              <c15:showDataLabelsRange val="1"/>
            </c:ext>
          </c:extLst>
        </c:dLbl>
      </c:pivotFmt>
      <c:pivotFmt>
        <c:idx val="35"/>
        <c:dLbl>
          <c:idx val="0"/>
          <c:layout>
            <c:manualLayout>
              <c:x val="-3.4195579760130809E-2"/>
              <c:y val="-6.3231439409924928E-2"/>
            </c:manualLayout>
          </c:layout>
          <c:tx>
            <c:rich>
              <a:bodyPr/>
              <a:lstStyle/>
              <a:p>
                <a:fld id="{ACC8880E-69A0-4318-9183-F888F6568C7A}" type="CELLRANGE">
                  <a:rPr lang="en-US" baseline="0">
                    <a:solidFill>
                      <a:schemeClr val="tx1"/>
                    </a:solidFill>
                  </a:rPr>
                  <a:pPr/>
                  <a:t>[CELLRANGE]</a:t>
                </a:fld>
                <a:r>
                  <a:rPr lang="en-US" baseline="0">
                    <a:solidFill>
                      <a:schemeClr val="tx1"/>
                    </a:solidFill>
                  </a:rPr>
                  <a:t> </a:t>
                </a:r>
                <a:fld id="{4CF3E574-774B-4F5E-A25F-5D8E1ED95B5D}" type="VALUE">
                  <a:rPr lang="en-US" baseline="0">
                    <a:solidFill>
                      <a:schemeClr val="tx1"/>
                    </a:solidFill>
                  </a:rPr>
                  <a:pPr/>
                  <a:t>[VALUE]</a:t>
                </a:fld>
                <a:endParaRPr lang="en-US" baseline="0">
                  <a:solidFill>
                    <a:schemeClr val="tx1"/>
                  </a:solidFill>
                </a:endParaRPr>
              </a:p>
            </c:rich>
          </c:tx>
          <c:dLblPos val="r"/>
          <c:showLegendKey val="0"/>
          <c:showVal val="1"/>
          <c:showCatName val="0"/>
          <c:showSerName val="0"/>
          <c:showPercent val="0"/>
          <c:showBubbleSize val="0"/>
          <c:separator> </c:separator>
          <c:extLst>
            <c:ext xmlns:c15="http://schemas.microsoft.com/office/drawing/2012/chart" uri="{CE6537A1-D6FC-4f65-9D91-7224C49458BB}">
              <c15:layout>
                <c:manualLayout>
                  <c:w val="6.173106582825278E-2"/>
                  <c:h val="0.16219430650705005"/>
                </c:manualLayout>
              </c15:layout>
              <c15:dlblFieldTable/>
              <c15:showDataLabelsRange val="1"/>
            </c:ext>
          </c:extLst>
        </c:dLbl>
      </c:pivotFmt>
      <c:pivotFmt>
        <c:idx val="36"/>
        <c:dLbl>
          <c:idx val="0"/>
          <c:layout>
            <c:manualLayout>
              <c:x val="-2.6022087100972473E-2"/>
              <c:y val="7.0390741860912216E-3"/>
            </c:manualLayout>
          </c:layout>
          <c:tx>
            <c:rich>
              <a:bodyPr/>
              <a:lstStyle/>
              <a:p>
                <a:fld id="{58B7862C-8231-4A9E-B09A-48A6D636122E}" type="CELLRANGE">
                  <a:rPr lang="en-US" baseline="0">
                    <a:solidFill>
                      <a:schemeClr val="tx1"/>
                    </a:solidFill>
                  </a:rPr>
                  <a:pPr/>
                  <a:t>[CELLRANGE]</a:t>
                </a:fld>
                <a:r>
                  <a:rPr lang="en-US" baseline="0">
                    <a:solidFill>
                      <a:schemeClr val="tx1"/>
                    </a:solidFill>
                  </a:rPr>
                  <a:t> </a:t>
                </a:r>
                <a:fld id="{18ADCA26-A7F5-41BB-97B8-993D7811C7E6}" type="VALUE">
                  <a:rPr lang="en-US" baseline="0">
                    <a:solidFill>
                      <a:schemeClr val="tx1"/>
                    </a:solidFill>
                  </a:rPr>
                  <a:pPr/>
                  <a:t>[VALUE]</a:t>
                </a:fld>
                <a:endParaRPr lang="en-US" baseline="0">
                  <a:solidFill>
                    <a:schemeClr val="tx1"/>
                  </a:solidFill>
                </a:endParaRPr>
              </a:p>
            </c:rich>
          </c:tx>
          <c:dLblPos val="r"/>
          <c:showLegendKey val="0"/>
          <c:showVal val="1"/>
          <c:showCatName val="0"/>
          <c:showSerName val="0"/>
          <c:showPercent val="0"/>
          <c:showBubbleSize val="0"/>
          <c:separator> </c:separator>
          <c:extLst>
            <c:ext xmlns:c15="http://schemas.microsoft.com/office/drawing/2012/chart" uri="{CE6537A1-D6FC-4f65-9D91-7224C49458BB}">
              <c15:layout>
                <c:manualLayout>
                  <c:w val="6.3072961615238426E-2"/>
                  <c:h val="0.11693521084492711"/>
                </c:manualLayout>
              </c15:layout>
              <c15:dlblFieldTable/>
              <c15:showDataLabelsRange val="1"/>
            </c:ext>
          </c:extLst>
        </c:dLbl>
      </c:pivotFmt>
      <c:pivotFmt>
        <c:idx val="37"/>
        <c:dLbl>
          <c:idx val="0"/>
          <c:tx>
            <c:rich>
              <a:bodyPr/>
              <a:lstStyle/>
              <a:p>
                <a:fld id="{ABCCB9EC-C852-4452-BCB5-C60101108D83}" type="CELLRANGE">
                  <a:rPr lang="en-US" baseline="0">
                    <a:solidFill>
                      <a:schemeClr val="tx1"/>
                    </a:solidFill>
                  </a:rPr>
                  <a:pPr/>
                  <a:t>[CELLRANGE]</a:t>
                </a:fld>
                <a:r>
                  <a:rPr lang="en-US" baseline="0">
                    <a:solidFill>
                      <a:schemeClr val="tx1"/>
                    </a:solidFill>
                  </a:rPr>
                  <a:t> </a:t>
                </a:r>
                <a:fld id="{12E1AA03-65F3-44ED-BF09-9B1F2D2BD37E}" type="VALUE">
                  <a:rPr lang="en-US" baseline="0">
                    <a:solidFill>
                      <a:schemeClr val="tx1"/>
                    </a:solidFill>
                  </a:rPr>
                  <a:pPr/>
                  <a:t>[VALUE]</a:t>
                </a:fld>
                <a:endParaRPr lang="en-US" baseline="0">
                  <a:solidFill>
                    <a:schemeClr val="tx1"/>
                  </a:solidFill>
                </a:endParaRPr>
              </a:p>
            </c:rich>
          </c:tx>
          <c:dLblPos val="t"/>
          <c:showLegendKey val="0"/>
          <c:showVal val="1"/>
          <c:showCatName val="0"/>
          <c:showSerName val="0"/>
          <c:showPercent val="0"/>
          <c:showBubbleSize val="0"/>
          <c:separator> </c:separator>
          <c:extLst>
            <c:ext xmlns:c15="http://schemas.microsoft.com/office/drawing/2012/chart" uri="{CE6537A1-D6FC-4f65-9D91-7224C49458BB}">
              <c15:layout>
                <c:manualLayout>
                  <c:w val="7.1650982429434434E-2"/>
                  <c:h val="0.10502492251278947"/>
                </c:manualLayout>
              </c15:layout>
              <c15:dlblFieldTable/>
              <c15:showDataLabelsRange val="1"/>
            </c:ext>
          </c:extLst>
        </c:dLbl>
      </c:pivotFmt>
      <c:pivotFmt>
        <c:idx val="38"/>
        <c:dLbl>
          <c:idx val="0"/>
          <c:layout>
            <c:manualLayout>
              <c:x val="-4.7972892144692074E-2"/>
              <c:y val="-8.4670145971368418E-2"/>
            </c:manualLayout>
          </c:layout>
          <c:tx>
            <c:rich>
              <a:bodyPr/>
              <a:lstStyle/>
              <a:p>
                <a:fld id="{4FCF8748-BFE0-441A-AFB7-64CF3D1F2AE1}" type="CELLRANGE">
                  <a:rPr lang="en-US" baseline="0">
                    <a:solidFill>
                      <a:schemeClr val="tx1"/>
                    </a:solidFill>
                  </a:rPr>
                  <a:pPr/>
                  <a:t>[CELLRANGE]</a:t>
                </a:fld>
                <a:r>
                  <a:rPr lang="en-US" baseline="0">
                    <a:solidFill>
                      <a:schemeClr val="tx1"/>
                    </a:solidFill>
                  </a:rPr>
                  <a:t> </a:t>
                </a:r>
                <a:fld id="{B215AEB4-BAA9-42C4-BC4A-491BDD542821}" type="VALUE">
                  <a:rPr lang="en-US" baseline="0">
                    <a:solidFill>
                      <a:schemeClr val="tx1"/>
                    </a:solidFill>
                  </a:rPr>
                  <a:pPr/>
                  <a:t>[VALUE]</a:t>
                </a:fld>
                <a:endParaRPr lang="en-US" baseline="0">
                  <a:solidFill>
                    <a:schemeClr val="tx1"/>
                  </a:solidFill>
                </a:endParaRPr>
              </a:p>
            </c:rich>
          </c:tx>
          <c:dLblPos val="r"/>
          <c:showLegendKey val="0"/>
          <c:showVal val="1"/>
          <c:showCatName val="0"/>
          <c:showSerName val="0"/>
          <c:showPercent val="0"/>
          <c:showBubbleSize val="0"/>
          <c:separator> </c:separator>
          <c:extLst>
            <c:ext xmlns:c15="http://schemas.microsoft.com/office/drawing/2012/chart" uri="{CE6537A1-D6FC-4f65-9D91-7224C49458BB}">
              <c15:layout>
                <c:manualLayout>
                  <c:w val="6.427202248794088E-2"/>
                  <c:h val="0.14313784517562986"/>
                </c:manualLayout>
              </c15:layout>
              <c15:dlblFieldTable/>
              <c15:showDataLabelsRange val="1"/>
            </c:ext>
          </c:extLst>
        </c:dLbl>
      </c:pivotFmt>
      <c:pivotFmt>
        <c:idx val="39"/>
        <c:dLbl>
          <c:idx val="0"/>
          <c:tx>
            <c:rich>
              <a:bodyPr/>
              <a:lstStyle/>
              <a:p>
                <a:fld id="{9B184605-10EE-4D93-892D-F2AF7E86941C}" type="CELLRANGE">
                  <a:rPr lang="en-US" baseline="0">
                    <a:solidFill>
                      <a:schemeClr val="tx1"/>
                    </a:solidFill>
                  </a:rPr>
                  <a:pPr/>
                  <a:t>[CELLRANGE]</a:t>
                </a:fld>
                <a:r>
                  <a:rPr lang="en-US" baseline="0">
                    <a:solidFill>
                      <a:schemeClr val="tx1"/>
                    </a:solidFill>
                  </a:rPr>
                  <a:t> </a:t>
                </a:r>
                <a:fld id="{A4C497D2-8E58-4C33-BE55-E30CB49518ED}" type="VALUE">
                  <a:rPr lang="en-US" baseline="0">
                    <a:solidFill>
                      <a:schemeClr val="tx1"/>
                    </a:solidFill>
                  </a:rPr>
                  <a:pPr/>
                  <a:t>[VALUE]</a:t>
                </a:fld>
                <a:endParaRPr lang="en-US" baseline="0">
                  <a:solidFill>
                    <a:schemeClr val="tx1"/>
                  </a:solidFill>
                </a:endParaRPr>
              </a:p>
            </c:rich>
          </c:tx>
          <c:dLblPos val="t"/>
          <c:showLegendKey val="0"/>
          <c:showVal val="1"/>
          <c:showCatName val="0"/>
          <c:showSerName val="0"/>
          <c:showPercent val="0"/>
          <c:showBubbleSize val="0"/>
          <c:separator> </c:separator>
          <c:extLst>
            <c:ext xmlns:c15="http://schemas.microsoft.com/office/drawing/2012/chart" uri="{CE6537A1-D6FC-4f65-9D91-7224C49458BB}">
              <c15:layout>
                <c:manualLayout>
                  <c:w val="5.6510187848713457E-2"/>
                  <c:h val="0.14551990284205737"/>
                </c:manualLayout>
              </c15:layout>
              <c15:dlblFieldTable/>
              <c15:showDataLabelsRange val="1"/>
            </c:ext>
          </c:extLst>
        </c:dLbl>
      </c:pivotFmt>
      <c:pivotFmt>
        <c:idx val="40"/>
        <c:dLbl>
          <c:idx val="0"/>
          <c:layout>
            <c:manualLayout>
              <c:x val="-3.4400173513390746E-2"/>
              <c:y val="-0.11563689563492621"/>
            </c:manualLayout>
          </c:layout>
          <c:tx>
            <c:rich>
              <a:bodyPr/>
              <a:lstStyle/>
              <a:p>
                <a:fld id="{16680336-129B-4F35-A1A5-26B1E2673207}" type="CELLRANGE">
                  <a:rPr lang="en-US" baseline="0">
                    <a:solidFill>
                      <a:schemeClr val="tx1"/>
                    </a:solidFill>
                  </a:rPr>
                  <a:pPr/>
                  <a:t>[CELLRANGE]</a:t>
                </a:fld>
                <a:r>
                  <a:rPr lang="en-US" baseline="0">
                    <a:solidFill>
                      <a:schemeClr val="tx1"/>
                    </a:solidFill>
                  </a:rPr>
                  <a:t> </a:t>
                </a:r>
                <a:fld id="{AEDB36DE-C9A9-4392-A070-7AF8F3F0DA1C}" type="VALUE">
                  <a:rPr lang="en-US" baseline="0">
                    <a:solidFill>
                      <a:schemeClr val="tx1"/>
                    </a:solidFill>
                  </a:rPr>
                  <a:pPr/>
                  <a:t>[VALUE]</a:t>
                </a:fld>
                <a:endParaRPr lang="en-US" baseline="0">
                  <a:solidFill>
                    <a:schemeClr val="tx1"/>
                  </a:solidFill>
                </a:endParaRPr>
              </a:p>
            </c:rich>
          </c:tx>
          <c:dLblPos val="r"/>
          <c:showLegendKey val="0"/>
          <c:showVal val="1"/>
          <c:showCatName val="0"/>
          <c:showSerName val="0"/>
          <c:showPercent val="0"/>
          <c:showBubbleSize val="0"/>
          <c:separator> </c:separator>
          <c:extLst>
            <c:ext xmlns:c15="http://schemas.microsoft.com/office/drawing/2012/chart" uri="{CE6537A1-D6FC-4f65-9D91-7224C49458BB}">
              <c15:layout>
                <c:manualLayout>
                  <c:w val="6.5523824705008712E-2"/>
                  <c:h val="0.12408138384420968"/>
                </c:manualLayout>
              </c15:layout>
              <c15:dlblFieldTable/>
              <c15:showDataLabelsRange val="1"/>
            </c:ext>
          </c:extLst>
        </c:dLbl>
      </c:pivotFmt>
      <c:pivotFmt>
        <c:idx val="41"/>
        <c:dLbl>
          <c:idx val="0"/>
          <c:layout>
            <c:manualLayout>
              <c:x val="-2.4437214528719279E-2"/>
              <c:y val="-6.9186771139589515E-2"/>
            </c:manualLayout>
          </c:layout>
          <c:tx>
            <c:rich>
              <a:bodyPr/>
              <a:lstStyle/>
              <a:p>
                <a:fld id="{B16D4586-45A0-4A6C-8272-AD9C4C359A6E}" type="CELLRANGE">
                  <a:rPr lang="en-US" baseline="0">
                    <a:solidFill>
                      <a:schemeClr val="tx1"/>
                    </a:solidFill>
                  </a:rPr>
                  <a:pPr/>
                  <a:t>[CELLRANGE]</a:t>
                </a:fld>
                <a:r>
                  <a:rPr lang="en-US" baseline="0">
                    <a:solidFill>
                      <a:schemeClr val="tx1"/>
                    </a:solidFill>
                  </a:rPr>
                  <a:t> </a:t>
                </a:r>
                <a:fld id="{C7D740BE-212F-4174-99FD-5ABC9AF111E8}" type="VALUE">
                  <a:rPr lang="en-US" baseline="0">
                    <a:solidFill>
                      <a:schemeClr val="tx1"/>
                    </a:solidFill>
                  </a:rPr>
                  <a:pPr/>
                  <a:t>[VALUE]</a:t>
                </a:fld>
                <a:endParaRPr lang="en-US" baseline="0">
                  <a:solidFill>
                    <a:schemeClr val="tx1"/>
                  </a:solidFill>
                </a:endParaRPr>
              </a:p>
            </c:rich>
          </c:tx>
          <c:dLblPos val="r"/>
          <c:showLegendKey val="0"/>
          <c:showVal val="1"/>
          <c:showCatName val="0"/>
          <c:showSerName val="0"/>
          <c:showPercent val="0"/>
          <c:showBubbleSize val="0"/>
          <c:separator> </c:separator>
          <c:extLst>
            <c:ext xmlns:c15="http://schemas.microsoft.com/office/drawing/2012/chart" uri="{CE6537A1-D6FC-4f65-9D91-7224C49458BB}">
              <c15:layout>
                <c:manualLayout>
                  <c:w val="6.3072961615238426E-2"/>
                  <c:h val="0.11693521084492711"/>
                </c:manualLayout>
              </c15:layout>
              <c15:dlblFieldTable/>
              <c15:showDataLabelsRange val="1"/>
            </c:ext>
          </c:extLst>
        </c:dLbl>
      </c:pivotFmt>
      <c:pivotFmt>
        <c:idx val="42"/>
        <c:dLbl>
          <c:idx val="0"/>
          <c:tx>
            <c:rich>
              <a:bodyPr/>
              <a:lstStyle/>
              <a:p>
                <a:fld id="{E28076A3-2487-40F3-BD4B-B1A3C8E2DF2E}" type="CELLRANGE">
                  <a:rPr lang="en-US" baseline="0">
                    <a:solidFill>
                      <a:schemeClr val="tx1"/>
                    </a:solidFill>
                  </a:rPr>
                  <a:pPr/>
                  <a:t>[CELLRANGE]</a:t>
                </a:fld>
                <a:r>
                  <a:rPr lang="en-US" baseline="0">
                    <a:solidFill>
                      <a:schemeClr val="tx1"/>
                    </a:solidFill>
                  </a:rPr>
                  <a:t> </a:t>
                </a:r>
                <a:fld id="{A36A1D0D-61EC-46F7-8CF7-E600122C0174}" type="VALUE">
                  <a:rPr lang="en-US" baseline="0">
                    <a:solidFill>
                      <a:schemeClr val="tx1"/>
                    </a:solidFill>
                  </a:rPr>
                  <a:pPr/>
                  <a:t>[VALUE]</a:t>
                </a:fld>
                <a:endParaRPr lang="en-US" baseline="0">
                  <a:solidFill>
                    <a:schemeClr val="tx1"/>
                  </a:solidFill>
                </a:endParaRPr>
              </a:p>
            </c:rich>
          </c:tx>
          <c:dLblPos val="t"/>
          <c:showLegendKey val="0"/>
          <c:showVal val="1"/>
          <c:showCatName val="0"/>
          <c:showSerName val="0"/>
          <c:showPercent val="0"/>
          <c:showBubbleSize val="0"/>
          <c:separator> </c:separator>
          <c:extLst>
            <c:ext xmlns:c15="http://schemas.microsoft.com/office/drawing/2012/chart" uri="{CE6537A1-D6FC-4f65-9D91-7224C49458BB}">
              <c15:layout>
                <c:manualLayout>
                  <c:w val="6.0169741435291829E-2"/>
                  <c:h val="0.11931726851135463"/>
                </c:manualLayout>
              </c15:layout>
              <c15:dlblFieldTable/>
              <c15:showDataLabelsRange val="1"/>
            </c:ext>
          </c:extLst>
        </c:dLbl>
      </c:pivotFmt>
      <c:pivotFmt>
        <c:idx val="43"/>
        <c:dLbl>
          <c:idx val="0"/>
          <c:tx>
            <c:rich>
              <a:bodyPr/>
              <a:lstStyle/>
              <a:p>
                <a:fld id="{E8CD18CE-DA6C-4EF7-AE68-E6B945CD9D79}" type="CELLRANGE">
                  <a:rPr lang="en-US" baseline="0">
                    <a:solidFill>
                      <a:schemeClr val="tx1"/>
                    </a:solidFill>
                  </a:rPr>
                  <a:pPr/>
                  <a:t>[CELLRANGE]</a:t>
                </a:fld>
                <a:r>
                  <a:rPr lang="en-US" baseline="0">
                    <a:solidFill>
                      <a:schemeClr val="tx1"/>
                    </a:solidFill>
                  </a:rPr>
                  <a:t> </a:t>
                </a:r>
                <a:fld id="{9E93886E-F8FC-4064-9289-C0F604BB1DE7}" type="VALUE">
                  <a:rPr lang="en-US" baseline="0">
                    <a:solidFill>
                      <a:schemeClr val="tx1"/>
                    </a:solidFill>
                  </a:rPr>
                  <a:pPr/>
                  <a:t>[VALUE]</a:t>
                </a:fld>
                <a:endParaRPr lang="en-US" baseline="0">
                  <a:solidFill>
                    <a:schemeClr val="tx1"/>
                  </a:solidFill>
                </a:endParaRPr>
              </a:p>
            </c:rich>
          </c:tx>
          <c:dLblPos val="t"/>
          <c:showLegendKey val="0"/>
          <c:showVal val="1"/>
          <c:showCatName val="0"/>
          <c:showSerName val="0"/>
          <c:showPercent val="0"/>
          <c:showBubbleSize val="0"/>
          <c:separator> </c:separator>
          <c:extLst>
            <c:ext xmlns:c15="http://schemas.microsoft.com/office/drawing/2012/chart" uri="{CE6537A1-D6FC-4f65-9D91-7224C49458BB}">
              <c15:layout>
                <c:manualLayout>
                  <c:w val="5.7985344069675052E-2"/>
                  <c:h val="0.10740698017921702"/>
                </c:manualLayout>
              </c15:layout>
              <c15:dlblFieldTable/>
              <c15:showDataLabelsRange val="1"/>
            </c:ext>
          </c:extLst>
        </c:dLbl>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extLst>
        </c:dLbl>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15:layout>
                <c:manualLayout>
                  <c:w val="5.2867932295226433E-2"/>
                  <c:h val="8.9993557623478881E-2"/>
                </c:manualLayout>
              </c15:layout>
            </c:ext>
          </c:extLst>
        </c:dLbl>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15:layout>
                <c:manualLayout>
                  <c:w val="7.0385298554871759E-2"/>
                  <c:h val="8.7396155026076283E-2"/>
                </c:manualLayout>
              </c15:layout>
            </c:ext>
          </c:extLst>
        </c:dLbl>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3.8016466037358365E-2"/>
              <c:y val="-6.087704859182072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separator> </c:separator>
          <c:extLst>
            <c:ext xmlns:c15="http://schemas.microsoft.com/office/drawing/2012/chart" uri="{CE6537A1-D6FC-4f65-9D91-7224C49458BB}">
              <c15:layout>
                <c:manualLayout>
                  <c:w val="6.4397610561506308E-2"/>
                  <c:h val="8.6097453727374984E-2"/>
                </c:manualLayout>
              </c15:layout>
            </c:ext>
          </c:extLst>
        </c:dLbl>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3.4983708826329301E-3"/>
              <c:y val="-6.4726812557521218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separator> </c:separator>
          <c:extLst>
            <c:ext xmlns:c15="http://schemas.microsoft.com/office/drawing/2012/chart" uri="{CE6537A1-D6FC-4f65-9D91-7224C49458BB}">
              <c15:layout>
                <c:manualLayout>
                  <c:w val="6.3732311895576821E-2"/>
                  <c:h val="9.9084466714387961E-2"/>
                </c:manualLayout>
              </c15:layout>
            </c:ext>
          </c:extLst>
        </c:dLbl>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8.166517550709769E-2"/>
              <c:y val="4.0875549647203191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separator> </c:separator>
          <c:extLst>
            <c:ext xmlns:c15="http://schemas.microsoft.com/office/drawing/2012/chart" uri="{CE6537A1-D6FC-4f65-9D91-7224C49458BB}">
              <c15:layout>
                <c:manualLayout>
                  <c:w val="6.8499150644100767E-2"/>
                  <c:h val="9.5188362818284078E-2"/>
                </c:manualLayout>
              </c15:layout>
            </c:ext>
          </c:extLst>
        </c:dLbl>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5.2667200011375995E-2"/>
              <c:y val="-1.6360760185510147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separator> </c:separator>
          <c:extLst>
            <c:ext xmlns:c15="http://schemas.microsoft.com/office/drawing/2012/chart" uri="{CE6537A1-D6FC-4f65-9D91-7224C49458BB}">
              <c15:layout>
                <c:manualLayout>
                  <c:w val="7.2490942639677744E-2"/>
                  <c:h val="9.5188362818284078E-2"/>
                </c:manualLayout>
              </c15:layout>
            </c:ext>
          </c:extLst>
        </c:dLbl>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5.6528414977808132E-2"/>
              <c:y val="-2.5673645920245146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separator> </c:separator>
          <c:extLst>
            <c:ext xmlns:c15="http://schemas.microsoft.com/office/drawing/2012/chart" uri="{CE6537A1-D6FC-4f65-9D91-7224C49458BB}">
              <c15:layout>
                <c:manualLayout>
                  <c:w val="7.3156241305607231E-2"/>
                  <c:h val="0.10038316801308929"/>
                </c:manualLayout>
              </c15:layout>
            </c:ext>
          </c:extLst>
        </c:dLbl>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4.3481217788266163E-2"/>
              <c:y val="-4.0719511613627371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separator> </c:separator>
          <c:extLst>
            <c:ext xmlns:c15="http://schemas.microsoft.com/office/drawing/2012/chart" uri="{CE6537A1-D6FC-4f65-9D91-7224C49458BB}">
              <c15:layout>
                <c:manualLayout>
                  <c:w val="5.7744623902211363E-2"/>
                  <c:h val="8.2201349831271087E-2"/>
                </c:manualLayout>
              </c15:layout>
            </c:ext>
          </c:extLst>
        </c:dLbl>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3.6375954206137491E-2"/>
              <c:y val="-5.0146795308498665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separator> </c:separator>
          <c:extLst>
            <c:ext xmlns:c15="http://schemas.microsoft.com/office/drawing/2012/chart" uri="{CE6537A1-D6FC-4f65-9D91-7224C49458BB}">
              <c15:layout>
                <c:manualLayout>
                  <c:w val="7.2381194552660247E-2"/>
                  <c:h val="0.11337018100010227"/>
                </c:manualLayout>
              </c15:layout>
            </c:ext>
          </c:extLst>
        </c:dLbl>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7.5201017672432702E-2"/>
              <c:y val="-1.411776345167088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separator> </c:separator>
          <c:extLst>
            <c:ext xmlns:c15="http://schemas.microsoft.com/office/drawing/2012/chart" uri="{CE6537A1-D6FC-4f65-9D91-7224C49458BB}">
              <c15:layout>
                <c:manualLayout>
                  <c:w val="6.2401714563717826E-2"/>
                  <c:h val="9.3889661519582793E-2"/>
                </c:manualLayout>
              </c15:layout>
            </c:ext>
          </c:extLst>
        </c:dLbl>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5.1115734674910714E-2"/>
              <c:y val="-1.1942734430923408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separator> </c:separator>
          <c:extLst>
            <c:ext xmlns:c15="http://schemas.microsoft.com/office/drawing/2012/chart" uri="{CE6537A1-D6FC-4f65-9D91-7224C49458BB}">
              <c15:layout>
                <c:manualLayout>
                  <c:w val="6.9054701223012771E-2"/>
                  <c:h val="9.6487064116985377E-2"/>
                </c:manualLayout>
              </c15:layout>
            </c:ext>
          </c:extLst>
        </c:dLbl>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5.1897879693151683E-2"/>
              <c:y val="-6.4664485121178034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separator> </c:separator>
          <c:extLst>
            <c:ext xmlns:c15="http://schemas.microsoft.com/office/drawing/2012/chart" uri="{CE6537A1-D6FC-4f65-9D91-7224C49458BB}">
              <c15:layout>
                <c:manualLayout>
                  <c:w val="7.0495046641889256E-2"/>
                  <c:h val="8.6097453727374984E-2"/>
                </c:manualLayout>
              </c15:layout>
            </c:ext>
          </c:extLst>
        </c:dLbl>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3.4195565642950232E-2"/>
              <c:y val="-4.2452193475815525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separator> </c:separator>
          <c:extLst>
            <c:ext xmlns:c15="http://schemas.microsoft.com/office/drawing/2012/chart" uri="{CE6537A1-D6FC-4f65-9D91-7224C49458BB}">
              <c15:layout>
                <c:manualLayout>
                  <c:w val="5.30875332407049E-2"/>
                  <c:h val="9.6487064116985377E-2"/>
                </c:manualLayout>
              </c15:layout>
            </c:ext>
          </c:extLst>
        </c:dLbl>
      </c:pivotFmt>
      <c:pivotFmt>
        <c:idx val="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3.7664813754738638E-2"/>
              <c:y val="3.4961152108169143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separator> </c:separator>
          <c:extLst>
            <c:ext xmlns:c15="http://schemas.microsoft.com/office/drawing/2012/chart" uri="{CE6537A1-D6FC-4f65-9D91-7224C49458BB}">
              <c15:layout>
                <c:manualLayout>
                  <c:w val="6.4507358648523805E-2"/>
                  <c:h val="9.7785765415686676E-2"/>
                </c:manualLayout>
              </c15:layout>
            </c:ext>
          </c:extLst>
        </c:dLbl>
      </c:pivotFmt>
      <c:pivotFmt>
        <c:idx val="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15:layout>
                <c:manualLayout>
                  <c:w val="6.2511462650735317E-2"/>
                  <c:h val="8.2201349831271087E-2"/>
                </c:manualLayout>
              </c15:layout>
            </c:ext>
          </c:extLst>
        </c:dLbl>
      </c:pivotFmt>
      <c:pivotFmt>
        <c:idx val="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4.2650490165340338E-2"/>
              <c:y val="-6.8436343184374776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separator> </c:separator>
          <c:extLst>
            <c:ext xmlns:c15="http://schemas.microsoft.com/office/drawing/2012/chart" uri="{CE6537A1-D6FC-4f65-9D91-7224C49458BB}">
              <c15:layout>
                <c:manualLayout>
                  <c:w val="6.5172657314453292E-2"/>
                  <c:h val="8.7396155026076283E-2"/>
                </c:manualLayout>
              </c15:layout>
            </c:ext>
          </c:extLst>
        </c:dLbl>
      </c:pivotFmt>
      <c:pivotFmt>
        <c:idx val="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3.4527376804367252E-2"/>
              <c:y val="-1.1230493915533286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separator> </c:separator>
          <c:extLst>
            <c:ext xmlns:c15="http://schemas.microsoft.com/office/drawing/2012/chart" uri="{CE6537A1-D6FC-4f65-9D91-7224C49458BB}">
              <c15:layout>
                <c:manualLayout>
                  <c:w val="6.3732311895576821E-2"/>
                  <c:h val="8.4798752428673685E-2"/>
                </c:manualLayout>
              </c15:layout>
            </c:ext>
          </c:extLst>
        </c:dLbl>
      </c:pivotFmt>
      <c:pivotFmt>
        <c:idx val="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4.8038796164945399E-2"/>
              <c:y val="-9.2909622907653491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separator> </c:separator>
          <c:extLst>
            <c:ext xmlns:c15="http://schemas.microsoft.com/office/drawing/2012/chart" uri="{CE6537A1-D6FC-4f65-9D91-7224C49458BB}">
              <c15:layout>
                <c:manualLayout>
                  <c:w val="6.0515566652946835E-2"/>
                  <c:h val="8.7396155026076283E-2"/>
                </c:manualLayout>
              </c15:layout>
            </c:ext>
          </c:extLst>
        </c:dLbl>
      </c:pivotFmt>
      <c:pivotFmt>
        <c:idx val="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3.8741135846203423E-2"/>
              <c:y val="-3.8017939970758349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separator> </c:separator>
          <c:extLst>
            <c:ext xmlns:c15="http://schemas.microsoft.com/office/drawing/2012/chart" uri="{CE6537A1-D6FC-4f65-9D91-7224C49458BB}">
              <c15:layout>
                <c:manualLayout>
                  <c:w val="5.9184969321087848E-2"/>
                  <c:h val="0.10427927190919316"/>
                </c:manualLayout>
              </c15:layout>
            </c:ext>
          </c:extLst>
        </c:dLbl>
      </c:pivotFmt>
      <c:pivotFmt>
        <c:idx val="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15:layout>
                <c:manualLayout>
                  <c:w val="6.2511462650735317E-2"/>
                  <c:h val="0.11856498619490745"/>
                </c:manualLayout>
              </c15:layout>
            </c:ext>
          </c:extLst>
        </c:dLbl>
      </c:pivotFmt>
      <c:pivotFmt>
        <c:idx val="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15:layout>
                <c:manualLayout>
                  <c:w val="6.9164449310030268E-2"/>
                  <c:h val="0.10168186931179057"/>
                </c:manualLayout>
              </c15:layout>
            </c:ext>
          </c:extLst>
        </c:dLbl>
      </c:pivotFmt>
      <c:pivotFmt>
        <c:idx val="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extLst>
        </c:dLbl>
      </c:pivotFmt>
      <c:pivotFmt>
        <c:idx val="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15:layout>
                <c:manualLayout>
                  <c:w val="5.2867932295226433E-2"/>
                  <c:h val="8.9993557623478881E-2"/>
                </c:manualLayout>
              </c15:layout>
            </c:ext>
          </c:extLst>
        </c:dLbl>
      </c:pivotFmt>
      <c:pivotFmt>
        <c:idx val="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15:layout>
                <c:manualLayout>
                  <c:w val="7.0385298554871759E-2"/>
                  <c:h val="8.7396155026076283E-2"/>
                </c:manualLayout>
              </c15:layout>
            </c:ext>
          </c:extLst>
        </c:dLbl>
      </c:pivotFmt>
      <c:pivotFmt>
        <c:idx val="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3.8016466037358365E-2"/>
              <c:y val="-6.087704859182072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separator> </c:separator>
          <c:extLst>
            <c:ext xmlns:c15="http://schemas.microsoft.com/office/drawing/2012/chart" uri="{CE6537A1-D6FC-4f65-9D91-7224C49458BB}">
              <c15:layout>
                <c:manualLayout>
                  <c:w val="6.4397610561506308E-2"/>
                  <c:h val="8.6097453727374984E-2"/>
                </c:manualLayout>
              </c15:layout>
            </c:ext>
          </c:extLst>
        </c:dLbl>
      </c:pivotFmt>
      <c:pivotFmt>
        <c:idx val="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3.4983708826329301E-3"/>
              <c:y val="-6.4726812557521218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separator> </c:separator>
          <c:extLst>
            <c:ext xmlns:c15="http://schemas.microsoft.com/office/drawing/2012/chart" uri="{CE6537A1-D6FC-4f65-9D91-7224C49458BB}">
              <c15:layout>
                <c:manualLayout>
                  <c:w val="6.3732311895576821E-2"/>
                  <c:h val="9.9084466714387961E-2"/>
                </c:manualLayout>
              </c15:layout>
            </c:ext>
          </c:extLst>
        </c:dLbl>
      </c:pivotFmt>
      <c:pivotFmt>
        <c:idx val="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8.166517550709769E-2"/>
              <c:y val="4.0875549647203191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separator> </c:separator>
          <c:extLst>
            <c:ext xmlns:c15="http://schemas.microsoft.com/office/drawing/2012/chart" uri="{CE6537A1-D6FC-4f65-9D91-7224C49458BB}">
              <c15:layout>
                <c:manualLayout>
                  <c:w val="6.8499150644100767E-2"/>
                  <c:h val="9.5188362818284078E-2"/>
                </c:manualLayout>
              </c15:layout>
            </c:ext>
          </c:extLst>
        </c:dLbl>
      </c:pivotFmt>
      <c:pivotFmt>
        <c:idx val="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5.2667200011375995E-2"/>
              <c:y val="-1.6360760185510147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separator> </c:separator>
          <c:extLst>
            <c:ext xmlns:c15="http://schemas.microsoft.com/office/drawing/2012/chart" uri="{CE6537A1-D6FC-4f65-9D91-7224C49458BB}">
              <c15:layout>
                <c:manualLayout>
                  <c:w val="7.2490942639677744E-2"/>
                  <c:h val="9.5188362818284078E-2"/>
                </c:manualLayout>
              </c15:layout>
            </c:ext>
          </c:extLst>
        </c:dLbl>
      </c:pivotFmt>
      <c:pivotFmt>
        <c:idx val="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5.6528414977808132E-2"/>
              <c:y val="-2.5673645920245146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separator> </c:separator>
          <c:extLst>
            <c:ext xmlns:c15="http://schemas.microsoft.com/office/drawing/2012/chart" uri="{CE6537A1-D6FC-4f65-9D91-7224C49458BB}">
              <c15:layout>
                <c:manualLayout>
                  <c:w val="7.3156241305607231E-2"/>
                  <c:h val="0.10038316801308929"/>
                </c:manualLayout>
              </c15:layout>
            </c:ext>
          </c:extLst>
        </c:dLbl>
      </c:pivotFmt>
      <c:pivotFmt>
        <c:idx val="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4.3481217788266163E-2"/>
              <c:y val="-4.0719511613627371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separator> </c:separator>
          <c:extLst>
            <c:ext xmlns:c15="http://schemas.microsoft.com/office/drawing/2012/chart" uri="{CE6537A1-D6FC-4f65-9D91-7224C49458BB}">
              <c15:layout>
                <c:manualLayout>
                  <c:w val="5.7744623902211363E-2"/>
                  <c:h val="8.2201349831271087E-2"/>
                </c:manualLayout>
              </c15:layout>
            </c:ext>
          </c:extLst>
        </c:dLbl>
      </c:pivotFmt>
      <c:pivotFmt>
        <c:idx val="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3.6375954206137491E-2"/>
              <c:y val="-5.0146795308498665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separator> </c:separator>
          <c:extLst>
            <c:ext xmlns:c15="http://schemas.microsoft.com/office/drawing/2012/chart" uri="{CE6537A1-D6FC-4f65-9D91-7224C49458BB}">
              <c15:layout>
                <c:manualLayout>
                  <c:w val="7.2381194552660247E-2"/>
                  <c:h val="0.11337018100010227"/>
                </c:manualLayout>
              </c15:layout>
            </c:ext>
          </c:extLst>
        </c:dLbl>
      </c:pivotFmt>
      <c:pivotFmt>
        <c:idx val="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7.5201017672432702E-2"/>
              <c:y val="-1.411776345167088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separator> </c:separator>
          <c:extLst>
            <c:ext xmlns:c15="http://schemas.microsoft.com/office/drawing/2012/chart" uri="{CE6537A1-D6FC-4f65-9D91-7224C49458BB}">
              <c15:layout>
                <c:manualLayout>
                  <c:w val="6.2401714563717826E-2"/>
                  <c:h val="9.3889661519582793E-2"/>
                </c:manualLayout>
              </c15:layout>
            </c:ext>
          </c:extLst>
        </c:dLbl>
      </c:pivotFmt>
      <c:pivotFmt>
        <c:idx val="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5.1115734674910714E-2"/>
              <c:y val="-1.1942734430923408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separator> </c:separator>
          <c:extLst>
            <c:ext xmlns:c15="http://schemas.microsoft.com/office/drawing/2012/chart" uri="{CE6537A1-D6FC-4f65-9D91-7224C49458BB}">
              <c15:layout>
                <c:manualLayout>
                  <c:w val="6.9054701223012771E-2"/>
                  <c:h val="9.6487064116985377E-2"/>
                </c:manualLayout>
              </c15:layout>
            </c:ext>
          </c:extLst>
        </c:dLbl>
      </c:pivotFmt>
      <c:pivotFmt>
        <c:idx val="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5.1897879693151683E-2"/>
              <c:y val="-6.4664485121178034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separator> </c:separator>
          <c:extLst>
            <c:ext xmlns:c15="http://schemas.microsoft.com/office/drawing/2012/chart" uri="{CE6537A1-D6FC-4f65-9D91-7224C49458BB}">
              <c15:layout>
                <c:manualLayout>
                  <c:w val="7.0495046641889256E-2"/>
                  <c:h val="8.6097453727374984E-2"/>
                </c:manualLayout>
              </c15:layout>
            </c:ext>
          </c:extLst>
        </c:dLbl>
      </c:pivotFmt>
      <c:pivotFmt>
        <c:idx val="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3.4195565642950232E-2"/>
              <c:y val="-4.2452193475815525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separator> </c:separator>
          <c:extLst>
            <c:ext xmlns:c15="http://schemas.microsoft.com/office/drawing/2012/chart" uri="{CE6537A1-D6FC-4f65-9D91-7224C49458BB}">
              <c15:layout>
                <c:manualLayout>
                  <c:w val="5.30875332407049E-2"/>
                  <c:h val="9.6487064116985377E-2"/>
                </c:manualLayout>
              </c15:layout>
            </c:ext>
          </c:extLst>
        </c:dLbl>
      </c:pivotFmt>
      <c:pivotFmt>
        <c:idx val="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3.7664813754738638E-2"/>
              <c:y val="3.4961152108169143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separator> </c:separator>
          <c:extLst>
            <c:ext xmlns:c15="http://schemas.microsoft.com/office/drawing/2012/chart" uri="{CE6537A1-D6FC-4f65-9D91-7224C49458BB}">
              <c15:layout>
                <c:manualLayout>
                  <c:w val="6.4507358648523805E-2"/>
                  <c:h val="9.7785765415686676E-2"/>
                </c:manualLayout>
              </c15:layout>
            </c:ext>
          </c:extLst>
        </c:dLbl>
      </c:pivotFmt>
      <c:pivotFmt>
        <c:idx val="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15:layout>
                <c:manualLayout>
                  <c:w val="6.2511462650735317E-2"/>
                  <c:h val="8.2201349831271087E-2"/>
                </c:manualLayout>
              </c15:layout>
            </c:ext>
          </c:extLst>
        </c:dLbl>
      </c:pivotFmt>
      <c:pivotFmt>
        <c:idx val="8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4.2650490165340338E-2"/>
              <c:y val="-6.8436343184374776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separator> </c:separator>
          <c:extLst>
            <c:ext xmlns:c15="http://schemas.microsoft.com/office/drawing/2012/chart" uri="{CE6537A1-D6FC-4f65-9D91-7224C49458BB}">
              <c15:layout>
                <c:manualLayout>
                  <c:w val="6.5172657314453292E-2"/>
                  <c:h val="8.7396155026076283E-2"/>
                </c:manualLayout>
              </c15:layout>
            </c:ext>
          </c:extLst>
        </c:dLbl>
      </c:pivotFmt>
      <c:pivotFmt>
        <c:idx val="8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3.4527376804367252E-2"/>
              <c:y val="-1.1230493915533286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separator> </c:separator>
          <c:extLst>
            <c:ext xmlns:c15="http://schemas.microsoft.com/office/drawing/2012/chart" uri="{CE6537A1-D6FC-4f65-9D91-7224C49458BB}">
              <c15:layout>
                <c:manualLayout>
                  <c:w val="6.3732311895576821E-2"/>
                  <c:h val="8.4798752428673685E-2"/>
                </c:manualLayout>
              </c15:layout>
            </c:ext>
          </c:extLst>
        </c:dLbl>
      </c:pivotFmt>
      <c:pivotFmt>
        <c:idx val="8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4.8038796164945399E-2"/>
              <c:y val="-9.2909622907653491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separator> </c:separator>
          <c:extLst>
            <c:ext xmlns:c15="http://schemas.microsoft.com/office/drawing/2012/chart" uri="{CE6537A1-D6FC-4f65-9D91-7224C49458BB}">
              <c15:layout>
                <c:manualLayout>
                  <c:w val="6.0515566652946835E-2"/>
                  <c:h val="8.7396155026076283E-2"/>
                </c:manualLayout>
              </c15:layout>
            </c:ext>
          </c:extLst>
        </c:dLbl>
      </c:pivotFmt>
      <c:pivotFmt>
        <c:idx val="8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3.8741135846203423E-2"/>
              <c:y val="-3.8017939970758349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separator> </c:separator>
          <c:extLst>
            <c:ext xmlns:c15="http://schemas.microsoft.com/office/drawing/2012/chart" uri="{CE6537A1-D6FC-4f65-9D91-7224C49458BB}">
              <c15:layout>
                <c:manualLayout>
                  <c:w val="5.9184969321087848E-2"/>
                  <c:h val="0.10427927190919316"/>
                </c:manualLayout>
              </c15:layout>
            </c:ext>
          </c:extLst>
        </c:dLbl>
      </c:pivotFmt>
      <c:pivotFmt>
        <c:idx val="8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15:layout>
                <c:manualLayout>
                  <c:w val="6.2511462650735317E-2"/>
                  <c:h val="0.11856498619490745"/>
                </c:manualLayout>
              </c15:layout>
            </c:ext>
          </c:extLst>
        </c:dLbl>
      </c:pivotFmt>
      <c:pivotFmt>
        <c:idx val="8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15:layout>
                <c:manualLayout>
                  <c:w val="6.9164449310030268E-2"/>
                  <c:h val="0.10168186931179057"/>
                </c:manualLayout>
              </c15:layout>
            </c:ext>
          </c:extLst>
        </c:dLbl>
      </c:pivotFmt>
      <c:pivotFmt>
        <c:idx val="8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extLst>
        </c:dLbl>
      </c:pivotFmt>
      <c:pivotFmt>
        <c:idx val="8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15:layout>
                <c:manualLayout>
                  <c:w val="5.2867932295226433E-2"/>
                  <c:h val="8.9993557623478881E-2"/>
                </c:manualLayout>
              </c15:layout>
            </c:ext>
          </c:extLst>
        </c:dLbl>
      </c:pivotFmt>
      <c:pivotFmt>
        <c:idx val="9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15:layout>
                <c:manualLayout>
                  <c:w val="7.0385298554871759E-2"/>
                  <c:h val="8.7396155026076283E-2"/>
                </c:manualLayout>
              </c15:layout>
            </c:ext>
          </c:extLst>
        </c:dLbl>
      </c:pivotFmt>
      <c:pivotFmt>
        <c:idx val="9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3.8016466037358365E-2"/>
              <c:y val="-6.087704859182072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separator> </c:separator>
          <c:extLst>
            <c:ext xmlns:c15="http://schemas.microsoft.com/office/drawing/2012/chart" uri="{CE6537A1-D6FC-4f65-9D91-7224C49458BB}">
              <c15:layout>
                <c:manualLayout>
                  <c:w val="6.4397610561506308E-2"/>
                  <c:h val="8.6097453727374984E-2"/>
                </c:manualLayout>
              </c15:layout>
            </c:ext>
          </c:extLst>
        </c:dLbl>
      </c:pivotFmt>
      <c:pivotFmt>
        <c:idx val="9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3.4983708826329301E-3"/>
              <c:y val="-6.4726812557521218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separator> </c:separator>
          <c:extLst>
            <c:ext xmlns:c15="http://schemas.microsoft.com/office/drawing/2012/chart" uri="{CE6537A1-D6FC-4f65-9D91-7224C49458BB}">
              <c15:layout>
                <c:manualLayout>
                  <c:w val="6.3732311895576821E-2"/>
                  <c:h val="9.9084466714387961E-2"/>
                </c:manualLayout>
              </c15:layout>
            </c:ext>
          </c:extLst>
        </c:dLbl>
      </c:pivotFmt>
      <c:pivotFmt>
        <c:idx val="9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8.166517550709769E-2"/>
              <c:y val="4.0875549647203191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separator> </c:separator>
          <c:extLst>
            <c:ext xmlns:c15="http://schemas.microsoft.com/office/drawing/2012/chart" uri="{CE6537A1-D6FC-4f65-9D91-7224C49458BB}">
              <c15:layout>
                <c:manualLayout>
                  <c:w val="6.8499150644100767E-2"/>
                  <c:h val="9.5188362818284078E-2"/>
                </c:manualLayout>
              </c15:layout>
            </c:ext>
          </c:extLst>
        </c:dLbl>
      </c:pivotFmt>
      <c:pivotFmt>
        <c:idx val="9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5.2667200011375995E-2"/>
              <c:y val="-1.6360760185510147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separator> </c:separator>
          <c:extLst>
            <c:ext xmlns:c15="http://schemas.microsoft.com/office/drawing/2012/chart" uri="{CE6537A1-D6FC-4f65-9D91-7224C49458BB}">
              <c15:layout>
                <c:manualLayout>
                  <c:w val="7.2490942639677744E-2"/>
                  <c:h val="9.5188362818284078E-2"/>
                </c:manualLayout>
              </c15:layout>
            </c:ext>
          </c:extLst>
        </c:dLbl>
      </c:pivotFmt>
      <c:pivotFmt>
        <c:idx val="9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5.6528414977808132E-2"/>
              <c:y val="-2.5673645920245146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separator> </c:separator>
          <c:extLst>
            <c:ext xmlns:c15="http://schemas.microsoft.com/office/drawing/2012/chart" uri="{CE6537A1-D6FC-4f65-9D91-7224C49458BB}">
              <c15:layout>
                <c:manualLayout>
                  <c:w val="7.3156241305607231E-2"/>
                  <c:h val="0.10038316801308929"/>
                </c:manualLayout>
              </c15:layout>
            </c:ext>
          </c:extLst>
        </c:dLbl>
      </c:pivotFmt>
      <c:pivotFmt>
        <c:idx val="9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4.3481217788266163E-2"/>
              <c:y val="-4.0719511613627371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separator> </c:separator>
          <c:extLst>
            <c:ext xmlns:c15="http://schemas.microsoft.com/office/drawing/2012/chart" uri="{CE6537A1-D6FC-4f65-9D91-7224C49458BB}">
              <c15:layout>
                <c:manualLayout>
                  <c:w val="5.7744623902211363E-2"/>
                  <c:h val="8.2201349831271087E-2"/>
                </c:manualLayout>
              </c15:layout>
            </c:ext>
          </c:extLst>
        </c:dLbl>
      </c:pivotFmt>
      <c:pivotFmt>
        <c:idx val="9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3.6375954206137491E-2"/>
              <c:y val="-5.0146795308498665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separator> </c:separator>
          <c:extLst>
            <c:ext xmlns:c15="http://schemas.microsoft.com/office/drawing/2012/chart" uri="{CE6537A1-D6FC-4f65-9D91-7224C49458BB}">
              <c15:layout>
                <c:manualLayout>
                  <c:w val="7.2381194552660247E-2"/>
                  <c:h val="0.11337018100010227"/>
                </c:manualLayout>
              </c15:layout>
            </c:ext>
          </c:extLst>
        </c:dLbl>
      </c:pivotFmt>
      <c:pivotFmt>
        <c:idx val="9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7.5201017672432702E-2"/>
              <c:y val="-1.411776345167088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separator> </c:separator>
          <c:extLst>
            <c:ext xmlns:c15="http://schemas.microsoft.com/office/drawing/2012/chart" uri="{CE6537A1-D6FC-4f65-9D91-7224C49458BB}">
              <c15:layout>
                <c:manualLayout>
                  <c:w val="6.2401714563717826E-2"/>
                  <c:h val="9.3889661519582793E-2"/>
                </c:manualLayout>
              </c15:layout>
            </c:ext>
          </c:extLst>
        </c:dLbl>
      </c:pivotFmt>
      <c:pivotFmt>
        <c:idx val="9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5.1115734674910714E-2"/>
              <c:y val="-1.1942734430923408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separator> </c:separator>
          <c:extLst>
            <c:ext xmlns:c15="http://schemas.microsoft.com/office/drawing/2012/chart" uri="{CE6537A1-D6FC-4f65-9D91-7224C49458BB}">
              <c15:layout>
                <c:manualLayout>
                  <c:w val="6.9054701223012771E-2"/>
                  <c:h val="9.6487064116985377E-2"/>
                </c:manualLayout>
              </c15:layout>
            </c:ext>
          </c:extLst>
        </c:dLbl>
      </c:pivotFmt>
      <c:pivotFmt>
        <c:idx val="10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5.1897879693151683E-2"/>
              <c:y val="-6.4664485121178034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separator> </c:separator>
          <c:extLst>
            <c:ext xmlns:c15="http://schemas.microsoft.com/office/drawing/2012/chart" uri="{CE6537A1-D6FC-4f65-9D91-7224C49458BB}">
              <c15:layout>
                <c:manualLayout>
                  <c:w val="7.0495046641889256E-2"/>
                  <c:h val="8.6097453727374984E-2"/>
                </c:manualLayout>
              </c15:layout>
            </c:ext>
          </c:extLst>
        </c:dLbl>
      </c:pivotFmt>
      <c:pivotFmt>
        <c:idx val="10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3.4195565642950232E-2"/>
              <c:y val="-4.2452193475815525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separator> </c:separator>
          <c:extLst>
            <c:ext xmlns:c15="http://schemas.microsoft.com/office/drawing/2012/chart" uri="{CE6537A1-D6FC-4f65-9D91-7224C49458BB}">
              <c15:layout>
                <c:manualLayout>
                  <c:w val="5.30875332407049E-2"/>
                  <c:h val="9.6487064116985377E-2"/>
                </c:manualLayout>
              </c15:layout>
            </c:ext>
          </c:extLst>
        </c:dLbl>
      </c:pivotFmt>
      <c:pivotFmt>
        <c:idx val="10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3.7664813754738638E-2"/>
              <c:y val="3.4961152108169143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separator> </c:separator>
          <c:extLst>
            <c:ext xmlns:c15="http://schemas.microsoft.com/office/drawing/2012/chart" uri="{CE6537A1-D6FC-4f65-9D91-7224C49458BB}">
              <c15:layout>
                <c:manualLayout>
                  <c:w val="6.4507358648523805E-2"/>
                  <c:h val="9.7785765415686676E-2"/>
                </c:manualLayout>
              </c15:layout>
            </c:ext>
          </c:extLst>
        </c:dLbl>
      </c:pivotFmt>
      <c:pivotFmt>
        <c:idx val="10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15:layout>
                <c:manualLayout>
                  <c:w val="6.2511462650735317E-2"/>
                  <c:h val="8.2201349831271087E-2"/>
                </c:manualLayout>
              </c15:layout>
            </c:ext>
          </c:extLst>
        </c:dLbl>
      </c:pivotFmt>
      <c:pivotFmt>
        <c:idx val="10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4.2650490165340338E-2"/>
              <c:y val="-6.8436343184374776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separator> </c:separator>
          <c:extLst>
            <c:ext xmlns:c15="http://schemas.microsoft.com/office/drawing/2012/chart" uri="{CE6537A1-D6FC-4f65-9D91-7224C49458BB}">
              <c15:layout>
                <c:manualLayout>
                  <c:w val="6.5172657314453292E-2"/>
                  <c:h val="8.7396155026076283E-2"/>
                </c:manualLayout>
              </c15:layout>
            </c:ext>
          </c:extLst>
        </c:dLbl>
      </c:pivotFmt>
      <c:pivotFmt>
        <c:idx val="10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3.4527376804367252E-2"/>
              <c:y val="-1.1230493915533286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separator> </c:separator>
          <c:extLst>
            <c:ext xmlns:c15="http://schemas.microsoft.com/office/drawing/2012/chart" uri="{CE6537A1-D6FC-4f65-9D91-7224C49458BB}">
              <c15:layout>
                <c:manualLayout>
                  <c:w val="6.3732311895576821E-2"/>
                  <c:h val="8.4798752428673685E-2"/>
                </c:manualLayout>
              </c15:layout>
            </c:ext>
          </c:extLst>
        </c:dLbl>
      </c:pivotFmt>
      <c:pivotFmt>
        <c:idx val="10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4.8038796164945399E-2"/>
              <c:y val="-9.2909622907653491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separator> </c:separator>
          <c:extLst>
            <c:ext xmlns:c15="http://schemas.microsoft.com/office/drawing/2012/chart" uri="{CE6537A1-D6FC-4f65-9D91-7224C49458BB}">
              <c15:layout>
                <c:manualLayout>
                  <c:w val="6.0515566652946835E-2"/>
                  <c:h val="8.7396155026076283E-2"/>
                </c:manualLayout>
              </c15:layout>
            </c:ext>
          </c:extLst>
        </c:dLbl>
      </c:pivotFmt>
      <c:pivotFmt>
        <c:idx val="10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3.8741135846203423E-2"/>
              <c:y val="-3.8017939970758349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separator> </c:separator>
          <c:extLst>
            <c:ext xmlns:c15="http://schemas.microsoft.com/office/drawing/2012/chart" uri="{CE6537A1-D6FC-4f65-9D91-7224C49458BB}">
              <c15:layout>
                <c:manualLayout>
                  <c:w val="5.9184969321087848E-2"/>
                  <c:h val="0.10427927190919316"/>
                </c:manualLayout>
              </c15:layout>
            </c:ext>
          </c:extLst>
        </c:dLbl>
      </c:pivotFmt>
      <c:pivotFmt>
        <c:idx val="10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15:layout>
                <c:manualLayout>
                  <c:w val="6.2511462650735317E-2"/>
                  <c:h val="0.11856498619490745"/>
                </c:manualLayout>
              </c15:layout>
            </c:ext>
          </c:extLst>
        </c:dLbl>
      </c:pivotFmt>
      <c:pivotFmt>
        <c:idx val="10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15:layout>
                <c:manualLayout>
                  <c:w val="6.9164449310030268E-2"/>
                  <c:h val="0.10168186931179057"/>
                </c:manualLayout>
              </c15:layout>
            </c:ext>
          </c:extLst>
        </c:dLbl>
      </c:pivotFmt>
      <c:pivotFmt>
        <c:idx val="1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extLst>
        </c:dLbl>
      </c:pivotFmt>
      <c:pivotFmt>
        <c:idx val="1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15:layout>
                <c:manualLayout>
                  <c:w val="5.2867932295226433E-2"/>
                  <c:h val="8.9993557623478881E-2"/>
                </c:manualLayout>
              </c15:layout>
            </c:ext>
          </c:extLst>
        </c:dLbl>
      </c:pivotFmt>
      <c:pivotFmt>
        <c:idx val="1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15:layout>
                <c:manualLayout>
                  <c:w val="7.0385298554871759E-2"/>
                  <c:h val="8.7396155026076283E-2"/>
                </c:manualLayout>
              </c15:layout>
            </c:ext>
          </c:extLst>
        </c:dLbl>
      </c:pivotFmt>
      <c:pivotFmt>
        <c:idx val="1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3.8016466037358365E-2"/>
              <c:y val="-6.087704859182072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separator> </c:separator>
          <c:extLst>
            <c:ext xmlns:c15="http://schemas.microsoft.com/office/drawing/2012/chart" uri="{CE6537A1-D6FC-4f65-9D91-7224C49458BB}">
              <c15:layout>
                <c:manualLayout>
                  <c:w val="6.4397610561506308E-2"/>
                  <c:h val="8.6097453727374984E-2"/>
                </c:manualLayout>
              </c15:layout>
            </c:ext>
          </c:extLst>
        </c:dLbl>
      </c:pivotFmt>
      <c:pivotFmt>
        <c:idx val="1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3.4983708826329301E-3"/>
              <c:y val="-6.4726812557521218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separator> </c:separator>
          <c:extLst>
            <c:ext xmlns:c15="http://schemas.microsoft.com/office/drawing/2012/chart" uri="{CE6537A1-D6FC-4f65-9D91-7224C49458BB}">
              <c15:layout>
                <c:manualLayout>
                  <c:w val="6.3732311895576821E-2"/>
                  <c:h val="9.9084466714387961E-2"/>
                </c:manualLayout>
              </c15:layout>
            </c:ext>
          </c:extLst>
        </c:dLbl>
      </c:pivotFmt>
      <c:pivotFmt>
        <c:idx val="1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8.166517550709769E-2"/>
              <c:y val="4.0875549647203191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separator> </c:separator>
          <c:extLst>
            <c:ext xmlns:c15="http://schemas.microsoft.com/office/drawing/2012/chart" uri="{CE6537A1-D6FC-4f65-9D91-7224C49458BB}">
              <c15:layout>
                <c:manualLayout>
                  <c:w val="6.8499150644100767E-2"/>
                  <c:h val="9.5188362818284078E-2"/>
                </c:manualLayout>
              </c15:layout>
            </c:ext>
          </c:extLst>
        </c:dLbl>
      </c:pivotFmt>
      <c:pivotFmt>
        <c:idx val="1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5.2667200011375995E-2"/>
              <c:y val="-1.6360760185510147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separator> </c:separator>
          <c:extLst>
            <c:ext xmlns:c15="http://schemas.microsoft.com/office/drawing/2012/chart" uri="{CE6537A1-D6FC-4f65-9D91-7224C49458BB}">
              <c15:layout>
                <c:manualLayout>
                  <c:w val="7.2490942639677744E-2"/>
                  <c:h val="9.5188362818284078E-2"/>
                </c:manualLayout>
              </c15:layout>
            </c:ext>
          </c:extLst>
        </c:dLbl>
      </c:pivotFmt>
      <c:pivotFmt>
        <c:idx val="1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5.6528414977808132E-2"/>
              <c:y val="-2.5673645920245146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separator> </c:separator>
          <c:extLst>
            <c:ext xmlns:c15="http://schemas.microsoft.com/office/drawing/2012/chart" uri="{CE6537A1-D6FC-4f65-9D91-7224C49458BB}">
              <c15:layout>
                <c:manualLayout>
                  <c:w val="7.3156241305607231E-2"/>
                  <c:h val="0.10038316801308929"/>
                </c:manualLayout>
              </c15:layout>
            </c:ext>
          </c:extLst>
        </c:dLbl>
      </c:pivotFmt>
      <c:pivotFmt>
        <c:idx val="1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4.3481217788266163E-2"/>
              <c:y val="-4.0719511613627371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separator> </c:separator>
          <c:extLst>
            <c:ext xmlns:c15="http://schemas.microsoft.com/office/drawing/2012/chart" uri="{CE6537A1-D6FC-4f65-9D91-7224C49458BB}">
              <c15:layout>
                <c:manualLayout>
                  <c:w val="5.7744623902211363E-2"/>
                  <c:h val="8.2201349831271087E-2"/>
                </c:manualLayout>
              </c15:layout>
            </c:ext>
          </c:extLst>
        </c:dLbl>
      </c:pivotFmt>
      <c:pivotFmt>
        <c:idx val="1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3.6375954206137491E-2"/>
              <c:y val="-5.0146795308498665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separator> </c:separator>
          <c:extLst>
            <c:ext xmlns:c15="http://schemas.microsoft.com/office/drawing/2012/chart" uri="{CE6537A1-D6FC-4f65-9D91-7224C49458BB}">
              <c15:layout>
                <c:manualLayout>
                  <c:w val="7.2381194552660247E-2"/>
                  <c:h val="0.11337018100010227"/>
                </c:manualLayout>
              </c15:layout>
            </c:ext>
          </c:extLst>
        </c:dLbl>
      </c:pivotFmt>
      <c:pivotFmt>
        <c:idx val="1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7.5201017672432702E-2"/>
              <c:y val="-1.411776345167088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separator> </c:separator>
          <c:extLst>
            <c:ext xmlns:c15="http://schemas.microsoft.com/office/drawing/2012/chart" uri="{CE6537A1-D6FC-4f65-9D91-7224C49458BB}">
              <c15:layout>
                <c:manualLayout>
                  <c:w val="6.2401714563717826E-2"/>
                  <c:h val="9.3889661519582793E-2"/>
                </c:manualLayout>
              </c15:layout>
            </c:ext>
          </c:extLst>
        </c:dLbl>
      </c:pivotFmt>
      <c:pivotFmt>
        <c:idx val="1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5.1115734674910714E-2"/>
              <c:y val="-1.1942734430923408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separator> </c:separator>
          <c:extLst>
            <c:ext xmlns:c15="http://schemas.microsoft.com/office/drawing/2012/chart" uri="{CE6537A1-D6FC-4f65-9D91-7224C49458BB}">
              <c15:layout>
                <c:manualLayout>
                  <c:w val="6.9054701223012771E-2"/>
                  <c:h val="9.6487064116985377E-2"/>
                </c:manualLayout>
              </c15:layout>
            </c:ext>
          </c:extLst>
        </c:dLbl>
      </c:pivotFmt>
      <c:pivotFmt>
        <c:idx val="1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5.1897879693151683E-2"/>
              <c:y val="-6.4664485121178034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separator> </c:separator>
          <c:extLst>
            <c:ext xmlns:c15="http://schemas.microsoft.com/office/drawing/2012/chart" uri="{CE6537A1-D6FC-4f65-9D91-7224C49458BB}">
              <c15:layout>
                <c:manualLayout>
                  <c:w val="7.0495046641889256E-2"/>
                  <c:h val="8.6097453727374984E-2"/>
                </c:manualLayout>
              </c15:layout>
            </c:ext>
          </c:extLst>
        </c:dLbl>
      </c:pivotFmt>
      <c:pivotFmt>
        <c:idx val="1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3.4195565642950232E-2"/>
              <c:y val="-4.2452193475815525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separator> </c:separator>
          <c:extLst>
            <c:ext xmlns:c15="http://schemas.microsoft.com/office/drawing/2012/chart" uri="{CE6537A1-D6FC-4f65-9D91-7224C49458BB}">
              <c15:layout>
                <c:manualLayout>
                  <c:w val="5.30875332407049E-2"/>
                  <c:h val="9.6487064116985377E-2"/>
                </c:manualLayout>
              </c15:layout>
            </c:ext>
          </c:extLst>
        </c:dLbl>
      </c:pivotFmt>
      <c:pivotFmt>
        <c:idx val="1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3.7664813754738638E-2"/>
              <c:y val="3.4961152108169143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separator> </c:separator>
          <c:extLst>
            <c:ext xmlns:c15="http://schemas.microsoft.com/office/drawing/2012/chart" uri="{CE6537A1-D6FC-4f65-9D91-7224C49458BB}">
              <c15:layout>
                <c:manualLayout>
                  <c:w val="6.4507358648523805E-2"/>
                  <c:h val="9.7785765415686676E-2"/>
                </c:manualLayout>
              </c15:layout>
            </c:ext>
          </c:extLst>
        </c:dLbl>
      </c:pivotFmt>
      <c:pivotFmt>
        <c:idx val="1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15:layout>
                <c:manualLayout>
                  <c:w val="6.2511462650735317E-2"/>
                  <c:h val="8.2201349831271087E-2"/>
                </c:manualLayout>
              </c15:layout>
            </c:ext>
          </c:extLst>
        </c:dLbl>
      </c:pivotFmt>
      <c:pivotFmt>
        <c:idx val="1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4.2650490165340338E-2"/>
              <c:y val="-6.8436343184374776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separator> </c:separator>
          <c:extLst>
            <c:ext xmlns:c15="http://schemas.microsoft.com/office/drawing/2012/chart" uri="{CE6537A1-D6FC-4f65-9D91-7224C49458BB}">
              <c15:layout>
                <c:manualLayout>
                  <c:w val="6.5172657314453292E-2"/>
                  <c:h val="8.7396155026076283E-2"/>
                </c:manualLayout>
              </c15:layout>
            </c:ext>
          </c:extLst>
        </c:dLbl>
      </c:pivotFmt>
      <c:pivotFmt>
        <c:idx val="1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3.4527376804367252E-2"/>
              <c:y val="-1.1230493915533286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separator> </c:separator>
          <c:extLst>
            <c:ext xmlns:c15="http://schemas.microsoft.com/office/drawing/2012/chart" uri="{CE6537A1-D6FC-4f65-9D91-7224C49458BB}">
              <c15:layout>
                <c:manualLayout>
                  <c:w val="6.3732311895576821E-2"/>
                  <c:h val="8.4798752428673685E-2"/>
                </c:manualLayout>
              </c15:layout>
            </c:ext>
          </c:extLst>
        </c:dLbl>
      </c:pivotFmt>
      <c:pivotFmt>
        <c:idx val="1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4.8038796164945399E-2"/>
              <c:y val="-9.2909622907653491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separator> </c:separator>
          <c:extLst>
            <c:ext xmlns:c15="http://schemas.microsoft.com/office/drawing/2012/chart" uri="{CE6537A1-D6FC-4f65-9D91-7224C49458BB}">
              <c15:layout>
                <c:manualLayout>
                  <c:w val="6.0515566652946835E-2"/>
                  <c:h val="8.7396155026076283E-2"/>
                </c:manualLayout>
              </c15:layout>
            </c:ext>
          </c:extLst>
        </c:dLbl>
      </c:pivotFmt>
      <c:pivotFmt>
        <c:idx val="1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3.8741135846203423E-2"/>
              <c:y val="-3.8017939970758349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separator> </c:separator>
          <c:extLst>
            <c:ext xmlns:c15="http://schemas.microsoft.com/office/drawing/2012/chart" uri="{CE6537A1-D6FC-4f65-9D91-7224C49458BB}">
              <c15:layout>
                <c:manualLayout>
                  <c:w val="5.9184969321087848E-2"/>
                  <c:h val="0.10427927190919316"/>
                </c:manualLayout>
              </c15:layout>
            </c:ext>
          </c:extLst>
        </c:dLbl>
      </c:pivotFmt>
      <c:pivotFmt>
        <c:idx val="1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15:layout>
                <c:manualLayout>
                  <c:w val="6.2511462650735317E-2"/>
                  <c:h val="0.11856498619490745"/>
                </c:manualLayout>
              </c15:layout>
            </c:ext>
          </c:extLst>
        </c:dLbl>
      </c:pivotFmt>
      <c:pivotFmt>
        <c:idx val="1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15:layout>
                <c:manualLayout>
                  <c:w val="6.9164449310030268E-2"/>
                  <c:h val="0.10168186931179057"/>
                </c:manualLayout>
              </c15:layout>
            </c:ext>
          </c:extLst>
        </c:dLbl>
      </c:pivotFmt>
      <c:pivotFmt>
        <c:idx val="1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extLst>
        </c:dLbl>
      </c:pivotFmt>
      <c:pivotFmt>
        <c:idx val="1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15:layout>
                <c:manualLayout>
                  <c:w val="5.2867932295226433E-2"/>
                  <c:h val="8.9993557623478881E-2"/>
                </c:manualLayout>
              </c15:layout>
            </c:ext>
          </c:extLst>
        </c:dLbl>
      </c:pivotFmt>
      <c:pivotFmt>
        <c:idx val="1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15:layout>
                <c:manualLayout>
                  <c:w val="7.0385298554871759E-2"/>
                  <c:h val="8.7396155026076283E-2"/>
                </c:manualLayout>
              </c15:layout>
            </c:ext>
          </c:extLst>
        </c:dLbl>
      </c:pivotFmt>
      <c:pivotFmt>
        <c:idx val="1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3.8016466037358365E-2"/>
              <c:y val="-6.087704859182072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separator> </c:separator>
          <c:extLst>
            <c:ext xmlns:c15="http://schemas.microsoft.com/office/drawing/2012/chart" uri="{CE6537A1-D6FC-4f65-9D91-7224C49458BB}">
              <c15:layout>
                <c:manualLayout>
                  <c:w val="6.4397610561506308E-2"/>
                  <c:h val="8.6097453727374984E-2"/>
                </c:manualLayout>
              </c15:layout>
            </c:ext>
          </c:extLst>
        </c:dLbl>
      </c:pivotFmt>
      <c:pivotFmt>
        <c:idx val="1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3.4983708826329301E-3"/>
              <c:y val="-6.4726812557521218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separator> </c:separator>
          <c:extLst>
            <c:ext xmlns:c15="http://schemas.microsoft.com/office/drawing/2012/chart" uri="{CE6537A1-D6FC-4f65-9D91-7224C49458BB}">
              <c15:layout>
                <c:manualLayout>
                  <c:w val="6.3732311895576821E-2"/>
                  <c:h val="9.9084466714387961E-2"/>
                </c:manualLayout>
              </c15:layout>
            </c:ext>
          </c:extLst>
        </c:dLbl>
      </c:pivotFmt>
      <c:pivotFmt>
        <c:idx val="1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8.166517550709769E-2"/>
              <c:y val="4.0875549647203191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separator> </c:separator>
          <c:extLst>
            <c:ext xmlns:c15="http://schemas.microsoft.com/office/drawing/2012/chart" uri="{CE6537A1-D6FC-4f65-9D91-7224C49458BB}">
              <c15:layout>
                <c:manualLayout>
                  <c:w val="6.8499150644100767E-2"/>
                  <c:h val="9.5188362818284078E-2"/>
                </c:manualLayout>
              </c15:layout>
            </c:ext>
          </c:extLst>
        </c:dLbl>
      </c:pivotFmt>
      <c:pivotFmt>
        <c:idx val="1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5.2667200011375995E-2"/>
              <c:y val="-1.6360760185510147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separator> </c:separator>
          <c:extLst>
            <c:ext xmlns:c15="http://schemas.microsoft.com/office/drawing/2012/chart" uri="{CE6537A1-D6FC-4f65-9D91-7224C49458BB}">
              <c15:layout>
                <c:manualLayout>
                  <c:w val="7.2490942639677744E-2"/>
                  <c:h val="9.5188362818284078E-2"/>
                </c:manualLayout>
              </c15:layout>
            </c:ext>
          </c:extLst>
        </c:dLbl>
      </c:pivotFmt>
      <c:pivotFmt>
        <c:idx val="1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5.6528414977808132E-2"/>
              <c:y val="-2.5673645920245146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separator> </c:separator>
          <c:extLst>
            <c:ext xmlns:c15="http://schemas.microsoft.com/office/drawing/2012/chart" uri="{CE6537A1-D6FC-4f65-9D91-7224C49458BB}">
              <c15:layout>
                <c:manualLayout>
                  <c:w val="7.3156241305607231E-2"/>
                  <c:h val="0.10038316801308929"/>
                </c:manualLayout>
              </c15:layout>
            </c:ext>
          </c:extLst>
        </c:dLbl>
      </c:pivotFmt>
      <c:pivotFmt>
        <c:idx val="1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4.3481217788266163E-2"/>
              <c:y val="-4.0719511613627371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separator> </c:separator>
          <c:extLst>
            <c:ext xmlns:c15="http://schemas.microsoft.com/office/drawing/2012/chart" uri="{CE6537A1-D6FC-4f65-9D91-7224C49458BB}">
              <c15:layout>
                <c:manualLayout>
                  <c:w val="5.7744623902211363E-2"/>
                  <c:h val="8.2201349831271087E-2"/>
                </c:manualLayout>
              </c15:layout>
            </c:ext>
          </c:extLst>
        </c:dLbl>
      </c:pivotFmt>
      <c:pivotFmt>
        <c:idx val="1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3.6375954206137491E-2"/>
              <c:y val="-5.0146795308498665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separator> </c:separator>
          <c:extLst>
            <c:ext xmlns:c15="http://schemas.microsoft.com/office/drawing/2012/chart" uri="{CE6537A1-D6FC-4f65-9D91-7224C49458BB}">
              <c15:layout>
                <c:manualLayout>
                  <c:w val="7.2381194552660247E-2"/>
                  <c:h val="0.11337018100010227"/>
                </c:manualLayout>
              </c15:layout>
            </c:ext>
          </c:extLst>
        </c:dLbl>
      </c:pivotFmt>
      <c:pivotFmt>
        <c:idx val="1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7.5201017672432702E-2"/>
              <c:y val="-1.411776345167088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separator> </c:separator>
          <c:extLst>
            <c:ext xmlns:c15="http://schemas.microsoft.com/office/drawing/2012/chart" uri="{CE6537A1-D6FC-4f65-9D91-7224C49458BB}">
              <c15:layout>
                <c:manualLayout>
                  <c:w val="6.2401714563717826E-2"/>
                  <c:h val="9.3889661519582793E-2"/>
                </c:manualLayout>
              </c15:layout>
            </c:ext>
          </c:extLst>
        </c:dLbl>
      </c:pivotFmt>
      <c:pivotFmt>
        <c:idx val="1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5.1115734674910714E-2"/>
              <c:y val="-1.1942734430923408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separator> </c:separator>
          <c:extLst>
            <c:ext xmlns:c15="http://schemas.microsoft.com/office/drawing/2012/chart" uri="{CE6537A1-D6FC-4f65-9D91-7224C49458BB}">
              <c15:layout>
                <c:manualLayout>
                  <c:w val="6.9054701223012771E-2"/>
                  <c:h val="9.6487064116985377E-2"/>
                </c:manualLayout>
              </c15:layout>
            </c:ext>
          </c:extLst>
        </c:dLbl>
      </c:pivotFmt>
      <c:pivotFmt>
        <c:idx val="1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5.1897879693151683E-2"/>
              <c:y val="-6.4664485121178034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separator> </c:separator>
          <c:extLst>
            <c:ext xmlns:c15="http://schemas.microsoft.com/office/drawing/2012/chart" uri="{CE6537A1-D6FC-4f65-9D91-7224C49458BB}">
              <c15:layout>
                <c:manualLayout>
                  <c:w val="7.0495046641889256E-2"/>
                  <c:h val="8.6097453727374984E-2"/>
                </c:manualLayout>
              </c15:layout>
            </c:ext>
          </c:extLst>
        </c:dLbl>
      </c:pivotFmt>
      <c:pivotFmt>
        <c:idx val="1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3.4195565642950232E-2"/>
              <c:y val="-4.2452193475815525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separator> </c:separator>
          <c:extLst>
            <c:ext xmlns:c15="http://schemas.microsoft.com/office/drawing/2012/chart" uri="{CE6537A1-D6FC-4f65-9D91-7224C49458BB}">
              <c15:layout>
                <c:manualLayout>
                  <c:w val="5.30875332407049E-2"/>
                  <c:h val="9.6487064116985377E-2"/>
                </c:manualLayout>
              </c15:layout>
            </c:ext>
          </c:extLst>
        </c:dLbl>
      </c:pivotFmt>
      <c:pivotFmt>
        <c:idx val="1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3.7664813754738638E-2"/>
              <c:y val="3.4961152108169143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separator> </c:separator>
          <c:extLst>
            <c:ext xmlns:c15="http://schemas.microsoft.com/office/drawing/2012/chart" uri="{CE6537A1-D6FC-4f65-9D91-7224C49458BB}">
              <c15:layout>
                <c:manualLayout>
                  <c:w val="6.4507358648523805E-2"/>
                  <c:h val="9.7785765415686676E-2"/>
                </c:manualLayout>
              </c15:layout>
            </c:ext>
          </c:extLst>
        </c:dLbl>
      </c:pivotFmt>
      <c:pivotFmt>
        <c:idx val="1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15:layout>
                <c:manualLayout>
                  <c:w val="6.2511462650735317E-2"/>
                  <c:h val="8.2201349831271087E-2"/>
                </c:manualLayout>
              </c15:layout>
            </c:ext>
          </c:extLst>
        </c:dLbl>
      </c:pivotFmt>
      <c:pivotFmt>
        <c:idx val="1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4.2650490165340338E-2"/>
              <c:y val="-6.8436343184374776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separator> </c:separator>
          <c:extLst>
            <c:ext xmlns:c15="http://schemas.microsoft.com/office/drawing/2012/chart" uri="{CE6537A1-D6FC-4f65-9D91-7224C49458BB}">
              <c15:layout>
                <c:manualLayout>
                  <c:w val="6.5172657314453292E-2"/>
                  <c:h val="8.7396155026076283E-2"/>
                </c:manualLayout>
              </c15:layout>
            </c:ext>
          </c:extLst>
        </c:dLbl>
      </c:pivotFmt>
      <c:pivotFmt>
        <c:idx val="1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3.4527376804367252E-2"/>
              <c:y val="-1.1230493915533286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separator> </c:separator>
          <c:extLst>
            <c:ext xmlns:c15="http://schemas.microsoft.com/office/drawing/2012/chart" uri="{CE6537A1-D6FC-4f65-9D91-7224C49458BB}">
              <c15:layout>
                <c:manualLayout>
                  <c:w val="6.3732311895576821E-2"/>
                  <c:h val="8.4798752428673685E-2"/>
                </c:manualLayout>
              </c15:layout>
            </c:ext>
          </c:extLst>
        </c:dLbl>
      </c:pivotFmt>
      <c:pivotFmt>
        <c:idx val="1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4.8038796164945399E-2"/>
              <c:y val="-9.2909622907653491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separator> </c:separator>
          <c:extLst>
            <c:ext xmlns:c15="http://schemas.microsoft.com/office/drawing/2012/chart" uri="{CE6537A1-D6FC-4f65-9D91-7224C49458BB}">
              <c15:layout>
                <c:manualLayout>
                  <c:w val="6.0515566652946835E-2"/>
                  <c:h val="8.7396155026076283E-2"/>
                </c:manualLayout>
              </c15:layout>
            </c:ext>
          </c:extLst>
        </c:dLbl>
      </c:pivotFmt>
      <c:pivotFmt>
        <c:idx val="1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3.8741135846203423E-2"/>
              <c:y val="-3.8017939970758349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separator> </c:separator>
          <c:extLst>
            <c:ext xmlns:c15="http://schemas.microsoft.com/office/drawing/2012/chart" uri="{CE6537A1-D6FC-4f65-9D91-7224C49458BB}">
              <c15:layout>
                <c:manualLayout>
                  <c:w val="5.9184969321087848E-2"/>
                  <c:h val="0.10427927190919316"/>
                </c:manualLayout>
              </c15:layout>
            </c:ext>
          </c:extLst>
        </c:dLbl>
      </c:pivotFmt>
      <c:pivotFmt>
        <c:idx val="1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15:layout>
                <c:manualLayout>
                  <c:w val="6.2511462650735317E-2"/>
                  <c:h val="0.11856498619490745"/>
                </c:manualLayout>
              </c15:layout>
            </c:ext>
          </c:extLst>
        </c:dLbl>
      </c:pivotFmt>
      <c:pivotFmt>
        <c:idx val="1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15:layout>
                <c:manualLayout>
                  <c:w val="6.9164449310030268E-2"/>
                  <c:h val="0.10168186931179057"/>
                </c:manualLayout>
              </c15:layout>
            </c:ext>
          </c:extLst>
        </c:dLbl>
      </c:pivotFmt>
      <c:pivotFmt>
        <c:idx val="1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extLst>
        </c:dLbl>
      </c:pivotFmt>
      <c:pivotFmt>
        <c:idx val="1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15:layout>
                <c:manualLayout>
                  <c:w val="5.2867932295226433E-2"/>
                  <c:h val="8.9993557623478881E-2"/>
                </c:manualLayout>
              </c15:layout>
            </c:ext>
          </c:extLst>
        </c:dLbl>
      </c:pivotFmt>
      <c:pivotFmt>
        <c:idx val="1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15:layout>
                <c:manualLayout>
                  <c:w val="7.0385298554871759E-2"/>
                  <c:h val="8.7396155026076283E-2"/>
                </c:manualLayout>
              </c15:layout>
            </c:ext>
          </c:extLst>
        </c:dLbl>
      </c:pivotFmt>
      <c:pivotFmt>
        <c:idx val="1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3.8016466037358365E-2"/>
              <c:y val="-6.087704859182072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separator> </c:separator>
          <c:extLst>
            <c:ext xmlns:c15="http://schemas.microsoft.com/office/drawing/2012/chart" uri="{CE6537A1-D6FC-4f65-9D91-7224C49458BB}">
              <c15:layout>
                <c:manualLayout>
                  <c:w val="6.4397610561506308E-2"/>
                  <c:h val="8.6097453727374984E-2"/>
                </c:manualLayout>
              </c15:layout>
            </c:ext>
          </c:extLst>
        </c:dLbl>
      </c:pivotFmt>
      <c:pivotFmt>
        <c:idx val="1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3.4983708826329301E-3"/>
              <c:y val="-6.4726812557521218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separator> </c:separator>
          <c:extLst>
            <c:ext xmlns:c15="http://schemas.microsoft.com/office/drawing/2012/chart" uri="{CE6537A1-D6FC-4f65-9D91-7224C49458BB}">
              <c15:layout>
                <c:manualLayout>
                  <c:w val="6.3732311895576821E-2"/>
                  <c:h val="9.9084466714387961E-2"/>
                </c:manualLayout>
              </c15:layout>
            </c:ext>
          </c:extLst>
        </c:dLbl>
      </c:pivotFmt>
      <c:pivotFmt>
        <c:idx val="1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8.166517550709769E-2"/>
              <c:y val="4.0875549647203191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separator> </c:separator>
          <c:extLst>
            <c:ext xmlns:c15="http://schemas.microsoft.com/office/drawing/2012/chart" uri="{CE6537A1-D6FC-4f65-9D91-7224C49458BB}">
              <c15:layout>
                <c:manualLayout>
                  <c:w val="6.8499150644100767E-2"/>
                  <c:h val="9.5188362818284078E-2"/>
                </c:manualLayout>
              </c15:layout>
            </c:ext>
          </c:extLst>
        </c:dLbl>
      </c:pivotFmt>
      <c:pivotFmt>
        <c:idx val="1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5.2667200011375995E-2"/>
              <c:y val="-1.6360760185510147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separator> </c:separator>
          <c:extLst>
            <c:ext xmlns:c15="http://schemas.microsoft.com/office/drawing/2012/chart" uri="{CE6537A1-D6FC-4f65-9D91-7224C49458BB}">
              <c15:layout>
                <c:manualLayout>
                  <c:w val="7.2490942639677744E-2"/>
                  <c:h val="9.5188362818284078E-2"/>
                </c:manualLayout>
              </c15:layout>
            </c:ext>
          </c:extLst>
        </c:dLbl>
      </c:pivotFmt>
      <c:pivotFmt>
        <c:idx val="1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5.6528414977808132E-2"/>
              <c:y val="-2.5673645920245146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separator> </c:separator>
          <c:extLst>
            <c:ext xmlns:c15="http://schemas.microsoft.com/office/drawing/2012/chart" uri="{CE6537A1-D6FC-4f65-9D91-7224C49458BB}">
              <c15:layout>
                <c:manualLayout>
                  <c:w val="7.3156241305607231E-2"/>
                  <c:h val="0.10038316801308929"/>
                </c:manualLayout>
              </c15:layout>
            </c:ext>
          </c:extLst>
        </c:dLbl>
      </c:pivotFmt>
      <c:pivotFmt>
        <c:idx val="1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4.3481217788266163E-2"/>
              <c:y val="-4.0719511613627371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separator> </c:separator>
          <c:extLst>
            <c:ext xmlns:c15="http://schemas.microsoft.com/office/drawing/2012/chart" uri="{CE6537A1-D6FC-4f65-9D91-7224C49458BB}">
              <c15:layout>
                <c:manualLayout>
                  <c:w val="5.7744623902211363E-2"/>
                  <c:h val="8.2201349831271087E-2"/>
                </c:manualLayout>
              </c15:layout>
            </c:ext>
          </c:extLst>
        </c:dLbl>
      </c:pivotFmt>
      <c:pivotFmt>
        <c:idx val="1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3.6375954206137491E-2"/>
              <c:y val="-5.0146795308498665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separator> </c:separator>
          <c:extLst>
            <c:ext xmlns:c15="http://schemas.microsoft.com/office/drawing/2012/chart" uri="{CE6537A1-D6FC-4f65-9D91-7224C49458BB}">
              <c15:layout>
                <c:manualLayout>
                  <c:w val="7.2381194552660247E-2"/>
                  <c:h val="0.11337018100010227"/>
                </c:manualLayout>
              </c15:layout>
            </c:ext>
          </c:extLst>
        </c:dLbl>
      </c:pivotFmt>
      <c:pivotFmt>
        <c:idx val="1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7.5201017672432702E-2"/>
              <c:y val="-1.411776345167088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separator> </c:separator>
          <c:extLst>
            <c:ext xmlns:c15="http://schemas.microsoft.com/office/drawing/2012/chart" uri="{CE6537A1-D6FC-4f65-9D91-7224C49458BB}">
              <c15:layout>
                <c:manualLayout>
                  <c:w val="6.2401714563717826E-2"/>
                  <c:h val="9.3889661519582793E-2"/>
                </c:manualLayout>
              </c15:layout>
            </c:ext>
          </c:extLst>
        </c:dLbl>
      </c:pivotFmt>
      <c:pivotFmt>
        <c:idx val="1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5.1115734674910714E-2"/>
              <c:y val="-1.1942734430923408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separator> </c:separator>
          <c:extLst>
            <c:ext xmlns:c15="http://schemas.microsoft.com/office/drawing/2012/chart" uri="{CE6537A1-D6FC-4f65-9D91-7224C49458BB}">
              <c15:layout>
                <c:manualLayout>
                  <c:w val="6.9054701223012771E-2"/>
                  <c:h val="9.6487064116985377E-2"/>
                </c:manualLayout>
              </c15:layout>
            </c:ext>
          </c:extLst>
        </c:dLbl>
      </c:pivotFmt>
      <c:pivotFmt>
        <c:idx val="1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5.1897879693151683E-2"/>
              <c:y val="-6.4664485121178034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separator> </c:separator>
          <c:extLst>
            <c:ext xmlns:c15="http://schemas.microsoft.com/office/drawing/2012/chart" uri="{CE6537A1-D6FC-4f65-9D91-7224C49458BB}">
              <c15:layout>
                <c:manualLayout>
                  <c:w val="7.0495046641889256E-2"/>
                  <c:h val="8.6097453727374984E-2"/>
                </c:manualLayout>
              </c15:layout>
            </c:ext>
          </c:extLst>
        </c:dLbl>
      </c:pivotFmt>
      <c:pivotFmt>
        <c:idx val="1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3.4195565642950232E-2"/>
              <c:y val="-4.2452193475815525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separator> </c:separator>
          <c:extLst>
            <c:ext xmlns:c15="http://schemas.microsoft.com/office/drawing/2012/chart" uri="{CE6537A1-D6FC-4f65-9D91-7224C49458BB}">
              <c15:layout>
                <c:manualLayout>
                  <c:w val="5.30875332407049E-2"/>
                  <c:h val="9.6487064116985377E-2"/>
                </c:manualLayout>
              </c15:layout>
            </c:ext>
          </c:extLst>
        </c:dLbl>
      </c:pivotFmt>
      <c:pivotFmt>
        <c:idx val="1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3.7664813754738638E-2"/>
              <c:y val="3.4961152108169143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separator> </c:separator>
          <c:extLst>
            <c:ext xmlns:c15="http://schemas.microsoft.com/office/drawing/2012/chart" uri="{CE6537A1-D6FC-4f65-9D91-7224C49458BB}">
              <c15:layout>
                <c:manualLayout>
                  <c:w val="6.4507358648523805E-2"/>
                  <c:h val="9.7785765415686676E-2"/>
                </c:manualLayout>
              </c15:layout>
            </c:ext>
          </c:extLst>
        </c:dLbl>
      </c:pivotFmt>
      <c:pivotFmt>
        <c:idx val="1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15:layout>
                <c:manualLayout>
                  <c:w val="6.2511462650735317E-2"/>
                  <c:h val="8.2201349831271087E-2"/>
                </c:manualLayout>
              </c15:layout>
            </c:ext>
          </c:extLst>
        </c:dLbl>
      </c:pivotFmt>
      <c:pivotFmt>
        <c:idx val="1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4.2650490165340338E-2"/>
              <c:y val="-6.8436343184374776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separator> </c:separator>
          <c:extLst>
            <c:ext xmlns:c15="http://schemas.microsoft.com/office/drawing/2012/chart" uri="{CE6537A1-D6FC-4f65-9D91-7224C49458BB}">
              <c15:layout>
                <c:manualLayout>
                  <c:w val="6.5172657314453292E-2"/>
                  <c:h val="8.7396155026076283E-2"/>
                </c:manualLayout>
              </c15:layout>
            </c:ext>
          </c:extLst>
        </c:dLbl>
      </c:pivotFmt>
      <c:pivotFmt>
        <c:idx val="1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3.4527376804367252E-2"/>
              <c:y val="-1.1230493915533286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separator> </c:separator>
          <c:extLst>
            <c:ext xmlns:c15="http://schemas.microsoft.com/office/drawing/2012/chart" uri="{CE6537A1-D6FC-4f65-9D91-7224C49458BB}">
              <c15:layout>
                <c:manualLayout>
                  <c:w val="6.3732311895576821E-2"/>
                  <c:h val="8.4798752428673685E-2"/>
                </c:manualLayout>
              </c15:layout>
            </c:ext>
          </c:extLst>
        </c:dLbl>
      </c:pivotFmt>
      <c:pivotFmt>
        <c:idx val="1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4.8038796164945399E-2"/>
              <c:y val="-9.2909622907653491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separator> </c:separator>
          <c:extLst>
            <c:ext xmlns:c15="http://schemas.microsoft.com/office/drawing/2012/chart" uri="{CE6537A1-D6FC-4f65-9D91-7224C49458BB}">
              <c15:layout>
                <c:manualLayout>
                  <c:w val="6.0515566652946835E-2"/>
                  <c:h val="8.7396155026076283E-2"/>
                </c:manualLayout>
              </c15:layout>
            </c:ext>
          </c:extLst>
        </c:dLbl>
      </c:pivotFmt>
      <c:pivotFmt>
        <c:idx val="1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3.8741135846203423E-2"/>
              <c:y val="-3.8017939970758349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separator> </c:separator>
          <c:extLst>
            <c:ext xmlns:c15="http://schemas.microsoft.com/office/drawing/2012/chart" uri="{CE6537A1-D6FC-4f65-9D91-7224C49458BB}">
              <c15:layout>
                <c:manualLayout>
                  <c:w val="5.9184969321087848E-2"/>
                  <c:h val="0.10427927190919316"/>
                </c:manualLayout>
              </c15:layout>
            </c:ext>
          </c:extLst>
        </c:dLbl>
      </c:pivotFmt>
      <c:pivotFmt>
        <c:idx val="1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15:layout>
                <c:manualLayout>
                  <c:w val="6.2511462650735317E-2"/>
                  <c:h val="0.11856498619490745"/>
                </c:manualLayout>
              </c15:layout>
            </c:ext>
          </c:extLst>
        </c:dLbl>
      </c:pivotFmt>
      <c:pivotFmt>
        <c:idx val="1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15:layout>
                <c:manualLayout>
                  <c:w val="6.9164449310030268E-2"/>
                  <c:h val="0.10168186931179057"/>
                </c:manualLayout>
              </c15:layout>
            </c:ext>
          </c:extLst>
        </c:dLbl>
      </c:pivotFmt>
      <c:pivotFmt>
        <c:idx val="176"/>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32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extLst>
        </c:dLbl>
      </c:pivotFmt>
      <c:pivotFmt>
        <c:idx val="177"/>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32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15:layout>
                <c:manualLayout>
                  <c:w val="5.2867932295226433E-2"/>
                  <c:h val="8.9993557623478881E-2"/>
                </c:manualLayout>
              </c15:layout>
            </c:ext>
          </c:extLst>
        </c:dLbl>
      </c:pivotFmt>
      <c:pivotFmt>
        <c:idx val="178"/>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32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15:layout>
                <c:manualLayout>
                  <c:w val="7.0385298554871759E-2"/>
                  <c:h val="8.7396155026076283E-2"/>
                </c:manualLayout>
              </c15:layout>
            </c:ext>
          </c:extLst>
        </c:dLbl>
      </c:pivotFmt>
      <c:pivotFmt>
        <c:idx val="179"/>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3.8016466037358365E-2"/>
              <c:y val="-6.087704859182072E-2"/>
            </c:manualLayout>
          </c:layout>
          <c:spPr>
            <a:noFill/>
            <a:ln>
              <a:noFill/>
            </a:ln>
            <a:effectLst/>
          </c:spPr>
          <c:txPr>
            <a:bodyPr rot="0" spcFirstLastPara="1" vertOverflow="ellipsis" vert="horz" wrap="square" anchor="ctr" anchorCtr="1"/>
            <a:lstStyle/>
            <a:p>
              <a:pPr>
                <a:defRPr sz="32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separator> </c:separator>
          <c:extLst>
            <c:ext xmlns:c15="http://schemas.microsoft.com/office/drawing/2012/chart" uri="{CE6537A1-D6FC-4f65-9D91-7224C49458BB}">
              <c15:layout>
                <c:manualLayout>
                  <c:w val="6.4397610561506308E-2"/>
                  <c:h val="8.6097453727374984E-2"/>
                </c:manualLayout>
              </c15:layout>
            </c:ext>
          </c:extLst>
        </c:dLbl>
      </c:pivotFmt>
      <c:pivotFmt>
        <c:idx val="180"/>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3.4983708826329301E-3"/>
              <c:y val="-6.4726812557521218E-2"/>
            </c:manualLayout>
          </c:layout>
          <c:spPr>
            <a:noFill/>
            <a:ln>
              <a:noFill/>
            </a:ln>
            <a:effectLst/>
          </c:spPr>
          <c:txPr>
            <a:bodyPr rot="0" spcFirstLastPara="1" vertOverflow="ellipsis" vert="horz" wrap="square" anchor="ctr" anchorCtr="1"/>
            <a:lstStyle/>
            <a:p>
              <a:pPr>
                <a:defRPr sz="32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separator> </c:separator>
          <c:extLst>
            <c:ext xmlns:c15="http://schemas.microsoft.com/office/drawing/2012/chart" uri="{CE6537A1-D6FC-4f65-9D91-7224C49458BB}">
              <c15:layout>
                <c:manualLayout>
                  <c:w val="6.3732311895576821E-2"/>
                  <c:h val="9.9084466714387961E-2"/>
                </c:manualLayout>
              </c15:layout>
            </c:ext>
          </c:extLst>
        </c:dLbl>
      </c:pivotFmt>
      <c:pivotFmt>
        <c:idx val="181"/>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8.166517550709769E-2"/>
              <c:y val="4.0875549647203191E-2"/>
            </c:manualLayout>
          </c:layout>
          <c:spPr>
            <a:noFill/>
            <a:ln>
              <a:noFill/>
            </a:ln>
            <a:effectLst/>
          </c:spPr>
          <c:txPr>
            <a:bodyPr rot="0" spcFirstLastPara="1" vertOverflow="ellipsis" vert="horz" wrap="square" anchor="ctr" anchorCtr="1"/>
            <a:lstStyle/>
            <a:p>
              <a:pPr>
                <a:defRPr sz="32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separator> </c:separator>
          <c:extLst>
            <c:ext xmlns:c15="http://schemas.microsoft.com/office/drawing/2012/chart" uri="{CE6537A1-D6FC-4f65-9D91-7224C49458BB}">
              <c15:layout>
                <c:manualLayout>
                  <c:w val="6.8499150644100767E-2"/>
                  <c:h val="9.5188362818284078E-2"/>
                </c:manualLayout>
              </c15:layout>
            </c:ext>
          </c:extLst>
        </c:dLbl>
      </c:pivotFmt>
      <c:pivotFmt>
        <c:idx val="182"/>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5.2667200011375995E-2"/>
              <c:y val="-1.6360760185510147E-2"/>
            </c:manualLayout>
          </c:layout>
          <c:spPr>
            <a:noFill/>
            <a:ln>
              <a:noFill/>
            </a:ln>
            <a:effectLst/>
          </c:spPr>
          <c:txPr>
            <a:bodyPr rot="0" spcFirstLastPara="1" vertOverflow="ellipsis" vert="horz" wrap="square" anchor="ctr" anchorCtr="1"/>
            <a:lstStyle/>
            <a:p>
              <a:pPr>
                <a:defRPr sz="32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separator> </c:separator>
          <c:extLst>
            <c:ext xmlns:c15="http://schemas.microsoft.com/office/drawing/2012/chart" uri="{CE6537A1-D6FC-4f65-9D91-7224C49458BB}">
              <c15:layout>
                <c:manualLayout>
                  <c:w val="7.2490942639677744E-2"/>
                  <c:h val="9.5188362818284078E-2"/>
                </c:manualLayout>
              </c15:layout>
            </c:ext>
          </c:extLst>
        </c:dLbl>
      </c:pivotFmt>
      <c:pivotFmt>
        <c:idx val="183"/>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5.6528414977808132E-2"/>
              <c:y val="-2.5673645920245146E-2"/>
            </c:manualLayout>
          </c:layout>
          <c:spPr>
            <a:noFill/>
            <a:ln>
              <a:noFill/>
            </a:ln>
            <a:effectLst/>
          </c:spPr>
          <c:txPr>
            <a:bodyPr rot="0" spcFirstLastPara="1" vertOverflow="ellipsis" vert="horz" wrap="square" anchor="ctr" anchorCtr="1"/>
            <a:lstStyle/>
            <a:p>
              <a:pPr>
                <a:defRPr sz="32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separator> </c:separator>
          <c:extLst>
            <c:ext xmlns:c15="http://schemas.microsoft.com/office/drawing/2012/chart" uri="{CE6537A1-D6FC-4f65-9D91-7224C49458BB}">
              <c15:layout>
                <c:manualLayout>
                  <c:w val="7.3156241305607231E-2"/>
                  <c:h val="0.10038316801308929"/>
                </c:manualLayout>
              </c15:layout>
            </c:ext>
          </c:extLst>
        </c:dLbl>
      </c:pivotFmt>
      <c:pivotFmt>
        <c:idx val="184"/>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4.3481217788266163E-2"/>
              <c:y val="-4.0719511613627371E-2"/>
            </c:manualLayout>
          </c:layout>
          <c:spPr>
            <a:noFill/>
            <a:ln>
              <a:noFill/>
            </a:ln>
            <a:effectLst/>
          </c:spPr>
          <c:txPr>
            <a:bodyPr rot="0" spcFirstLastPara="1" vertOverflow="ellipsis" vert="horz" wrap="square" anchor="ctr" anchorCtr="1"/>
            <a:lstStyle/>
            <a:p>
              <a:pPr>
                <a:defRPr sz="32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separator> </c:separator>
          <c:extLst>
            <c:ext xmlns:c15="http://schemas.microsoft.com/office/drawing/2012/chart" uri="{CE6537A1-D6FC-4f65-9D91-7224C49458BB}">
              <c15:layout>
                <c:manualLayout>
                  <c:w val="5.7744623902211363E-2"/>
                  <c:h val="8.2201349831271087E-2"/>
                </c:manualLayout>
              </c15:layout>
            </c:ext>
          </c:extLst>
        </c:dLbl>
      </c:pivotFmt>
      <c:pivotFmt>
        <c:idx val="185"/>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3.6375954206137491E-2"/>
              <c:y val="-5.0146795308498665E-2"/>
            </c:manualLayout>
          </c:layout>
          <c:spPr>
            <a:noFill/>
            <a:ln>
              <a:noFill/>
            </a:ln>
            <a:effectLst/>
          </c:spPr>
          <c:txPr>
            <a:bodyPr rot="0" spcFirstLastPara="1" vertOverflow="ellipsis" vert="horz" wrap="square" anchor="ctr" anchorCtr="1"/>
            <a:lstStyle/>
            <a:p>
              <a:pPr>
                <a:defRPr sz="32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separator> </c:separator>
          <c:extLst>
            <c:ext xmlns:c15="http://schemas.microsoft.com/office/drawing/2012/chart" uri="{CE6537A1-D6FC-4f65-9D91-7224C49458BB}">
              <c15:layout>
                <c:manualLayout>
                  <c:w val="7.2381194552660247E-2"/>
                  <c:h val="0.11337018100010227"/>
                </c:manualLayout>
              </c15:layout>
            </c:ext>
          </c:extLst>
        </c:dLbl>
      </c:pivotFmt>
      <c:pivotFmt>
        <c:idx val="186"/>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7.5201017672432702E-2"/>
              <c:y val="-1.411776345167088E-2"/>
            </c:manualLayout>
          </c:layout>
          <c:spPr>
            <a:noFill/>
            <a:ln>
              <a:noFill/>
            </a:ln>
            <a:effectLst/>
          </c:spPr>
          <c:txPr>
            <a:bodyPr rot="0" spcFirstLastPara="1" vertOverflow="ellipsis" vert="horz" wrap="square" anchor="ctr" anchorCtr="1"/>
            <a:lstStyle/>
            <a:p>
              <a:pPr>
                <a:defRPr sz="32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separator> </c:separator>
          <c:extLst>
            <c:ext xmlns:c15="http://schemas.microsoft.com/office/drawing/2012/chart" uri="{CE6537A1-D6FC-4f65-9D91-7224C49458BB}">
              <c15:layout>
                <c:manualLayout>
                  <c:w val="6.2401714563717826E-2"/>
                  <c:h val="9.3889661519582793E-2"/>
                </c:manualLayout>
              </c15:layout>
            </c:ext>
          </c:extLst>
        </c:dLbl>
      </c:pivotFmt>
      <c:pivotFmt>
        <c:idx val="187"/>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5.1115734674910714E-2"/>
              <c:y val="-1.1942734430923408E-2"/>
            </c:manualLayout>
          </c:layout>
          <c:spPr>
            <a:noFill/>
            <a:ln>
              <a:noFill/>
            </a:ln>
            <a:effectLst/>
          </c:spPr>
          <c:txPr>
            <a:bodyPr rot="0" spcFirstLastPara="1" vertOverflow="ellipsis" vert="horz" wrap="square" anchor="ctr" anchorCtr="1"/>
            <a:lstStyle/>
            <a:p>
              <a:pPr>
                <a:defRPr sz="32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separator> </c:separator>
          <c:extLst>
            <c:ext xmlns:c15="http://schemas.microsoft.com/office/drawing/2012/chart" uri="{CE6537A1-D6FC-4f65-9D91-7224C49458BB}">
              <c15:layout>
                <c:manualLayout>
                  <c:w val="6.9054701223012771E-2"/>
                  <c:h val="9.6487064116985377E-2"/>
                </c:manualLayout>
              </c15:layout>
            </c:ext>
          </c:extLst>
        </c:dLbl>
      </c:pivotFmt>
      <c:pivotFmt>
        <c:idx val="188"/>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5.1897879693151683E-2"/>
              <c:y val="-6.4664485121178034E-2"/>
            </c:manualLayout>
          </c:layout>
          <c:spPr>
            <a:noFill/>
            <a:ln>
              <a:noFill/>
            </a:ln>
            <a:effectLst/>
          </c:spPr>
          <c:txPr>
            <a:bodyPr rot="0" spcFirstLastPara="1" vertOverflow="ellipsis" vert="horz" wrap="square" anchor="ctr" anchorCtr="1"/>
            <a:lstStyle/>
            <a:p>
              <a:pPr>
                <a:defRPr sz="32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separator> </c:separator>
          <c:extLst>
            <c:ext xmlns:c15="http://schemas.microsoft.com/office/drawing/2012/chart" uri="{CE6537A1-D6FC-4f65-9D91-7224C49458BB}">
              <c15:layout>
                <c:manualLayout>
                  <c:w val="7.0495046641889256E-2"/>
                  <c:h val="8.6097453727374984E-2"/>
                </c:manualLayout>
              </c15:layout>
            </c:ext>
          </c:extLst>
        </c:dLbl>
      </c:pivotFmt>
      <c:pivotFmt>
        <c:idx val="189"/>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3.4195565642950232E-2"/>
              <c:y val="-4.2452193475815525E-2"/>
            </c:manualLayout>
          </c:layout>
          <c:spPr>
            <a:noFill/>
            <a:ln>
              <a:noFill/>
            </a:ln>
            <a:effectLst/>
          </c:spPr>
          <c:txPr>
            <a:bodyPr rot="0" spcFirstLastPara="1" vertOverflow="ellipsis" vert="horz" wrap="square" anchor="ctr" anchorCtr="1"/>
            <a:lstStyle/>
            <a:p>
              <a:pPr>
                <a:defRPr sz="32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separator> </c:separator>
          <c:extLst>
            <c:ext xmlns:c15="http://schemas.microsoft.com/office/drawing/2012/chart" uri="{CE6537A1-D6FC-4f65-9D91-7224C49458BB}">
              <c15:layout>
                <c:manualLayout>
                  <c:w val="5.30875332407049E-2"/>
                  <c:h val="9.6487064116985377E-2"/>
                </c:manualLayout>
              </c15:layout>
            </c:ext>
          </c:extLst>
        </c:dLbl>
      </c:pivotFmt>
      <c:pivotFmt>
        <c:idx val="190"/>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3.7664813754738638E-2"/>
              <c:y val="3.4961152108169143E-2"/>
            </c:manualLayout>
          </c:layout>
          <c:spPr>
            <a:noFill/>
            <a:ln>
              <a:noFill/>
            </a:ln>
            <a:effectLst/>
          </c:spPr>
          <c:txPr>
            <a:bodyPr rot="0" spcFirstLastPara="1" vertOverflow="ellipsis" vert="horz" wrap="square" anchor="ctr" anchorCtr="1"/>
            <a:lstStyle/>
            <a:p>
              <a:pPr>
                <a:defRPr sz="32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separator> </c:separator>
          <c:extLst>
            <c:ext xmlns:c15="http://schemas.microsoft.com/office/drawing/2012/chart" uri="{CE6537A1-D6FC-4f65-9D91-7224C49458BB}">
              <c15:layout>
                <c:manualLayout>
                  <c:w val="6.4507358648523805E-2"/>
                  <c:h val="9.7785765415686676E-2"/>
                </c:manualLayout>
              </c15:layout>
            </c:ext>
          </c:extLst>
        </c:dLbl>
      </c:pivotFmt>
      <c:pivotFmt>
        <c:idx val="191"/>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32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15:layout>
                <c:manualLayout>
                  <c:w val="6.2511462650735317E-2"/>
                  <c:h val="8.2201349831271087E-2"/>
                </c:manualLayout>
              </c15:layout>
            </c:ext>
          </c:extLst>
        </c:dLbl>
      </c:pivotFmt>
      <c:pivotFmt>
        <c:idx val="192"/>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4.2650490165340338E-2"/>
              <c:y val="-6.8436343184374776E-2"/>
            </c:manualLayout>
          </c:layout>
          <c:spPr>
            <a:noFill/>
            <a:ln>
              <a:noFill/>
            </a:ln>
            <a:effectLst/>
          </c:spPr>
          <c:txPr>
            <a:bodyPr rot="0" spcFirstLastPara="1" vertOverflow="ellipsis" vert="horz" wrap="square" anchor="ctr" anchorCtr="1"/>
            <a:lstStyle/>
            <a:p>
              <a:pPr>
                <a:defRPr sz="32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separator> </c:separator>
          <c:extLst>
            <c:ext xmlns:c15="http://schemas.microsoft.com/office/drawing/2012/chart" uri="{CE6537A1-D6FC-4f65-9D91-7224C49458BB}">
              <c15:layout>
                <c:manualLayout>
                  <c:w val="6.5172657314453292E-2"/>
                  <c:h val="8.7396155026076283E-2"/>
                </c:manualLayout>
              </c15:layout>
            </c:ext>
          </c:extLst>
        </c:dLbl>
      </c:pivotFmt>
      <c:pivotFmt>
        <c:idx val="193"/>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3.4527376804367252E-2"/>
              <c:y val="-1.1230493915533286E-2"/>
            </c:manualLayout>
          </c:layout>
          <c:spPr>
            <a:noFill/>
            <a:ln>
              <a:noFill/>
            </a:ln>
            <a:effectLst/>
          </c:spPr>
          <c:txPr>
            <a:bodyPr rot="0" spcFirstLastPara="1" vertOverflow="ellipsis" vert="horz" wrap="square" anchor="ctr" anchorCtr="1"/>
            <a:lstStyle/>
            <a:p>
              <a:pPr>
                <a:defRPr sz="32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separator> </c:separator>
          <c:extLst>
            <c:ext xmlns:c15="http://schemas.microsoft.com/office/drawing/2012/chart" uri="{CE6537A1-D6FC-4f65-9D91-7224C49458BB}">
              <c15:layout>
                <c:manualLayout>
                  <c:w val="6.3732311895576821E-2"/>
                  <c:h val="8.4798752428673685E-2"/>
                </c:manualLayout>
              </c15:layout>
            </c:ext>
          </c:extLst>
        </c:dLbl>
      </c:pivotFmt>
      <c:pivotFmt>
        <c:idx val="194"/>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4.8038796164945399E-2"/>
              <c:y val="-9.2909622907653491E-2"/>
            </c:manualLayout>
          </c:layout>
          <c:spPr>
            <a:noFill/>
            <a:ln>
              <a:noFill/>
            </a:ln>
            <a:effectLst/>
          </c:spPr>
          <c:txPr>
            <a:bodyPr rot="0" spcFirstLastPara="1" vertOverflow="ellipsis" vert="horz" wrap="square" anchor="ctr" anchorCtr="1"/>
            <a:lstStyle/>
            <a:p>
              <a:pPr>
                <a:defRPr sz="32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separator> </c:separator>
          <c:extLst>
            <c:ext xmlns:c15="http://schemas.microsoft.com/office/drawing/2012/chart" uri="{CE6537A1-D6FC-4f65-9D91-7224C49458BB}">
              <c15:layout>
                <c:manualLayout>
                  <c:w val="6.0515566652946835E-2"/>
                  <c:h val="8.7396155026076283E-2"/>
                </c:manualLayout>
              </c15:layout>
            </c:ext>
          </c:extLst>
        </c:dLbl>
      </c:pivotFmt>
      <c:pivotFmt>
        <c:idx val="195"/>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3.8741135846203423E-2"/>
              <c:y val="-3.8017939970758349E-2"/>
            </c:manualLayout>
          </c:layout>
          <c:spPr>
            <a:noFill/>
            <a:ln>
              <a:noFill/>
            </a:ln>
            <a:effectLst/>
          </c:spPr>
          <c:txPr>
            <a:bodyPr rot="0" spcFirstLastPara="1" vertOverflow="ellipsis" vert="horz" wrap="square" anchor="ctr" anchorCtr="1"/>
            <a:lstStyle/>
            <a:p>
              <a:pPr>
                <a:defRPr sz="32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separator> </c:separator>
          <c:extLst>
            <c:ext xmlns:c15="http://schemas.microsoft.com/office/drawing/2012/chart" uri="{CE6537A1-D6FC-4f65-9D91-7224C49458BB}">
              <c15:layout>
                <c:manualLayout>
                  <c:w val="5.9184969321087848E-2"/>
                  <c:h val="0.10427927190919316"/>
                </c:manualLayout>
              </c15:layout>
            </c:ext>
          </c:extLst>
        </c:dLbl>
      </c:pivotFmt>
      <c:pivotFmt>
        <c:idx val="196"/>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32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15:layout>
                <c:manualLayout>
                  <c:w val="6.2511462650735317E-2"/>
                  <c:h val="0.11856498619490745"/>
                </c:manualLayout>
              </c15:layout>
            </c:ext>
          </c:extLst>
        </c:dLbl>
      </c:pivotFmt>
      <c:pivotFmt>
        <c:idx val="197"/>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32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15:layout>
                <c:manualLayout>
                  <c:w val="6.9164449310030268E-2"/>
                  <c:h val="0.10168186931179057"/>
                </c:manualLayout>
              </c15:layout>
            </c:ext>
          </c:extLst>
        </c:dLbl>
      </c:pivotFmt>
    </c:pivotFmts>
    <c:plotArea>
      <c:layout/>
      <c:lineChart>
        <c:grouping val="standard"/>
        <c:varyColors val="0"/>
        <c:ser>
          <c:idx val="0"/>
          <c:order val="0"/>
          <c:tx>
            <c:strRef>
              <c:f>'analysis  1 '!$B$81</c:f>
              <c:strCache>
                <c:ptCount val="1"/>
                <c:pt idx="0">
                  <c:v>Total</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Pt>
            <c:idx val="0"/>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chemeClr val="accent4"/>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F28-4510-9983-F3E881DB28CE}"/>
              </c:ext>
            </c:extLst>
          </c:dPt>
          <c:dPt>
            <c:idx val="1"/>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chemeClr val="accent4"/>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4F28-4510-9983-F3E881DB28CE}"/>
              </c:ext>
            </c:extLst>
          </c:dPt>
          <c:dPt>
            <c:idx val="2"/>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chemeClr val="accent4"/>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4F28-4510-9983-F3E881DB28CE}"/>
              </c:ext>
            </c:extLst>
          </c:dPt>
          <c:dPt>
            <c:idx val="3"/>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chemeClr val="accent4"/>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4F28-4510-9983-F3E881DB28CE}"/>
              </c:ext>
            </c:extLst>
          </c:dPt>
          <c:dPt>
            <c:idx val="4"/>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chemeClr val="accent4"/>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4F28-4510-9983-F3E881DB28CE}"/>
              </c:ext>
            </c:extLst>
          </c:dPt>
          <c:dPt>
            <c:idx val="5"/>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chemeClr val="accent4"/>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4F28-4510-9983-F3E881DB28CE}"/>
              </c:ext>
            </c:extLst>
          </c:dPt>
          <c:dPt>
            <c:idx val="6"/>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chemeClr val="accent4"/>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4F28-4510-9983-F3E881DB28CE}"/>
              </c:ext>
            </c:extLst>
          </c:dPt>
          <c:dPt>
            <c:idx val="7"/>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chemeClr val="accent4"/>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4F28-4510-9983-F3E881DB28CE}"/>
              </c:ext>
            </c:extLst>
          </c:dPt>
          <c:dPt>
            <c:idx val="8"/>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chemeClr val="accent4"/>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4F28-4510-9983-F3E881DB28CE}"/>
              </c:ext>
            </c:extLst>
          </c:dPt>
          <c:dPt>
            <c:idx val="9"/>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chemeClr val="accent4"/>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4F28-4510-9983-F3E881DB28CE}"/>
              </c:ext>
            </c:extLst>
          </c:dPt>
          <c:dPt>
            <c:idx val="10"/>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chemeClr val="accent4"/>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4F28-4510-9983-F3E881DB28CE}"/>
              </c:ext>
            </c:extLst>
          </c:dPt>
          <c:dPt>
            <c:idx val="11"/>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chemeClr val="accent4"/>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4F28-4510-9983-F3E881DB28CE}"/>
              </c:ext>
            </c:extLst>
          </c:dPt>
          <c:dPt>
            <c:idx val="12"/>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chemeClr val="accent4"/>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4F28-4510-9983-F3E881DB28CE}"/>
              </c:ext>
            </c:extLst>
          </c:dPt>
          <c:dPt>
            <c:idx val="13"/>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chemeClr val="accent4"/>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4F28-4510-9983-F3E881DB28CE}"/>
              </c:ext>
            </c:extLst>
          </c:dPt>
          <c:dPt>
            <c:idx val="14"/>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chemeClr val="accent4"/>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4F28-4510-9983-F3E881DB28CE}"/>
              </c:ext>
            </c:extLst>
          </c:dPt>
          <c:dPt>
            <c:idx val="15"/>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chemeClr val="accent4"/>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4F28-4510-9983-F3E881DB28CE}"/>
              </c:ext>
            </c:extLst>
          </c:dPt>
          <c:dPt>
            <c:idx val="16"/>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chemeClr val="accent4"/>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4F28-4510-9983-F3E881DB28CE}"/>
              </c:ext>
            </c:extLst>
          </c:dPt>
          <c:dPt>
            <c:idx val="17"/>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chemeClr val="accent4"/>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4F28-4510-9983-F3E881DB28CE}"/>
              </c:ext>
            </c:extLst>
          </c:dPt>
          <c:dPt>
            <c:idx val="18"/>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chemeClr val="accent4"/>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4F28-4510-9983-F3E881DB28CE}"/>
              </c:ext>
            </c:extLst>
          </c:dPt>
          <c:dPt>
            <c:idx val="19"/>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chemeClr val="accent4"/>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4F28-4510-9983-F3E881DB28CE}"/>
              </c:ext>
            </c:extLst>
          </c:dPt>
          <c:dPt>
            <c:idx val="20"/>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chemeClr val="accent4"/>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4F28-4510-9983-F3E881DB28CE}"/>
              </c:ext>
            </c:extLst>
          </c:dPt>
          <c:dLbls>
            <c:dLbl>
              <c:idx val="0"/>
              <c:dLblPos val="t"/>
              <c:showLegendKey val="0"/>
              <c:showVal val="1"/>
              <c:showCatName val="0"/>
              <c:showSerName val="0"/>
              <c:showPercent val="0"/>
              <c:showBubbleSize val="0"/>
              <c:separator> </c:separator>
              <c:extLst>
                <c:ext xmlns:c15="http://schemas.microsoft.com/office/drawing/2012/chart" uri="{CE6537A1-D6FC-4f65-9D91-7224C49458BB}">
                  <c15:layout>
                    <c:manualLayout>
                      <c:w val="5.2867932295226433E-2"/>
                      <c:h val="8.9993557623478881E-2"/>
                    </c:manualLayout>
                  </c15:layout>
                </c:ext>
                <c:ext xmlns:c16="http://schemas.microsoft.com/office/drawing/2014/chart" uri="{C3380CC4-5D6E-409C-BE32-E72D297353CC}">
                  <c16:uniqueId val="{00000001-4F28-4510-9983-F3E881DB28CE}"/>
                </c:ext>
              </c:extLst>
            </c:dLbl>
            <c:dLbl>
              <c:idx val="1"/>
              <c:dLblPos val="t"/>
              <c:showLegendKey val="0"/>
              <c:showVal val="1"/>
              <c:showCatName val="0"/>
              <c:showSerName val="0"/>
              <c:showPercent val="0"/>
              <c:showBubbleSize val="0"/>
              <c:separator> </c:separator>
              <c:extLst>
                <c:ext xmlns:c15="http://schemas.microsoft.com/office/drawing/2012/chart" uri="{CE6537A1-D6FC-4f65-9D91-7224C49458BB}">
                  <c15:layout>
                    <c:manualLayout>
                      <c:w val="7.0385298554871759E-2"/>
                      <c:h val="8.7396155026076283E-2"/>
                    </c:manualLayout>
                  </c15:layout>
                </c:ext>
                <c:ext xmlns:c16="http://schemas.microsoft.com/office/drawing/2014/chart" uri="{C3380CC4-5D6E-409C-BE32-E72D297353CC}">
                  <c16:uniqueId val="{00000003-4F28-4510-9983-F3E881DB28CE}"/>
                </c:ext>
              </c:extLst>
            </c:dLbl>
            <c:dLbl>
              <c:idx val="2"/>
              <c:layout>
                <c:manualLayout>
                  <c:x val="-3.8016466037358365E-2"/>
                  <c:y val="-6.087704859182072E-2"/>
                </c:manualLayout>
              </c:layout>
              <c:dLblPos val="r"/>
              <c:showLegendKey val="0"/>
              <c:showVal val="1"/>
              <c:showCatName val="0"/>
              <c:showSerName val="0"/>
              <c:showPercent val="0"/>
              <c:showBubbleSize val="0"/>
              <c:separator> </c:separator>
              <c:extLst>
                <c:ext xmlns:c15="http://schemas.microsoft.com/office/drawing/2012/chart" uri="{CE6537A1-D6FC-4f65-9D91-7224C49458BB}">
                  <c15:layout>
                    <c:manualLayout>
                      <c:w val="6.4397610561506308E-2"/>
                      <c:h val="8.6097453727374984E-2"/>
                    </c:manualLayout>
                  </c15:layout>
                </c:ext>
                <c:ext xmlns:c16="http://schemas.microsoft.com/office/drawing/2014/chart" uri="{C3380CC4-5D6E-409C-BE32-E72D297353CC}">
                  <c16:uniqueId val="{00000005-4F28-4510-9983-F3E881DB28CE}"/>
                </c:ext>
              </c:extLst>
            </c:dLbl>
            <c:dLbl>
              <c:idx val="3"/>
              <c:layout>
                <c:manualLayout>
                  <c:x val="-3.4983708826329301E-3"/>
                  <c:y val="-6.4726812557521218E-2"/>
                </c:manualLayout>
              </c:layout>
              <c:dLblPos val="r"/>
              <c:showLegendKey val="0"/>
              <c:showVal val="1"/>
              <c:showCatName val="0"/>
              <c:showSerName val="0"/>
              <c:showPercent val="0"/>
              <c:showBubbleSize val="0"/>
              <c:separator> </c:separator>
              <c:extLst>
                <c:ext xmlns:c15="http://schemas.microsoft.com/office/drawing/2012/chart" uri="{CE6537A1-D6FC-4f65-9D91-7224C49458BB}">
                  <c15:layout>
                    <c:manualLayout>
                      <c:w val="6.3732311895576821E-2"/>
                      <c:h val="9.9084466714387961E-2"/>
                    </c:manualLayout>
                  </c15:layout>
                </c:ext>
                <c:ext xmlns:c16="http://schemas.microsoft.com/office/drawing/2014/chart" uri="{C3380CC4-5D6E-409C-BE32-E72D297353CC}">
                  <c16:uniqueId val="{00000007-4F28-4510-9983-F3E881DB28CE}"/>
                </c:ext>
              </c:extLst>
            </c:dLbl>
            <c:dLbl>
              <c:idx val="4"/>
              <c:layout>
                <c:manualLayout>
                  <c:x val="-8.166517550709769E-2"/>
                  <c:y val="4.0875549647203191E-2"/>
                </c:manualLayout>
              </c:layout>
              <c:dLblPos val="r"/>
              <c:showLegendKey val="0"/>
              <c:showVal val="1"/>
              <c:showCatName val="0"/>
              <c:showSerName val="0"/>
              <c:showPercent val="0"/>
              <c:showBubbleSize val="0"/>
              <c:separator> </c:separator>
              <c:extLst>
                <c:ext xmlns:c15="http://schemas.microsoft.com/office/drawing/2012/chart" uri="{CE6537A1-D6FC-4f65-9D91-7224C49458BB}">
                  <c15:layout>
                    <c:manualLayout>
                      <c:w val="6.8499150644100767E-2"/>
                      <c:h val="9.5188362818284078E-2"/>
                    </c:manualLayout>
                  </c15:layout>
                </c:ext>
                <c:ext xmlns:c16="http://schemas.microsoft.com/office/drawing/2014/chart" uri="{C3380CC4-5D6E-409C-BE32-E72D297353CC}">
                  <c16:uniqueId val="{00000009-4F28-4510-9983-F3E881DB28CE}"/>
                </c:ext>
              </c:extLst>
            </c:dLbl>
            <c:dLbl>
              <c:idx val="5"/>
              <c:layout>
                <c:manualLayout>
                  <c:x val="-5.2667200011375995E-2"/>
                  <c:y val="-1.6360760185510147E-2"/>
                </c:manualLayout>
              </c:layout>
              <c:dLblPos val="r"/>
              <c:showLegendKey val="0"/>
              <c:showVal val="1"/>
              <c:showCatName val="0"/>
              <c:showSerName val="0"/>
              <c:showPercent val="0"/>
              <c:showBubbleSize val="0"/>
              <c:separator> </c:separator>
              <c:extLst>
                <c:ext xmlns:c15="http://schemas.microsoft.com/office/drawing/2012/chart" uri="{CE6537A1-D6FC-4f65-9D91-7224C49458BB}">
                  <c15:layout>
                    <c:manualLayout>
                      <c:w val="7.2490942639677744E-2"/>
                      <c:h val="9.5188362818284078E-2"/>
                    </c:manualLayout>
                  </c15:layout>
                </c:ext>
                <c:ext xmlns:c16="http://schemas.microsoft.com/office/drawing/2014/chart" uri="{C3380CC4-5D6E-409C-BE32-E72D297353CC}">
                  <c16:uniqueId val="{0000000B-4F28-4510-9983-F3E881DB28CE}"/>
                </c:ext>
              </c:extLst>
            </c:dLbl>
            <c:dLbl>
              <c:idx val="6"/>
              <c:layout>
                <c:manualLayout>
                  <c:x val="-5.6528414977808132E-2"/>
                  <c:y val="-2.5673645920245146E-2"/>
                </c:manualLayout>
              </c:layout>
              <c:dLblPos val="r"/>
              <c:showLegendKey val="0"/>
              <c:showVal val="1"/>
              <c:showCatName val="0"/>
              <c:showSerName val="0"/>
              <c:showPercent val="0"/>
              <c:showBubbleSize val="0"/>
              <c:separator> </c:separator>
              <c:extLst>
                <c:ext xmlns:c15="http://schemas.microsoft.com/office/drawing/2012/chart" uri="{CE6537A1-D6FC-4f65-9D91-7224C49458BB}">
                  <c15:layout>
                    <c:manualLayout>
                      <c:w val="7.3156241305607231E-2"/>
                      <c:h val="0.10038316801308929"/>
                    </c:manualLayout>
                  </c15:layout>
                </c:ext>
                <c:ext xmlns:c16="http://schemas.microsoft.com/office/drawing/2014/chart" uri="{C3380CC4-5D6E-409C-BE32-E72D297353CC}">
                  <c16:uniqueId val="{0000000D-4F28-4510-9983-F3E881DB28CE}"/>
                </c:ext>
              </c:extLst>
            </c:dLbl>
            <c:dLbl>
              <c:idx val="7"/>
              <c:layout>
                <c:manualLayout>
                  <c:x val="-4.3481217788266163E-2"/>
                  <c:y val="-4.0719511613627371E-2"/>
                </c:manualLayout>
              </c:layout>
              <c:dLblPos val="r"/>
              <c:showLegendKey val="0"/>
              <c:showVal val="1"/>
              <c:showCatName val="0"/>
              <c:showSerName val="0"/>
              <c:showPercent val="0"/>
              <c:showBubbleSize val="0"/>
              <c:separator> </c:separator>
              <c:extLst>
                <c:ext xmlns:c15="http://schemas.microsoft.com/office/drawing/2012/chart" uri="{CE6537A1-D6FC-4f65-9D91-7224C49458BB}">
                  <c15:layout>
                    <c:manualLayout>
                      <c:w val="5.7744623902211363E-2"/>
                      <c:h val="8.2201349831271087E-2"/>
                    </c:manualLayout>
                  </c15:layout>
                </c:ext>
                <c:ext xmlns:c16="http://schemas.microsoft.com/office/drawing/2014/chart" uri="{C3380CC4-5D6E-409C-BE32-E72D297353CC}">
                  <c16:uniqueId val="{0000000F-4F28-4510-9983-F3E881DB28CE}"/>
                </c:ext>
              </c:extLst>
            </c:dLbl>
            <c:dLbl>
              <c:idx val="8"/>
              <c:layout>
                <c:manualLayout>
                  <c:x val="-3.6375954206137491E-2"/>
                  <c:y val="-5.0146795308498665E-2"/>
                </c:manualLayout>
              </c:layout>
              <c:dLblPos val="r"/>
              <c:showLegendKey val="0"/>
              <c:showVal val="1"/>
              <c:showCatName val="0"/>
              <c:showSerName val="0"/>
              <c:showPercent val="0"/>
              <c:showBubbleSize val="0"/>
              <c:separator> </c:separator>
              <c:extLst>
                <c:ext xmlns:c15="http://schemas.microsoft.com/office/drawing/2012/chart" uri="{CE6537A1-D6FC-4f65-9D91-7224C49458BB}">
                  <c15:layout>
                    <c:manualLayout>
                      <c:w val="7.2381194552660247E-2"/>
                      <c:h val="0.11337018100010227"/>
                    </c:manualLayout>
                  </c15:layout>
                </c:ext>
                <c:ext xmlns:c16="http://schemas.microsoft.com/office/drawing/2014/chart" uri="{C3380CC4-5D6E-409C-BE32-E72D297353CC}">
                  <c16:uniqueId val="{00000011-4F28-4510-9983-F3E881DB28CE}"/>
                </c:ext>
              </c:extLst>
            </c:dLbl>
            <c:dLbl>
              <c:idx val="9"/>
              <c:layout>
                <c:manualLayout>
                  <c:x val="-7.5201017672432702E-2"/>
                  <c:y val="-1.411776345167088E-2"/>
                </c:manualLayout>
              </c:layout>
              <c:dLblPos val="r"/>
              <c:showLegendKey val="0"/>
              <c:showVal val="1"/>
              <c:showCatName val="0"/>
              <c:showSerName val="0"/>
              <c:showPercent val="0"/>
              <c:showBubbleSize val="0"/>
              <c:separator> </c:separator>
              <c:extLst>
                <c:ext xmlns:c15="http://schemas.microsoft.com/office/drawing/2012/chart" uri="{CE6537A1-D6FC-4f65-9D91-7224C49458BB}">
                  <c15:layout>
                    <c:manualLayout>
                      <c:w val="6.2401714563717826E-2"/>
                      <c:h val="9.3889661519582793E-2"/>
                    </c:manualLayout>
                  </c15:layout>
                </c:ext>
                <c:ext xmlns:c16="http://schemas.microsoft.com/office/drawing/2014/chart" uri="{C3380CC4-5D6E-409C-BE32-E72D297353CC}">
                  <c16:uniqueId val="{00000013-4F28-4510-9983-F3E881DB28CE}"/>
                </c:ext>
              </c:extLst>
            </c:dLbl>
            <c:dLbl>
              <c:idx val="10"/>
              <c:layout>
                <c:manualLayout>
                  <c:x val="-5.1115734674910714E-2"/>
                  <c:y val="-1.1942734430923408E-2"/>
                </c:manualLayout>
              </c:layout>
              <c:dLblPos val="r"/>
              <c:showLegendKey val="0"/>
              <c:showVal val="1"/>
              <c:showCatName val="0"/>
              <c:showSerName val="0"/>
              <c:showPercent val="0"/>
              <c:showBubbleSize val="0"/>
              <c:separator> </c:separator>
              <c:extLst>
                <c:ext xmlns:c15="http://schemas.microsoft.com/office/drawing/2012/chart" uri="{CE6537A1-D6FC-4f65-9D91-7224C49458BB}">
                  <c15:layout>
                    <c:manualLayout>
                      <c:w val="6.9054701223012771E-2"/>
                      <c:h val="9.6487064116985377E-2"/>
                    </c:manualLayout>
                  </c15:layout>
                </c:ext>
                <c:ext xmlns:c16="http://schemas.microsoft.com/office/drawing/2014/chart" uri="{C3380CC4-5D6E-409C-BE32-E72D297353CC}">
                  <c16:uniqueId val="{00000015-4F28-4510-9983-F3E881DB28CE}"/>
                </c:ext>
              </c:extLst>
            </c:dLbl>
            <c:dLbl>
              <c:idx val="11"/>
              <c:layout>
                <c:manualLayout>
                  <c:x val="-5.1897879693151683E-2"/>
                  <c:y val="-6.4664485121178034E-2"/>
                </c:manualLayout>
              </c:layout>
              <c:dLblPos val="r"/>
              <c:showLegendKey val="0"/>
              <c:showVal val="1"/>
              <c:showCatName val="0"/>
              <c:showSerName val="0"/>
              <c:showPercent val="0"/>
              <c:showBubbleSize val="0"/>
              <c:separator> </c:separator>
              <c:extLst>
                <c:ext xmlns:c15="http://schemas.microsoft.com/office/drawing/2012/chart" uri="{CE6537A1-D6FC-4f65-9D91-7224C49458BB}">
                  <c15:layout>
                    <c:manualLayout>
                      <c:w val="7.0495046641889256E-2"/>
                      <c:h val="8.6097453727374984E-2"/>
                    </c:manualLayout>
                  </c15:layout>
                </c:ext>
                <c:ext xmlns:c16="http://schemas.microsoft.com/office/drawing/2014/chart" uri="{C3380CC4-5D6E-409C-BE32-E72D297353CC}">
                  <c16:uniqueId val="{00000017-4F28-4510-9983-F3E881DB28CE}"/>
                </c:ext>
              </c:extLst>
            </c:dLbl>
            <c:dLbl>
              <c:idx val="12"/>
              <c:layout>
                <c:manualLayout>
                  <c:x val="-3.4195565642950232E-2"/>
                  <c:y val="-4.2452193475815525E-2"/>
                </c:manualLayout>
              </c:layout>
              <c:dLblPos val="r"/>
              <c:showLegendKey val="0"/>
              <c:showVal val="1"/>
              <c:showCatName val="0"/>
              <c:showSerName val="0"/>
              <c:showPercent val="0"/>
              <c:showBubbleSize val="0"/>
              <c:separator> </c:separator>
              <c:extLst>
                <c:ext xmlns:c15="http://schemas.microsoft.com/office/drawing/2012/chart" uri="{CE6537A1-D6FC-4f65-9D91-7224C49458BB}">
                  <c15:layout>
                    <c:manualLayout>
                      <c:w val="5.30875332407049E-2"/>
                      <c:h val="9.6487064116985377E-2"/>
                    </c:manualLayout>
                  </c15:layout>
                </c:ext>
                <c:ext xmlns:c16="http://schemas.microsoft.com/office/drawing/2014/chart" uri="{C3380CC4-5D6E-409C-BE32-E72D297353CC}">
                  <c16:uniqueId val="{00000019-4F28-4510-9983-F3E881DB28CE}"/>
                </c:ext>
              </c:extLst>
            </c:dLbl>
            <c:dLbl>
              <c:idx val="13"/>
              <c:layout>
                <c:manualLayout>
                  <c:x val="-3.7664813754738638E-2"/>
                  <c:y val="3.4961152108169143E-2"/>
                </c:manualLayout>
              </c:layout>
              <c:dLblPos val="r"/>
              <c:showLegendKey val="0"/>
              <c:showVal val="1"/>
              <c:showCatName val="0"/>
              <c:showSerName val="0"/>
              <c:showPercent val="0"/>
              <c:showBubbleSize val="0"/>
              <c:separator> </c:separator>
              <c:extLst>
                <c:ext xmlns:c15="http://schemas.microsoft.com/office/drawing/2012/chart" uri="{CE6537A1-D6FC-4f65-9D91-7224C49458BB}">
                  <c15:layout>
                    <c:manualLayout>
                      <c:w val="6.4507358648523805E-2"/>
                      <c:h val="9.7785765415686676E-2"/>
                    </c:manualLayout>
                  </c15:layout>
                </c:ext>
                <c:ext xmlns:c16="http://schemas.microsoft.com/office/drawing/2014/chart" uri="{C3380CC4-5D6E-409C-BE32-E72D297353CC}">
                  <c16:uniqueId val="{0000001B-4F28-4510-9983-F3E881DB28CE}"/>
                </c:ext>
              </c:extLst>
            </c:dLbl>
            <c:dLbl>
              <c:idx val="14"/>
              <c:dLblPos val="t"/>
              <c:showLegendKey val="0"/>
              <c:showVal val="1"/>
              <c:showCatName val="0"/>
              <c:showSerName val="0"/>
              <c:showPercent val="0"/>
              <c:showBubbleSize val="0"/>
              <c:separator> </c:separator>
              <c:extLst>
                <c:ext xmlns:c15="http://schemas.microsoft.com/office/drawing/2012/chart" uri="{CE6537A1-D6FC-4f65-9D91-7224C49458BB}">
                  <c15:layout>
                    <c:manualLayout>
                      <c:w val="6.2511462650735317E-2"/>
                      <c:h val="8.2201349831271087E-2"/>
                    </c:manualLayout>
                  </c15:layout>
                </c:ext>
                <c:ext xmlns:c16="http://schemas.microsoft.com/office/drawing/2014/chart" uri="{C3380CC4-5D6E-409C-BE32-E72D297353CC}">
                  <c16:uniqueId val="{0000001D-4F28-4510-9983-F3E881DB28CE}"/>
                </c:ext>
              </c:extLst>
            </c:dLbl>
            <c:dLbl>
              <c:idx val="15"/>
              <c:layout>
                <c:manualLayout>
                  <c:x val="-4.2650490165340338E-2"/>
                  <c:y val="-6.8436343184374776E-2"/>
                </c:manualLayout>
              </c:layout>
              <c:dLblPos val="r"/>
              <c:showLegendKey val="0"/>
              <c:showVal val="1"/>
              <c:showCatName val="0"/>
              <c:showSerName val="0"/>
              <c:showPercent val="0"/>
              <c:showBubbleSize val="0"/>
              <c:separator> </c:separator>
              <c:extLst>
                <c:ext xmlns:c15="http://schemas.microsoft.com/office/drawing/2012/chart" uri="{CE6537A1-D6FC-4f65-9D91-7224C49458BB}">
                  <c15:layout>
                    <c:manualLayout>
                      <c:w val="6.5172657314453292E-2"/>
                      <c:h val="8.7396155026076283E-2"/>
                    </c:manualLayout>
                  </c15:layout>
                </c:ext>
                <c:ext xmlns:c16="http://schemas.microsoft.com/office/drawing/2014/chart" uri="{C3380CC4-5D6E-409C-BE32-E72D297353CC}">
                  <c16:uniqueId val="{0000001F-4F28-4510-9983-F3E881DB28CE}"/>
                </c:ext>
              </c:extLst>
            </c:dLbl>
            <c:dLbl>
              <c:idx val="16"/>
              <c:layout>
                <c:manualLayout>
                  <c:x val="-3.4527376804367252E-2"/>
                  <c:y val="-1.1230493915533286E-2"/>
                </c:manualLayout>
              </c:layout>
              <c:dLblPos val="r"/>
              <c:showLegendKey val="0"/>
              <c:showVal val="1"/>
              <c:showCatName val="0"/>
              <c:showSerName val="0"/>
              <c:showPercent val="0"/>
              <c:showBubbleSize val="0"/>
              <c:separator> </c:separator>
              <c:extLst>
                <c:ext xmlns:c15="http://schemas.microsoft.com/office/drawing/2012/chart" uri="{CE6537A1-D6FC-4f65-9D91-7224C49458BB}">
                  <c15:layout>
                    <c:manualLayout>
                      <c:w val="6.3732311895576821E-2"/>
                      <c:h val="8.4798752428673685E-2"/>
                    </c:manualLayout>
                  </c15:layout>
                </c:ext>
                <c:ext xmlns:c16="http://schemas.microsoft.com/office/drawing/2014/chart" uri="{C3380CC4-5D6E-409C-BE32-E72D297353CC}">
                  <c16:uniqueId val="{00000021-4F28-4510-9983-F3E881DB28CE}"/>
                </c:ext>
              </c:extLst>
            </c:dLbl>
            <c:dLbl>
              <c:idx val="17"/>
              <c:layout>
                <c:manualLayout>
                  <c:x val="-4.8038796164945399E-2"/>
                  <c:y val="-9.2909622907653491E-2"/>
                </c:manualLayout>
              </c:layout>
              <c:dLblPos val="r"/>
              <c:showLegendKey val="0"/>
              <c:showVal val="1"/>
              <c:showCatName val="0"/>
              <c:showSerName val="0"/>
              <c:showPercent val="0"/>
              <c:showBubbleSize val="0"/>
              <c:separator> </c:separator>
              <c:extLst>
                <c:ext xmlns:c15="http://schemas.microsoft.com/office/drawing/2012/chart" uri="{CE6537A1-D6FC-4f65-9D91-7224C49458BB}">
                  <c15:layout>
                    <c:manualLayout>
                      <c:w val="6.0515566652946835E-2"/>
                      <c:h val="8.7396155026076283E-2"/>
                    </c:manualLayout>
                  </c15:layout>
                </c:ext>
                <c:ext xmlns:c16="http://schemas.microsoft.com/office/drawing/2014/chart" uri="{C3380CC4-5D6E-409C-BE32-E72D297353CC}">
                  <c16:uniqueId val="{00000023-4F28-4510-9983-F3E881DB28CE}"/>
                </c:ext>
              </c:extLst>
            </c:dLbl>
            <c:dLbl>
              <c:idx val="18"/>
              <c:layout>
                <c:manualLayout>
                  <c:x val="-3.8741135846203423E-2"/>
                  <c:y val="-3.8017939970758349E-2"/>
                </c:manualLayout>
              </c:layout>
              <c:dLblPos val="r"/>
              <c:showLegendKey val="0"/>
              <c:showVal val="1"/>
              <c:showCatName val="0"/>
              <c:showSerName val="0"/>
              <c:showPercent val="0"/>
              <c:showBubbleSize val="0"/>
              <c:separator> </c:separator>
              <c:extLst>
                <c:ext xmlns:c15="http://schemas.microsoft.com/office/drawing/2012/chart" uri="{CE6537A1-D6FC-4f65-9D91-7224C49458BB}">
                  <c15:layout>
                    <c:manualLayout>
                      <c:w val="5.9184969321087848E-2"/>
                      <c:h val="0.10427927190919316"/>
                    </c:manualLayout>
                  </c15:layout>
                </c:ext>
                <c:ext xmlns:c16="http://schemas.microsoft.com/office/drawing/2014/chart" uri="{C3380CC4-5D6E-409C-BE32-E72D297353CC}">
                  <c16:uniqueId val="{00000025-4F28-4510-9983-F3E881DB28CE}"/>
                </c:ext>
              </c:extLst>
            </c:dLbl>
            <c:dLbl>
              <c:idx val="19"/>
              <c:dLblPos val="t"/>
              <c:showLegendKey val="0"/>
              <c:showVal val="1"/>
              <c:showCatName val="0"/>
              <c:showSerName val="0"/>
              <c:showPercent val="0"/>
              <c:showBubbleSize val="0"/>
              <c:separator> </c:separator>
              <c:extLst>
                <c:ext xmlns:c15="http://schemas.microsoft.com/office/drawing/2012/chart" uri="{CE6537A1-D6FC-4f65-9D91-7224C49458BB}">
                  <c15:layout>
                    <c:manualLayout>
                      <c:w val="6.2511462650735317E-2"/>
                      <c:h val="0.11856498619490745"/>
                    </c:manualLayout>
                  </c15:layout>
                </c:ext>
                <c:ext xmlns:c16="http://schemas.microsoft.com/office/drawing/2014/chart" uri="{C3380CC4-5D6E-409C-BE32-E72D297353CC}">
                  <c16:uniqueId val="{00000027-4F28-4510-9983-F3E881DB28CE}"/>
                </c:ext>
              </c:extLst>
            </c:dLbl>
            <c:dLbl>
              <c:idx val="20"/>
              <c:dLblPos val="t"/>
              <c:showLegendKey val="0"/>
              <c:showVal val="1"/>
              <c:showCatName val="0"/>
              <c:showSerName val="0"/>
              <c:showPercent val="0"/>
              <c:showBubbleSize val="0"/>
              <c:separator> </c:separator>
              <c:extLst>
                <c:ext xmlns:c15="http://schemas.microsoft.com/office/drawing/2012/chart" uri="{CE6537A1-D6FC-4f65-9D91-7224C49458BB}">
                  <c15:layout>
                    <c:manualLayout>
                      <c:w val="6.9164449310030268E-2"/>
                      <c:h val="0.10168186931179057"/>
                    </c:manualLayout>
                  </c15:layout>
                </c:ext>
                <c:ext xmlns:c16="http://schemas.microsoft.com/office/drawing/2014/chart" uri="{C3380CC4-5D6E-409C-BE32-E72D297353CC}">
                  <c16:uniqueId val="{00000029-4F28-4510-9983-F3E881DB28CE}"/>
                </c:ext>
              </c:extLst>
            </c:dLbl>
            <c:spPr>
              <a:noFill/>
              <a:ln>
                <a:noFill/>
              </a:ln>
              <a:effectLst/>
            </c:spPr>
            <c:txPr>
              <a:bodyPr rot="0" spcFirstLastPara="1" vertOverflow="ellipsis" vert="horz" wrap="square" anchor="ctr" anchorCtr="1"/>
              <a:lstStyle/>
              <a:p>
                <a:pPr>
                  <a:defRPr sz="32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'analysis  1 '!$A$82:$A$103</c:f>
              <c:strCache>
                <c:ptCount val="21"/>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pt idx="20">
                  <c:v>2025</c:v>
                </c:pt>
              </c:strCache>
            </c:strRef>
          </c:cat>
          <c:val>
            <c:numRef>
              <c:f>'analysis  1 '!$B$82:$B$103</c:f>
              <c:numCache>
                <c:formatCode>0.0</c:formatCode>
                <c:ptCount val="21"/>
                <c:pt idx="0">
                  <c:v>519.70000000000005</c:v>
                </c:pt>
                <c:pt idx="1">
                  <c:v>654.5</c:v>
                </c:pt>
                <c:pt idx="2">
                  <c:v>838</c:v>
                </c:pt>
                <c:pt idx="3">
                  <c:v>975</c:v>
                </c:pt>
                <c:pt idx="4">
                  <c:v>1182.3</c:v>
                </c:pt>
                <c:pt idx="5">
                  <c:v>1421.4</c:v>
                </c:pt>
                <c:pt idx="6">
                  <c:v>1831.7</c:v>
                </c:pt>
                <c:pt idx="7">
                  <c:v>1773.9</c:v>
                </c:pt>
                <c:pt idx="8">
                  <c:v>1662</c:v>
                </c:pt>
                <c:pt idx="9">
                  <c:v>1322</c:v>
                </c:pt>
                <c:pt idx="10">
                  <c:v>1279.2</c:v>
                </c:pt>
                <c:pt idx="11">
                  <c:v>1357.5</c:v>
                </c:pt>
                <c:pt idx="12">
                  <c:v>1330.4</c:v>
                </c:pt>
                <c:pt idx="13">
                  <c:v>1347.9</c:v>
                </c:pt>
                <c:pt idx="14">
                  <c:v>1529.4</c:v>
                </c:pt>
                <c:pt idx="15">
                  <c:v>1985.9</c:v>
                </c:pt>
                <c:pt idx="16">
                  <c:v>1905.3</c:v>
                </c:pt>
                <c:pt idx="17">
                  <c:v>1951.1</c:v>
                </c:pt>
                <c:pt idx="18">
                  <c:v>2083.5</c:v>
                </c:pt>
                <c:pt idx="19">
                  <c:v>2749.3</c:v>
                </c:pt>
                <c:pt idx="20">
                  <c:v>4357.1000000000004</c:v>
                </c:pt>
              </c:numCache>
            </c:numRef>
          </c:val>
          <c:smooth val="0"/>
          <c:extLst>
            <c:ext xmlns:c16="http://schemas.microsoft.com/office/drawing/2014/chart" uri="{C3380CC4-5D6E-409C-BE32-E72D297353CC}">
              <c16:uniqueId val="{0000002A-4F28-4510-9983-F3E881DB28CE}"/>
            </c:ext>
          </c:extLst>
        </c:ser>
        <c:dLbls>
          <c:dLblPos val="t"/>
          <c:showLegendKey val="0"/>
          <c:showVal val="1"/>
          <c:showCatName val="0"/>
          <c:showSerName val="0"/>
          <c:showPercent val="0"/>
          <c:showBubbleSize val="0"/>
        </c:dLbls>
        <c:marker val="1"/>
        <c:smooth val="0"/>
        <c:axId val="531847104"/>
        <c:axId val="531855264"/>
      </c:lineChart>
      <c:catAx>
        <c:axId val="531847104"/>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3200" b="0" i="0" u="none" strike="noStrike" kern="1200" baseline="0">
                <a:solidFill>
                  <a:schemeClr val="lt1">
                    <a:lumMod val="85000"/>
                  </a:schemeClr>
                </a:solidFill>
                <a:latin typeface="+mn-lt"/>
                <a:ea typeface="+mn-ea"/>
                <a:cs typeface="+mn-cs"/>
              </a:defRPr>
            </a:pPr>
            <a:endParaRPr lang="en-US"/>
          </a:p>
        </c:txPr>
        <c:crossAx val="531855264"/>
        <c:crosses val="autoZero"/>
        <c:auto val="1"/>
        <c:lblAlgn val="ctr"/>
        <c:lblOffset val="100"/>
        <c:noMultiLvlLbl val="0"/>
      </c:catAx>
      <c:valAx>
        <c:axId val="531855264"/>
        <c:scaling>
          <c:orientation val="minMax"/>
        </c:scaling>
        <c:delete val="1"/>
        <c:axPos val="l"/>
        <c:numFmt formatCode="0.0" sourceLinked="1"/>
        <c:majorTickMark val="none"/>
        <c:minorTickMark val="none"/>
        <c:tickLblPos val="nextTo"/>
        <c:crossAx val="531847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accent2">
          <a:lumMod val="40000"/>
          <a:lumOff val="60000"/>
        </a:schemeClr>
      </a:solidFill>
    </a:ln>
    <a:effectLst/>
  </c:spPr>
  <c:txPr>
    <a:bodyPr/>
    <a:lstStyle/>
    <a:p>
      <a:pPr>
        <a:defRPr sz="3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[يارب يبقا الفاينال   2  (1).xlsx]analysis  1 !PivotTable5</c:name>
    <c:fmtId val="50"/>
  </c:pivotSource>
  <c:chart>
    <c:title>
      <c:tx>
        <c:rich>
          <a:bodyPr rot="0" spcFirstLastPara="1" vertOverflow="ellipsis" vert="horz" wrap="square" anchor="ctr" anchorCtr="1"/>
          <a:lstStyle/>
          <a:p>
            <a:pPr rtl="1">
              <a:defRPr sz="384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ar-EG"/>
              <a:t>سعر عقود الفضة</a:t>
            </a:r>
            <a:r>
              <a:rPr lang="en-US"/>
              <a:t> </a:t>
            </a:r>
            <a:r>
              <a:rPr lang="ar-EG"/>
              <a:t>بالدولار</a:t>
            </a:r>
            <a:r>
              <a:rPr lang="en-US"/>
              <a:t>  </a:t>
            </a:r>
            <a:r>
              <a:rPr lang="ar-EG"/>
              <a:t> تاريخياً عبر السنوات</a:t>
            </a:r>
          </a:p>
          <a:p>
            <a:pPr rtl="1">
              <a:defRPr/>
            </a:pPr>
            <a:r>
              <a:rPr lang="ar-EG"/>
              <a:t>خلال الفترة من يناير 2005 حتى يناير  2025</a:t>
            </a:r>
          </a:p>
          <a:p>
            <a:pPr rtl="1">
              <a:defRPr/>
            </a:pPr>
            <a:endParaRPr lang="en-US"/>
          </a:p>
        </c:rich>
      </c:tx>
      <c:overlay val="0"/>
      <c:spPr>
        <a:noFill/>
        <a:ln>
          <a:noFill/>
        </a:ln>
        <a:effectLst/>
      </c:spPr>
      <c:txPr>
        <a:bodyPr rot="0" spcFirstLastPara="1" vertOverflow="ellipsis" vert="horz" wrap="square" anchor="ctr" anchorCtr="1"/>
        <a:lstStyle/>
        <a:p>
          <a:pPr rtl="1">
            <a:defRPr sz="384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ar-EG"/>
        </a:p>
      </c:txPr>
    </c:title>
    <c:autoTitleDeleted val="0"/>
    <c:pivotFmts>
      <c:pivotFmt>
        <c:idx val="0"/>
        <c:dLbl>
          <c:idx val="0"/>
          <c:dLblPos val="t"/>
          <c:showLegendKey val="0"/>
          <c:showVal val="1"/>
          <c:showCatName val="0"/>
          <c:showSerName val="0"/>
          <c:showPercent val="0"/>
          <c:showBubbleSize val="0"/>
          <c:separator> </c:separator>
          <c:extLst>
            <c:ext xmlns:c15="http://schemas.microsoft.com/office/drawing/2012/chart" uri="{CE6537A1-D6FC-4f65-9D91-7224C49458BB}">
              <c15:showDataLabelsRange val="1"/>
            </c:ext>
          </c:extLst>
        </c:dLbl>
      </c:pivotFmt>
      <c:pivotFmt>
        <c:idx val="1"/>
        <c:dLbl>
          <c:idx val="0"/>
          <c:tx>
            <c:rich>
              <a:bodyPr/>
              <a:lstStyle/>
              <a:p>
                <a:fld id="{8A415739-A3D0-42D4-8D1D-29D528074F14}" type="CELLRANGE">
                  <a:rPr lang="en-US"/>
                  <a:pPr/>
                  <a:t>[CELLRANGE]</a:t>
                </a:fld>
                <a:r>
                  <a:rPr lang="en-US" baseline="0"/>
                  <a:t> </a:t>
                </a:r>
                <a:fld id="{CE287099-DFF4-46DB-85AA-6B63D0380120}" type="VALUE">
                  <a:rPr lang="en-US" baseline="0"/>
                  <a:pPr/>
                  <a:t>[VALUE]</a:t>
                </a:fld>
                <a:endParaRPr lang="en-US" baseline="0"/>
              </a:p>
            </c:rich>
          </c:tx>
          <c:dLblPos val="t"/>
          <c:showLegendKey val="0"/>
          <c:showVal val="1"/>
          <c:showCatName val="0"/>
          <c:showSerName val="0"/>
          <c:showPercent val="0"/>
          <c:showBubbleSize val="0"/>
          <c:separator> </c:separator>
          <c:extLst>
            <c:ext xmlns:c15="http://schemas.microsoft.com/office/drawing/2012/chart" uri="{CE6537A1-D6FC-4f65-9D91-7224C49458BB}">
              <c15:layout>
                <c:manualLayout>
                  <c:w val="5.5735276818559304E-2"/>
                  <c:h val="0.10756184199094468"/>
                </c:manualLayout>
              </c15:layout>
              <c15:dlblFieldTable/>
              <c15:showDataLabelsRange val="1"/>
            </c:ext>
          </c:extLst>
        </c:dLbl>
      </c:pivotFmt>
      <c:pivotFmt>
        <c:idx val="2"/>
        <c:dLbl>
          <c:idx val="0"/>
          <c:tx>
            <c:rich>
              <a:bodyPr/>
              <a:lstStyle/>
              <a:p>
                <a:fld id="{7074C695-82E4-403B-B538-5EF90D656216}" type="CELLRANGE">
                  <a:rPr lang="en-US"/>
                  <a:pPr/>
                  <a:t>[CELLRANGE]</a:t>
                </a:fld>
                <a:r>
                  <a:rPr lang="en-US" baseline="0"/>
                  <a:t> </a:t>
                </a:r>
                <a:fld id="{548453F4-3312-4215-B72B-807D44371772}" type="VALUE">
                  <a:rPr lang="en-US" baseline="0"/>
                  <a:pPr/>
                  <a:t>[VALUE]</a:t>
                </a:fld>
                <a:endParaRPr lang="en-US" baseline="0"/>
              </a:p>
            </c:rich>
          </c:tx>
          <c:dLblPos val="t"/>
          <c:showLegendKey val="0"/>
          <c:showVal val="1"/>
          <c:showCatName val="0"/>
          <c:showSerName val="0"/>
          <c:showPercent val="0"/>
          <c:showBubbleSize val="0"/>
          <c:separator> </c:separator>
          <c:extLst>
            <c:ext xmlns:c15="http://schemas.microsoft.com/office/drawing/2012/chart" uri="{CE6537A1-D6FC-4f65-9D91-7224C49458BB}">
              <c15:layout>
                <c:manualLayout>
                  <c:w val="5.8444160260530599E-2"/>
                  <c:h val="0.13137627195203944"/>
                </c:manualLayout>
              </c15:layout>
              <c15:dlblFieldTable/>
              <c15:showDataLabelsRange val="1"/>
            </c:ext>
          </c:extLst>
        </c:dLbl>
      </c:pivotFmt>
      <c:pivotFmt>
        <c:idx val="3"/>
        <c:dLbl>
          <c:idx val="0"/>
          <c:tx>
            <c:rich>
              <a:bodyPr/>
              <a:lstStyle/>
              <a:p>
                <a:fld id="{35714DA2-6C1F-447A-8EB2-5A82CA1A2116}" type="CELLRANGE">
                  <a:rPr lang="en-US"/>
                  <a:pPr/>
                  <a:t>[CELLRANGE]</a:t>
                </a:fld>
                <a:r>
                  <a:rPr lang="en-US" baseline="0"/>
                  <a:t> </a:t>
                </a:r>
                <a:fld id="{CE7B2219-4209-4770-B633-46B25BCBD539}" type="VALUE">
                  <a:rPr lang="en-US" baseline="0"/>
                  <a:pPr/>
                  <a:t>[VALUE]</a:t>
                </a:fld>
                <a:endParaRPr lang="en-US" baseline="0"/>
              </a:p>
            </c:rich>
          </c:tx>
          <c:dLblPos val="t"/>
          <c:showLegendKey val="0"/>
          <c:showVal val="1"/>
          <c:showCatName val="0"/>
          <c:showSerName val="0"/>
          <c:showPercent val="0"/>
          <c:showBubbleSize val="0"/>
          <c:separator> </c:separator>
          <c:extLst>
            <c:ext xmlns:c15="http://schemas.microsoft.com/office/drawing/2012/chart" uri="{CE6537A1-D6FC-4f65-9D91-7224C49458BB}">
              <c15:layout>
                <c:manualLayout>
                  <c:w val="5.438083509757366E-2"/>
                  <c:h val="0.11020788976439966"/>
                </c:manualLayout>
              </c15:layout>
              <c15:dlblFieldTable/>
              <c15:showDataLabelsRange val="1"/>
            </c:ext>
          </c:extLst>
        </c:dLbl>
      </c:pivotFmt>
      <c:pivotFmt>
        <c:idx val="4"/>
        <c:dLbl>
          <c:idx val="0"/>
          <c:tx>
            <c:rich>
              <a:bodyPr/>
              <a:lstStyle/>
              <a:p>
                <a:fld id="{140F0FAB-D1D6-4483-9F9F-31D9579C3E2E}" type="CELLRANGE">
                  <a:rPr lang="en-US"/>
                  <a:pPr/>
                  <a:t>[CELLRANGE]</a:t>
                </a:fld>
                <a:r>
                  <a:rPr lang="en-US" baseline="0"/>
                  <a:t> </a:t>
                </a:r>
                <a:fld id="{F5E70DA7-D5EE-42DC-BB99-AD8AAACD9F04}" type="VALUE">
                  <a:rPr lang="en-US" baseline="0"/>
                  <a:pPr/>
                  <a:t>[VALUE]</a:t>
                </a:fld>
                <a:endParaRPr lang="en-US" baseline="0"/>
              </a:p>
            </c:rich>
          </c:tx>
          <c:dLblPos val="t"/>
          <c:showLegendKey val="0"/>
          <c:showVal val="1"/>
          <c:showCatName val="0"/>
          <c:showSerName val="0"/>
          <c:showPercent val="0"/>
          <c:showBubbleSize val="0"/>
          <c:separator> </c:separator>
          <c:extLst>
            <c:ext xmlns:c15="http://schemas.microsoft.com/office/drawing/2012/chart" uri="{CE6537A1-D6FC-4f65-9D91-7224C49458BB}">
              <c15:layout>
                <c:manualLayout>
                  <c:w val="4.7500271154966585E-2"/>
                  <c:h val="0.10756184199094468"/>
                </c:manualLayout>
              </c15:layout>
              <c15:dlblFieldTable/>
              <c15:showDataLabelsRange val="1"/>
            </c:ext>
          </c:extLst>
        </c:dLbl>
      </c:pivotFmt>
      <c:pivotFmt>
        <c:idx val="5"/>
        <c:dLbl>
          <c:idx val="0"/>
          <c:tx>
            <c:rich>
              <a:bodyPr/>
              <a:lstStyle/>
              <a:p>
                <a:fld id="{3C5EE5E9-60AB-444F-9FDB-194112AA277B}" type="CELLRANGE">
                  <a:rPr lang="en-US"/>
                  <a:pPr/>
                  <a:t>[CELLRANGE]</a:t>
                </a:fld>
                <a:r>
                  <a:rPr lang="en-US" baseline="0"/>
                  <a:t> </a:t>
                </a:r>
                <a:fld id="{F5EACB22-D141-4941-858B-6570BBEED315}" type="VALUE">
                  <a:rPr lang="en-US" baseline="0"/>
                  <a:pPr/>
                  <a:t>[VALUE]</a:t>
                </a:fld>
                <a:endParaRPr lang="en-US" baseline="0"/>
              </a:p>
            </c:rich>
          </c:tx>
          <c:dLblPos val="t"/>
          <c:showLegendKey val="0"/>
          <c:showVal val="1"/>
          <c:showCatName val="0"/>
          <c:showSerName val="0"/>
          <c:showPercent val="0"/>
          <c:showBubbleSize val="0"/>
          <c:separator> </c:separator>
          <c:extLst>
            <c:ext xmlns:c15="http://schemas.microsoft.com/office/drawing/2012/chart" uri="{CE6537A1-D6FC-4f65-9D91-7224C49458BB}">
              <c15:layout>
                <c:manualLayout>
                  <c:w val="5.4272479759894805E-2"/>
                  <c:h val="9.9623698670579755E-2"/>
                </c:manualLayout>
              </c15:layout>
              <c15:dlblFieldTable/>
              <c15:showDataLabelsRange val="1"/>
            </c:ext>
          </c:extLst>
        </c:dLbl>
      </c:pivotFmt>
      <c:pivotFmt>
        <c:idx val="6"/>
        <c:dLbl>
          <c:idx val="0"/>
          <c:tx>
            <c:rich>
              <a:bodyPr/>
              <a:lstStyle/>
              <a:p>
                <a:fld id="{D3112D41-5BB2-4490-B64A-44ADBE046BC8}" type="CELLRANGE">
                  <a:rPr lang="en-US"/>
                  <a:pPr/>
                  <a:t>[CELLRANGE]</a:t>
                </a:fld>
                <a:r>
                  <a:rPr lang="en-US" baseline="0"/>
                  <a:t> </a:t>
                </a:r>
                <a:fld id="{BEE028EC-BF41-4286-B0A7-3B56AD7CE20B}" type="VALUE">
                  <a:rPr lang="en-US" baseline="0"/>
                  <a:pPr/>
                  <a:t>[VALUE]</a:t>
                </a:fld>
                <a:endParaRPr lang="en-US" baseline="0"/>
              </a:p>
            </c:rich>
          </c:tx>
          <c:dLblPos val="t"/>
          <c:showLegendKey val="0"/>
          <c:showVal val="1"/>
          <c:showCatName val="0"/>
          <c:showSerName val="0"/>
          <c:showPercent val="0"/>
          <c:showBubbleSize val="0"/>
          <c:separator> </c:separator>
          <c:extLst>
            <c:ext xmlns:c15="http://schemas.microsoft.com/office/drawing/2012/chart" uri="{CE6537A1-D6FC-4f65-9D91-7224C49458BB}">
              <c15:layout>
                <c:manualLayout>
                  <c:w val="5.1671951655602372E-2"/>
                  <c:h val="9.9623698670579755E-2"/>
                </c:manualLayout>
              </c15:layout>
              <c15:dlblFieldTable/>
              <c15:showDataLabelsRange val="1"/>
            </c:ext>
          </c:extLst>
        </c:dLbl>
      </c:pivotFmt>
      <c:pivotFmt>
        <c:idx val="7"/>
        <c:dLbl>
          <c:idx val="0"/>
          <c:tx>
            <c:rich>
              <a:bodyPr/>
              <a:lstStyle/>
              <a:p>
                <a:fld id="{1B0EECA0-CB25-4B40-8474-E4CDA8143D7F}" type="CELLRANGE">
                  <a:rPr lang="en-US"/>
                  <a:pPr/>
                  <a:t>[CELLRANGE]</a:t>
                </a:fld>
                <a:r>
                  <a:rPr lang="en-US" baseline="0"/>
                  <a:t> </a:t>
                </a:r>
                <a:fld id="{EE8C4643-F0C7-49E4-AB3A-0E481520E5BB}" type="VALUE">
                  <a:rPr lang="en-US" baseline="0"/>
                  <a:pPr/>
                  <a:t>[VALUE]</a:t>
                </a:fld>
                <a:endParaRPr lang="en-US" baseline="0"/>
              </a:p>
            </c:rich>
          </c:tx>
          <c:dLblPos val="t"/>
          <c:showLegendKey val="0"/>
          <c:showVal val="1"/>
          <c:showCatName val="0"/>
          <c:showSerName val="0"/>
          <c:showPercent val="0"/>
          <c:showBubbleSize val="0"/>
          <c:separator> </c:separator>
          <c:extLst>
            <c:ext xmlns:c15="http://schemas.microsoft.com/office/drawing/2012/chart" uri="{CE6537A1-D6FC-4f65-9D91-7224C49458BB}">
              <c15:layout>
                <c:manualLayout>
                  <c:w val="5.438083509757366E-2"/>
                  <c:h val="9.4331603123669797E-2"/>
                </c:manualLayout>
              </c15:layout>
              <c15:dlblFieldTable/>
              <c15:showDataLabelsRange val="1"/>
            </c:ext>
          </c:extLst>
        </c:dLbl>
      </c:pivotFmt>
      <c:pivotFmt>
        <c:idx val="8"/>
        <c:dLbl>
          <c:idx val="0"/>
          <c:tx>
            <c:rich>
              <a:bodyPr/>
              <a:lstStyle/>
              <a:p>
                <a:fld id="{90F622E5-3E05-4847-9B18-BFEE1F1E67AA}" type="CELLRANGE">
                  <a:rPr lang="en-US"/>
                  <a:pPr/>
                  <a:t>[CELLRANGE]</a:t>
                </a:fld>
                <a:r>
                  <a:rPr lang="en-US" baseline="0"/>
                  <a:t> </a:t>
                </a:r>
                <a:fld id="{31AEA2C2-1F9B-420E-ACAA-6E30AFB47816}" type="VALUE">
                  <a:rPr lang="en-US" baseline="0"/>
                  <a:pPr/>
                  <a:t>[VALUE]</a:t>
                </a:fld>
                <a:endParaRPr lang="en-US" baseline="0"/>
              </a:p>
            </c:rich>
          </c:tx>
          <c:dLblPos val="t"/>
          <c:showLegendKey val="0"/>
          <c:showVal val="1"/>
          <c:showCatName val="0"/>
          <c:showSerName val="0"/>
          <c:showPercent val="0"/>
          <c:showBubbleSize val="0"/>
          <c:separator> </c:separator>
          <c:extLst>
            <c:ext xmlns:c15="http://schemas.microsoft.com/office/drawing/2012/chart" uri="{CE6537A1-D6FC-4f65-9D91-7224C49458BB}">
              <c15:layout>
                <c:manualLayout>
                  <c:w val="5.2918038038909161E-2"/>
                  <c:h val="9.9623698670579755E-2"/>
                </c:manualLayout>
              </c15:layout>
              <c15:dlblFieldTable/>
              <c15:showDataLabelsRange val="1"/>
            </c:ext>
          </c:extLst>
        </c:dLbl>
      </c:pivotFmt>
      <c:pivotFmt>
        <c:idx val="9"/>
        <c:dLbl>
          <c:idx val="0"/>
          <c:tx>
            <c:rich>
              <a:bodyPr/>
              <a:lstStyle/>
              <a:p>
                <a:fld id="{1724974D-BBF1-4534-AA4A-78E491917364}" type="CELLRANGE">
                  <a:rPr lang="en-US"/>
                  <a:pPr/>
                  <a:t>[CELLRANGE]</a:t>
                </a:fld>
                <a:r>
                  <a:rPr lang="en-US" baseline="0"/>
                  <a:t> </a:t>
                </a:r>
                <a:fld id="{172DB10C-0710-43AF-AABC-632551E65800}" type="VALUE">
                  <a:rPr lang="en-US" baseline="0"/>
                  <a:pPr/>
                  <a:t>[VALUE]</a:t>
                </a:fld>
                <a:endParaRPr lang="en-US" baseline="0"/>
              </a:p>
            </c:rich>
          </c:tx>
          <c:dLblPos val="t"/>
          <c:showLegendKey val="0"/>
          <c:showVal val="1"/>
          <c:showCatName val="0"/>
          <c:showSerName val="0"/>
          <c:showPercent val="0"/>
          <c:showBubbleSize val="0"/>
          <c:separator> </c:separator>
          <c:extLst>
            <c:ext xmlns:c15="http://schemas.microsoft.com/office/drawing/2012/chart" uri="{CE6537A1-D6FC-4f65-9D91-7224C49458BB}">
              <c15:layout>
                <c:manualLayout>
                  <c:w val="4.7500271154966585E-2"/>
                  <c:h val="0.10756184199094468"/>
                </c:manualLayout>
              </c15:layout>
              <c15:dlblFieldTable/>
              <c15:showDataLabelsRange val="1"/>
            </c:ext>
          </c:extLst>
        </c:dLbl>
      </c:pivotFmt>
      <c:pivotFmt>
        <c:idx val="10"/>
        <c:dLbl>
          <c:idx val="0"/>
          <c:tx>
            <c:rich>
              <a:bodyPr/>
              <a:lstStyle/>
              <a:p>
                <a:fld id="{CC8F8040-A588-43A4-93CA-2BEF76397D0C}" type="CELLRANGE">
                  <a:rPr lang="en-US"/>
                  <a:pPr/>
                  <a:t>[CELLRANGE]</a:t>
                </a:fld>
                <a:r>
                  <a:rPr lang="en-US" baseline="0"/>
                  <a:t> </a:t>
                </a:r>
                <a:fld id="{B067B8B5-9BA7-473F-86AE-C313D10F8C7B}" type="VALUE">
                  <a:rPr lang="en-US" baseline="0"/>
                  <a:pPr/>
                  <a:t>[VALUE]</a:t>
                </a:fld>
                <a:endParaRPr lang="en-US" baseline="0"/>
              </a:p>
            </c:rich>
          </c:tx>
          <c:dLblPos val="t"/>
          <c:showLegendKey val="0"/>
          <c:showVal val="1"/>
          <c:showCatName val="0"/>
          <c:showSerName val="0"/>
          <c:showPercent val="0"/>
          <c:showBubbleSize val="0"/>
          <c:separator> </c:separator>
          <c:extLst>
            <c:ext xmlns:c15="http://schemas.microsoft.com/office/drawing/2012/chart" uri="{CE6537A1-D6FC-4f65-9D91-7224C49458BB}">
              <c15:layout>
                <c:manualLayout>
                  <c:w val="5.9798601981516229E-2"/>
                  <c:h val="0.1154999853113096"/>
                </c:manualLayout>
              </c15:layout>
              <c15:dlblFieldTable/>
              <c15:showDataLabelsRange val="1"/>
            </c:ext>
          </c:extLst>
        </c:dLbl>
      </c:pivotFmt>
      <c:pivotFmt>
        <c:idx val="11"/>
        <c:dLbl>
          <c:idx val="0"/>
          <c:tx>
            <c:rich>
              <a:bodyPr/>
              <a:lstStyle/>
              <a:p>
                <a:fld id="{5F403FEA-CA03-42C9-84F8-948FEAB2173D}" type="CELLRANGE">
                  <a:rPr lang="en-US"/>
                  <a:pPr/>
                  <a:t>[CELLRANGE]</a:t>
                </a:fld>
                <a:r>
                  <a:rPr lang="en-US" baseline="0"/>
                  <a:t> </a:t>
                </a:r>
                <a:fld id="{EDD0AF76-BAA3-4230-9DE1-64A2D876CE2A}" type="VALUE">
                  <a:rPr lang="en-US" baseline="0"/>
                  <a:pPr/>
                  <a:t>[VALUE]</a:t>
                </a:fld>
                <a:endParaRPr lang="en-US" baseline="0"/>
              </a:p>
            </c:rich>
          </c:tx>
          <c:dLblPos val="t"/>
          <c:showLegendKey val="0"/>
          <c:showVal val="1"/>
          <c:showCatName val="0"/>
          <c:showSerName val="0"/>
          <c:showPercent val="0"/>
          <c:showBubbleSize val="0"/>
          <c:separator> </c:separator>
          <c:extLst>
            <c:ext xmlns:c15="http://schemas.microsoft.com/office/drawing/2012/chart" uri="{CE6537A1-D6FC-4f65-9D91-7224C49458BB}">
              <c15:layout>
                <c:manualLayout>
                  <c:w val="4.7500271154966585E-2"/>
                  <c:h val="9.9623698670579755E-2"/>
                </c:manualLayout>
              </c15:layout>
              <c15:dlblFieldTable/>
              <c15:showDataLabelsRange val="1"/>
            </c:ext>
          </c:extLst>
        </c:dLbl>
      </c:pivotFmt>
      <c:pivotFmt>
        <c:idx val="12"/>
        <c:dLbl>
          <c:idx val="0"/>
          <c:tx>
            <c:rich>
              <a:bodyPr/>
              <a:lstStyle/>
              <a:p>
                <a:fld id="{2F59F8E7-46EA-4CE6-A5DE-93A9D830E2DB}" type="CELLRANGE">
                  <a:rPr lang="en-US"/>
                  <a:pPr/>
                  <a:t>[CELLRANGE]</a:t>
                </a:fld>
                <a:r>
                  <a:rPr lang="en-US" baseline="0"/>
                  <a:t> </a:t>
                </a:r>
                <a:fld id="{285DC9C5-DAF9-40DC-930B-B42F3637F438}" type="VALUE">
                  <a:rPr lang="en-US" baseline="0"/>
                  <a:pPr/>
                  <a:t>[VALUE]</a:t>
                </a:fld>
                <a:endParaRPr lang="en-US" baseline="0"/>
              </a:p>
            </c:rich>
          </c:tx>
          <c:dLblPos val="t"/>
          <c:showLegendKey val="0"/>
          <c:showVal val="1"/>
          <c:showCatName val="0"/>
          <c:showSerName val="0"/>
          <c:showPercent val="0"/>
          <c:showBubbleSize val="0"/>
          <c:separator> </c:separator>
          <c:extLst>
            <c:ext xmlns:c15="http://schemas.microsoft.com/office/drawing/2012/chart" uri="{CE6537A1-D6FC-4f65-9D91-7224C49458BB}">
              <c15:layout>
                <c:manualLayout>
                  <c:w val="4.6145829433980941E-2"/>
                  <c:h val="0.11020788976439966"/>
                </c:manualLayout>
              </c15:layout>
              <c15:dlblFieldTable/>
              <c15:showDataLabelsRange val="1"/>
            </c:ext>
          </c:extLst>
        </c:dLbl>
      </c:pivotFmt>
      <c:pivotFmt>
        <c:idx val="13"/>
        <c:dLbl>
          <c:idx val="0"/>
          <c:tx>
            <c:rich>
              <a:bodyPr/>
              <a:lstStyle/>
              <a:p>
                <a:fld id="{03716AAB-AEAA-4B08-95A7-6D9FDDC06469}" type="CELLRANGE">
                  <a:rPr lang="en-US"/>
                  <a:pPr/>
                  <a:t>[CELLRANGE]</a:t>
                </a:fld>
                <a:r>
                  <a:rPr lang="en-US" baseline="0"/>
                  <a:t> </a:t>
                </a:r>
                <a:fld id="{0A212CDF-0157-452A-90AF-D52E46C7BE90}" type="VALUE">
                  <a:rPr lang="en-US" baseline="0"/>
                  <a:pPr/>
                  <a:t>[VALUE]</a:t>
                </a:fld>
                <a:endParaRPr lang="en-US" baseline="0"/>
              </a:p>
            </c:rich>
          </c:tx>
          <c:dLblPos val="t"/>
          <c:showLegendKey val="0"/>
          <c:showVal val="1"/>
          <c:showCatName val="0"/>
          <c:showSerName val="0"/>
          <c:showPercent val="0"/>
          <c:showBubbleSize val="0"/>
          <c:separator> </c:separator>
          <c:extLst>
            <c:ext xmlns:c15="http://schemas.microsoft.com/office/drawing/2012/chart" uri="{CE6537A1-D6FC-4f65-9D91-7224C49458BB}">
              <c15:layout>
                <c:manualLayout>
                  <c:w val="4.479138771299529E-2"/>
                  <c:h val="7.8455316482939977E-2"/>
                </c:manualLayout>
              </c15:layout>
              <c15:dlblFieldTable/>
              <c15:showDataLabelsRange val="1"/>
            </c:ext>
          </c:extLst>
        </c:dLbl>
      </c:pivotFmt>
      <c:pivotFmt>
        <c:idx val="14"/>
        <c:dLbl>
          <c:idx val="0"/>
          <c:tx>
            <c:rich>
              <a:bodyPr/>
              <a:lstStyle/>
              <a:p>
                <a:fld id="{8E749F34-B191-4954-9DAA-3EC4E4C2A046}" type="CELLRANGE">
                  <a:rPr lang="en-US"/>
                  <a:pPr/>
                  <a:t>[CELLRANGE]</a:t>
                </a:fld>
                <a:r>
                  <a:rPr lang="en-US" baseline="0"/>
                  <a:t> </a:t>
                </a:r>
                <a:fld id="{42632AA1-3BC9-4D03-9D4A-2DA0598CB682}" type="VALUE">
                  <a:rPr lang="en-US" baseline="0"/>
                  <a:pPr/>
                  <a:t>[VALUE]</a:t>
                </a:fld>
                <a:endParaRPr lang="en-US" baseline="0"/>
              </a:p>
            </c:rich>
          </c:tx>
          <c:dLblPos val="t"/>
          <c:showLegendKey val="0"/>
          <c:showVal val="1"/>
          <c:showCatName val="0"/>
          <c:showSerName val="0"/>
          <c:showPercent val="0"/>
          <c:showBubbleSize val="0"/>
          <c:separator> </c:separator>
          <c:extLst>
            <c:ext xmlns:c15="http://schemas.microsoft.com/office/drawing/2012/chart" uri="{CE6537A1-D6FC-4f65-9D91-7224C49458BB}">
              <c15:layout>
                <c:manualLayout>
                  <c:w val="5.0209154596937873E-2"/>
                  <c:h val="9.6977650897124776E-2"/>
                </c:manualLayout>
              </c15:layout>
              <c15:dlblFieldTable/>
              <c15:showDataLabelsRange val="1"/>
            </c:ext>
          </c:extLst>
        </c:dLbl>
      </c:pivotFmt>
      <c:pivotFmt>
        <c:idx val="15"/>
        <c:dLbl>
          <c:idx val="0"/>
          <c:tx>
            <c:rich>
              <a:bodyPr/>
              <a:lstStyle/>
              <a:p>
                <a:fld id="{6D96B0E4-BDB4-4237-84D3-13B9C3E3F020}" type="CELLRANGE">
                  <a:rPr lang="en-US"/>
                  <a:pPr/>
                  <a:t>[CELLRANGE]</a:t>
                </a:fld>
                <a:r>
                  <a:rPr lang="en-US" baseline="0"/>
                  <a:t> </a:t>
                </a:r>
                <a:fld id="{F47697FA-CB3C-42AD-A12F-E6ADD3DB99C4}" type="VALUE">
                  <a:rPr lang="en-US" baseline="0"/>
                  <a:pPr/>
                  <a:t>[VALUE]</a:t>
                </a:fld>
                <a:endParaRPr lang="en-US" baseline="0"/>
              </a:p>
            </c:rich>
          </c:tx>
          <c:dLblPos val="t"/>
          <c:showLegendKey val="0"/>
          <c:showVal val="1"/>
          <c:showCatName val="0"/>
          <c:showSerName val="0"/>
          <c:showPercent val="0"/>
          <c:showBubbleSize val="0"/>
          <c:separator> </c:separator>
          <c:extLst>
            <c:ext xmlns:c15="http://schemas.microsoft.com/office/drawing/2012/chart" uri="{CE6537A1-D6FC-4f65-9D91-7224C49458BB}">
              <c15:layout>
                <c:manualLayout>
                  <c:w val="5.9798601981516229E-2"/>
                  <c:h val="0.1049157942174897"/>
                </c:manualLayout>
              </c15:layout>
              <c15:dlblFieldTable/>
              <c15:showDataLabelsRange val="1"/>
            </c:ext>
          </c:extLst>
        </c:dLbl>
      </c:pivotFmt>
      <c:pivotFmt>
        <c:idx val="16"/>
        <c:dLbl>
          <c:idx val="0"/>
          <c:tx>
            <c:rich>
              <a:bodyPr/>
              <a:lstStyle/>
              <a:p>
                <a:fld id="{3DE586A3-0928-46EC-9EF7-C746400DEA0B}" type="CELLRANGE">
                  <a:rPr lang="en-US"/>
                  <a:pPr/>
                  <a:t>[CELLRANGE]</a:t>
                </a:fld>
                <a:r>
                  <a:rPr lang="en-US" baseline="0"/>
                  <a:t> </a:t>
                </a:r>
                <a:fld id="{EDB81303-E400-442E-B9EF-01F9FFBA7C98}" type="VALUE">
                  <a:rPr lang="en-US" baseline="0"/>
                  <a:pPr/>
                  <a:t>[VALUE]</a:t>
                </a:fld>
                <a:endParaRPr lang="en-US" baseline="0"/>
              </a:p>
            </c:rich>
          </c:tx>
          <c:dLblPos val="t"/>
          <c:showLegendKey val="0"/>
          <c:showVal val="1"/>
          <c:showCatName val="0"/>
          <c:showSerName val="0"/>
          <c:showPercent val="0"/>
          <c:showBubbleSize val="0"/>
          <c:separator> </c:separator>
          <c:extLst>
            <c:ext xmlns:c15="http://schemas.microsoft.com/office/drawing/2012/chart" uri="{CE6537A1-D6FC-4f65-9D91-7224C49458BB}">
              <c15:layout>
                <c:manualLayout>
                  <c:w val="5.7089718539544955E-2"/>
                  <c:h val="0.1154999853113096"/>
                </c:manualLayout>
              </c15:layout>
              <c15:dlblFieldTable/>
              <c15:showDataLabelsRange val="1"/>
            </c:ext>
          </c:extLst>
        </c:dLbl>
      </c:pivotFmt>
      <c:pivotFmt>
        <c:idx val="17"/>
        <c:dLbl>
          <c:idx val="0"/>
          <c:tx>
            <c:rich>
              <a:bodyPr/>
              <a:lstStyle/>
              <a:p>
                <a:fld id="{98C08DAA-D486-47A8-924D-A82640A37719}" type="CELLRANGE">
                  <a:rPr lang="en-US"/>
                  <a:pPr/>
                  <a:t>[CELLRANGE]</a:t>
                </a:fld>
                <a:r>
                  <a:rPr lang="en-US" baseline="0"/>
                  <a:t> </a:t>
                </a:r>
                <a:fld id="{91776254-3E9F-4801-A4BA-7F903609BB79}" type="VALUE">
                  <a:rPr lang="en-US" baseline="0"/>
                  <a:pPr/>
                  <a:t>[VALUE]</a:t>
                </a:fld>
                <a:endParaRPr lang="en-US" baseline="0"/>
              </a:p>
            </c:rich>
          </c:tx>
          <c:dLblPos val="t"/>
          <c:showLegendKey val="0"/>
          <c:showVal val="1"/>
          <c:showCatName val="0"/>
          <c:showSerName val="0"/>
          <c:showPercent val="0"/>
          <c:showBubbleSize val="0"/>
          <c:separator> </c:separator>
          <c:extLst>
            <c:ext xmlns:c15="http://schemas.microsoft.com/office/drawing/2012/chart" uri="{CE6537A1-D6FC-4f65-9D91-7224C49458BB}">
              <c15:layout>
                <c:manualLayout>
                  <c:w val="4.8854712875952236E-2"/>
                  <c:h val="8.6393459803304887E-2"/>
                </c:manualLayout>
              </c15:layout>
              <c15:dlblFieldTable/>
              <c15:showDataLabelsRange val="1"/>
            </c:ext>
          </c:extLst>
        </c:dLbl>
      </c:pivotFmt>
      <c:pivotFmt>
        <c:idx val="18"/>
        <c:dLbl>
          <c:idx val="0"/>
          <c:tx>
            <c:rich>
              <a:bodyPr/>
              <a:lstStyle/>
              <a:p>
                <a:fld id="{32568EFD-EBE7-44AC-9F18-93D4811D0DDD}" type="CELLRANGE">
                  <a:rPr lang="en-US"/>
                  <a:pPr/>
                  <a:t>[CELLRANGE]</a:t>
                </a:fld>
                <a:r>
                  <a:rPr lang="en-US" baseline="0"/>
                  <a:t> </a:t>
                </a:r>
                <a:fld id="{C8B7FAEF-7624-4589-B681-21783BB2BA39}" type="VALUE">
                  <a:rPr lang="en-US" baseline="0"/>
                  <a:pPr/>
                  <a:t>[VALUE]</a:t>
                </a:fld>
                <a:endParaRPr lang="en-US" baseline="0"/>
              </a:p>
            </c:rich>
          </c:tx>
          <c:dLblPos val="t"/>
          <c:showLegendKey val="0"/>
          <c:showVal val="1"/>
          <c:showCatName val="0"/>
          <c:showSerName val="0"/>
          <c:showPercent val="0"/>
          <c:showBubbleSize val="0"/>
          <c:separator> </c:separator>
          <c:extLst>
            <c:ext xmlns:c15="http://schemas.microsoft.com/office/drawing/2012/chart" uri="{CE6537A1-D6FC-4f65-9D91-7224C49458BB}">
              <c15:layout>
                <c:manualLayout>
                  <c:w val="5.5735276818559304E-2"/>
                  <c:h val="9.6977650897124776E-2"/>
                </c:manualLayout>
              </c15:layout>
              <c15:dlblFieldTable/>
              <c15:showDataLabelsRange val="1"/>
            </c:ext>
          </c:extLst>
        </c:dLbl>
      </c:pivotFmt>
      <c:pivotFmt>
        <c:idx val="19"/>
        <c:dLbl>
          <c:idx val="0"/>
          <c:tx>
            <c:rich>
              <a:bodyPr/>
              <a:lstStyle/>
              <a:p>
                <a:fld id="{EC85F368-7AD3-4016-AAC7-2003B52BECAB}" type="CELLRANGE">
                  <a:rPr lang="en-US"/>
                  <a:pPr/>
                  <a:t>[CELLRANGE]</a:t>
                </a:fld>
                <a:r>
                  <a:rPr lang="en-US" baseline="0"/>
                  <a:t> </a:t>
                </a:r>
                <a:fld id="{968A5466-9006-4592-8BA6-D34F91DBA9B8}" type="VALUE">
                  <a:rPr lang="en-US" baseline="0"/>
                  <a:pPr/>
                  <a:t>[VALUE]</a:t>
                </a:fld>
                <a:endParaRPr lang="en-US" baseline="0"/>
              </a:p>
            </c:rich>
          </c:tx>
          <c:dLblPos val="t"/>
          <c:showLegendKey val="0"/>
          <c:showVal val="1"/>
          <c:showCatName val="0"/>
          <c:showSerName val="0"/>
          <c:showPercent val="0"/>
          <c:showBubbleSize val="0"/>
          <c:separator> </c:separator>
          <c:extLst>
            <c:ext xmlns:c15="http://schemas.microsoft.com/office/drawing/2012/chart" uri="{CE6537A1-D6FC-4f65-9D91-7224C49458BB}">
              <c15:layout>
                <c:manualLayout>
                  <c:w val="5.7089718539544955E-2"/>
                  <c:h val="0.10756184199094468"/>
                </c:manualLayout>
              </c15:layout>
              <c15:dlblFieldTable/>
              <c15:showDataLabelsRange val="1"/>
            </c:ext>
          </c:extLst>
        </c:dLbl>
      </c:pivotFmt>
      <c:pivotFmt>
        <c:idx val="20"/>
        <c:dLbl>
          <c:idx val="0"/>
          <c:tx>
            <c:rich>
              <a:bodyPr/>
              <a:lstStyle/>
              <a:p>
                <a:fld id="{3AB80284-E972-4FF6-ACDA-739016DE3CAB}" type="CELLRANGE">
                  <a:rPr lang="en-US"/>
                  <a:pPr/>
                  <a:t>[CELLRANGE]</a:t>
                </a:fld>
                <a:r>
                  <a:rPr lang="en-US" baseline="0"/>
                  <a:t> </a:t>
                </a:r>
                <a:fld id="{0D352ADC-FD20-43BB-A832-139C036CD175}" type="VALUE">
                  <a:rPr lang="en-US" baseline="0"/>
                  <a:pPr/>
                  <a:t>[VALUE]</a:t>
                </a:fld>
                <a:endParaRPr lang="en-US" baseline="0"/>
              </a:p>
            </c:rich>
          </c:tx>
          <c:dLblPos val="t"/>
          <c:showLegendKey val="0"/>
          <c:showVal val="1"/>
          <c:showCatName val="0"/>
          <c:showSerName val="0"/>
          <c:showPercent val="0"/>
          <c:showBubbleSize val="0"/>
          <c:separator> </c:separator>
          <c:extLst>
            <c:ext xmlns:c15="http://schemas.microsoft.com/office/drawing/2012/chart" uri="{CE6537A1-D6FC-4f65-9D91-7224C49458BB}">
              <c15:layout>
                <c:manualLayout>
                  <c:w val="4.4899743050674144E-2"/>
                  <c:h val="0.1154999853113096"/>
                </c:manualLayout>
              </c15:layout>
              <c15:dlblFieldTable/>
              <c15:showDataLabelsRange val="1"/>
            </c:ext>
          </c:extLst>
        </c:dLbl>
      </c:pivotFmt>
      <c:pivotFmt>
        <c:idx val="21"/>
        <c:dLbl>
          <c:idx val="0"/>
          <c:tx>
            <c:rich>
              <a:bodyPr/>
              <a:lstStyle/>
              <a:p>
                <a:fld id="{DBBEF6F2-F5DC-4925-946A-20651243A65F}" type="CELLRANGE">
                  <a:rPr lang="en-US"/>
                  <a:pPr/>
                  <a:t>[CELLRANGE]</a:t>
                </a:fld>
                <a:r>
                  <a:rPr lang="en-US" baseline="0"/>
                  <a:t> </a:t>
                </a:r>
                <a:fld id="{87E4776F-5F57-497C-903C-C65E7A07B80D}" type="VALUE">
                  <a:rPr lang="en-US" baseline="0"/>
                  <a:pPr/>
                  <a:t>[VALUE]</a:t>
                </a:fld>
                <a:endParaRPr lang="en-US" baseline="0"/>
              </a:p>
            </c:rich>
          </c:tx>
          <c:dLblPos val="t"/>
          <c:showLegendKey val="0"/>
          <c:showVal val="1"/>
          <c:showCatName val="0"/>
          <c:showSerName val="0"/>
          <c:showPercent val="0"/>
          <c:showBubbleSize val="0"/>
          <c:separator> </c:separator>
          <c:extLst>
            <c:ext xmlns:c15="http://schemas.microsoft.com/office/drawing/2012/chart" uri="{CE6537A1-D6FC-4f65-9D91-7224C49458BB}">
              <c15:layout>
                <c:manualLayout>
                  <c:w val="4.6159373851190795E-2"/>
                  <c:h val="0.12343812863167453"/>
                </c:manualLayout>
              </c15:layout>
              <c15:dlblFieldTable/>
              <c15:showDataLabelsRange val="1"/>
            </c:ext>
          </c:extLst>
        </c:dLbl>
      </c:pivotFmt>
      <c:pivotFmt>
        <c:idx val="22"/>
        <c:dLbl>
          <c:idx val="0"/>
          <c:dLblPos val="t"/>
          <c:showLegendKey val="0"/>
          <c:showVal val="1"/>
          <c:showCatName val="0"/>
          <c:showSerName val="0"/>
          <c:showPercent val="0"/>
          <c:showBubbleSize val="0"/>
          <c:separator> </c:separator>
          <c:extLst>
            <c:ext xmlns:c15="http://schemas.microsoft.com/office/drawing/2012/chart" uri="{CE6537A1-D6FC-4f65-9D91-7224C49458BB}">
              <c15:showDataLabelsRange val="1"/>
            </c:ext>
          </c:extLst>
        </c:dLbl>
      </c:pivotFmt>
      <c:pivotFmt>
        <c:idx val="23"/>
        <c:dLbl>
          <c:idx val="0"/>
          <c:tx>
            <c:rich>
              <a:bodyPr/>
              <a:lstStyle/>
              <a:p>
                <a:fld id="{2CA10826-E354-46F1-947C-F50A0B2E984C}" type="CELLRANGE">
                  <a:rPr lang="en-US" baseline="0"/>
                  <a:pPr/>
                  <a:t>[CELLRANGE]</a:t>
                </a:fld>
                <a:r>
                  <a:rPr lang="en-US" baseline="0"/>
                  <a:t> </a:t>
                </a:r>
                <a:fld id="{334F48F4-D409-4EB6-80A9-8E22A8B41BD7}" type="VALUE">
                  <a:rPr lang="en-US" baseline="0"/>
                  <a:pPr/>
                  <a:t>[VALUE]</a:t>
                </a:fld>
                <a:endParaRPr lang="en-US" baseline="0"/>
              </a:p>
            </c:rich>
          </c:tx>
          <c:dLblPos val="t"/>
          <c:showLegendKey val="0"/>
          <c:showVal val="1"/>
          <c:showCatName val="0"/>
          <c:showSerName val="0"/>
          <c:showPercent val="0"/>
          <c:showBubbleSize val="0"/>
          <c:separator> </c:separator>
          <c:extLst>
            <c:ext xmlns:c15="http://schemas.microsoft.com/office/drawing/2012/chart" uri="{CE6537A1-D6FC-4f65-9D91-7224C49458BB}">
              <c15:layout>
                <c:manualLayout>
                  <c:w val="4.6159373851190795E-2"/>
                  <c:h val="0.12343812863167453"/>
                </c:manualLayout>
              </c15:layout>
              <c15:dlblFieldTable/>
              <c15:showDataLabelsRange val="1"/>
            </c:ext>
          </c:extLst>
        </c:dLbl>
      </c:pivotFmt>
      <c:pivotFmt>
        <c:idx val="24"/>
        <c:dLbl>
          <c:idx val="0"/>
          <c:tx>
            <c:rich>
              <a:bodyPr/>
              <a:lstStyle/>
              <a:p>
                <a:fld id="{B8FC566D-8246-4073-8A7C-63276F939468}" type="CELLRANGE">
                  <a:rPr lang="en-US" baseline="0"/>
                  <a:pPr/>
                  <a:t>[CELLRANGE]</a:t>
                </a:fld>
                <a:r>
                  <a:rPr lang="en-US" baseline="0"/>
                  <a:t> </a:t>
                </a:r>
                <a:fld id="{9DF73175-FC19-4EE5-B98A-E8D7A887E7F7}" type="VALUE">
                  <a:rPr lang="en-US" baseline="0"/>
                  <a:pPr/>
                  <a:t>[VALUE]</a:t>
                </a:fld>
                <a:endParaRPr lang="en-US" baseline="0"/>
              </a:p>
            </c:rich>
          </c:tx>
          <c:dLblPos val="t"/>
          <c:showLegendKey val="0"/>
          <c:showVal val="1"/>
          <c:showCatName val="0"/>
          <c:showSerName val="0"/>
          <c:showPercent val="0"/>
          <c:showBubbleSize val="0"/>
          <c:separator> </c:separator>
          <c:extLst>
            <c:ext xmlns:c15="http://schemas.microsoft.com/office/drawing/2012/chart" uri="{CE6537A1-D6FC-4f65-9D91-7224C49458BB}">
              <c15:layout>
                <c:manualLayout>
                  <c:w val="4.4899743050674144E-2"/>
                  <c:h val="0.1154999853113096"/>
                </c:manualLayout>
              </c15:layout>
              <c15:dlblFieldTable/>
              <c15:showDataLabelsRange val="1"/>
            </c:ext>
          </c:extLst>
        </c:dLbl>
      </c:pivotFmt>
      <c:pivotFmt>
        <c:idx val="25"/>
        <c:dLbl>
          <c:idx val="0"/>
          <c:tx>
            <c:rich>
              <a:bodyPr/>
              <a:lstStyle/>
              <a:p>
                <a:fld id="{DE2E2E35-BBA2-4951-A7C4-8B96FDE0A412}" type="CELLRANGE">
                  <a:rPr lang="en-US" baseline="0"/>
                  <a:pPr/>
                  <a:t>[CELLRANGE]</a:t>
                </a:fld>
                <a:r>
                  <a:rPr lang="en-US" baseline="0"/>
                  <a:t> </a:t>
                </a:r>
                <a:fld id="{3F078004-C8DB-4240-978A-4313410F2973}" type="VALUE">
                  <a:rPr lang="en-US" baseline="0"/>
                  <a:pPr/>
                  <a:t>[VALUE]</a:t>
                </a:fld>
                <a:endParaRPr lang="en-US" baseline="0"/>
              </a:p>
            </c:rich>
          </c:tx>
          <c:dLblPos val="t"/>
          <c:showLegendKey val="0"/>
          <c:showVal val="1"/>
          <c:showCatName val="0"/>
          <c:showSerName val="0"/>
          <c:showPercent val="0"/>
          <c:showBubbleSize val="0"/>
          <c:separator> </c:separator>
          <c:extLst>
            <c:ext xmlns:c15="http://schemas.microsoft.com/office/drawing/2012/chart" uri="{CE6537A1-D6FC-4f65-9D91-7224C49458BB}">
              <c15:layout>
                <c:manualLayout>
                  <c:w val="5.7089718539544955E-2"/>
                  <c:h val="0.10756184199094468"/>
                </c:manualLayout>
              </c15:layout>
              <c15:dlblFieldTable/>
              <c15:showDataLabelsRange val="1"/>
            </c:ext>
          </c:extLst>
        </c:dLbl>
      </c:pivotFmt>
      <c:pivotFmt>
        <c:idx val="26"/>
        <c:dLbl>
          <c:idx val="0"/>
          <c:tx>
            <c:rich>
              <a:bodyPr/>
              <a:lstStyle/>
              <a:p>
                <a:fld id="{3DA34DEF-FDF5-43A6-B084-032D9EC7B0F7}" type="CELLRANGE">
                  <a:rPr lang="en-US" baseline="0"/>
                  <a:pPr/>
                  <a:t>[CELLRANGE]</a:t>
                </a:fld>
                <a:r>
                  <a:rPr lang="en-US" baseline="0"/>
                  <a:t> </a:t>
                </a:r>
                <a:fld id="{2E1E2E19-AFC0-44C5-A67E-785ED08D5408}" type="VALUE">
                  <a:rPr lang="en-US" baseline="0"/>
                  <a:pPr/>
                  <a:t>[VALUE]</a:t>
                </a:fld>
                <a:endParaRPr lang="en-US" baseline="0"/>
              </a:p>
            </c:rich>
          </c:tx>
          <c:dLblPos val="t"/>
          <c:showLegendKey val="0"/>
          <c:showVal val="1"/>
          <c:showCatName val="0"/>
          <c:showSerName val="0"/>
          <c:showPercent val="0"/>
          <c:showBubbleSize val="0"/>
          <c:separator> </c:separator>
          <c:extLst>
            <c:ext xmlns:c15="http://schemas.microsoft.com/office/drawing/2012/chart" uri="{CE6537A1-D6FC-4f65-9D91-7224C49458BB}">
              <c15:layout>
                <c:manualLayout>
                  <c:w val="5.5735276818559304E-2"/>
                  <c:h val="9.6977650897124776E-2"/>
                </c:manualLayout>
              </c15:layout>
              <c15:dlblFieldTable/>
              <c15:showDataLabelsRange val="1"/>
            </c:ext>
          </c:extLst>
        </c:dLbl>
      </c:pivotFmt>
      <c:pivotFmt>
        <c:idx val="27"/>
        <c:dLbl>
          <c:idx val="0"/>
          <c:tx>
            <c:rich>
              <a:bodyPr/>
              <a:lstStyle/>
              <a:p>
                <a:fld id="{80147D86-7BDF-4FB6-9003-E69D375D562C}" type="CELLRANGE">
                  <a:rPr lang="en-US" baseline="0"/>
                  <a:pPr/>
                  <a:t>[CELLRANGE]</a:t>
                </a:fld>
                <a:r>
                  <a:rPr lang="en-US" baseline="0"/>
                  <a:t> </a:t>
                </a:r>
                <a:fld id="{B51853D9-DC36-464F-88B2-78A7405BAD14}" type="VALUE">
                  <a:rPr lang="en-US" baseline="0"/>
                  <a:pPr/>
                  <a:t>[VALUE]</a:t>
                </a:fld>
                <a:endParaRPr lang="en-US" baseline="0"/>
              </a:p>
            </c:rich>
          </c:tx>
          <c:dLblPos val="t"/>
          <c:showLegendKey val="0"/>
          <c:showVal val="1"/>
          <c:showCatName val="0"/>
          <c:showSerName val="0"/>
          <c:showPercent val="0"/>
          <c:showBubbleSize val="0"/>
          <c:separator> </c:separator>
          <c:extLst>
            <c:ext xmlns:c15="http://schemas.microsoft.com/office/drawing/2012/chart" uri="{CE6537A1-D6FC-4f65-9D91-7224C49458BB}">
              <c15:layout>
                <c:manualLayout>
                  <c:w val="4.8854712875952236E-2"/>
                  <c:h val="8.6393459803304887E-2"/>
                </c:manualLayout>
              </c15:layout>
              <c15:dlblFieldTable/>
              <c15:showDataLabelsRange val="1"/>
            </c:ext>
          </c:extLst>
        </c:dLbl>
      </c:pivotFmt>
      <c:pivotFmt>
        <c:idx val="28"/>
        <c:dLbl>
          <c:idx val="0"/>
          <c:tx>
            <c:rich>
              <a:bodyPr/>
              <a:lstStyle/>
              <a:p>
                <a:fld id="{E6D72D13-7E3C-4758-A9F0-ECD3F1883B70}" type="CELLRANGE">
                  <a:rPr lang="en-US" baseline="0"/>
                  <a:pPr/>
                  <a:t>[CELLRANGE]</a:t>
                </a:fld>
                <a:r>
                  <a:rPr lang="en-US" baseline="0"/>
                  <a:t> </a:t>
                </a:r>
                <a:fld id="{1342BD10-F63E-42FA-858D-205FF8644EB2}" type="VALUE">
                  <a:rPr lang="en-US" baseline="0"/>
                  <a:pPr/>
                  <a:t>[VALUE]</a:t>
                </a:fld>
                <a:endParaRPr lang="en-US" baseline="0"/>
              </a:p>
            </c:rich>
          </c:tx>
          <c:dLblPos val="t"/>
          <c:showLegendKey val="0"/>
          <c:showVal val="1"/>
          <c:showCatName val="0"/>
          <c:showSerName val="0"/>
          <c:showPercent val="0"/>
          <c:showBubbleSize val="0"/>
          <c:separator> </c:separator>
          <c:extLst>
            <c:ext xmlns:c15="http://schemas.microsoft.com/office/drawing/2012/chart" uri="{CE6537A1-D6FC-4f65-9D91-7224C49458BB}">
              <c15:layout>
                <c:manualLayout>
                  <c:w val="5.7089718539544955E-2"/>
                  <c:h val="0.1154999853113096"/>
                </c:manualLayout>
              </c15:layout>
              <c15:dlblFieldTable/>
              <c15:showDataLabelsRange val="1"/>
            </c:ext>
          </c:extLst>
        </c:dLbl>
      </c:pivotFmt>
      <c:pivotFmt>
        <c:idx val="29"/>
        <c:dLbl>
          <c:idx val="0"/>
          <c:tx>
            <c:rich>
              <a:bodyPr/>
              <a:lstStyle/>
              <a:p>
                <a:fld id="{A577203E-D356-4CD4-A6F8-89ED0FE6C316}" type="CELLRANGE">
                  <a:rPr lang="en-US" baseline="0"/>
                  <a:pPr/>
                  <a:t>[CELLRANGE]</a:t>
                </a:fld>
                <a:r>
                  <a:rPr lang="en-US" baseline="0"/>
                  <a:t> </a:t>
                </a:r>
                <a:fld id="{6FBC82B8-9177-4A7A-9F1C-297B4C810C5B}" type="VALUE">
                  <a:rPr lang="en-US" baseline="0"/>
                  <a:pPr/>
                  <a:t>[VALUE]</a:t>
                </a:fld>
                <a:endParaRPr lang="en-US" baseline="0"/>
              </a:p>
            </c:rich>
          </c:tx>
          <c:dLblPos val="t"/>
          <c:showLegendKey val="0"/>
          <c:showVal val="1"/>
          <c:showCatName val="0"/>
          <c:showSerName val="0"/>
          <c:showPercent val="0"/>
          <c:showBubbleSize val="0"/>
          <c:separator> </c:separator>
          <c:extLst>
            <c:ext xmlns:c15="http://schemas.microsoft.com/office/drawing/2012/chart" uri="{CE6537A1-D6FC-4f65-9D91-7224C49458BB}">
              <c15:layout>
                <c:manualLayout>
                  <c:w val="5.9798601981516229E-2"/>
                  <c:h val="0.1049157942174897"/>
                </c:manualLayout>
              </c15:layout>
              <c15:dlblFieldTable/>
              <c15:showDataLabelsRange val="1"/>
            </c:ext>
          </c:extLst>
        </c:dLbl>
      </c:pivotFmt>
      <c:pivotFmt>
        <c:idx val="30"/>
        <c:dLbl>
          <c:idx val="0"/>
          <c:tx>
            <c:rich>
              <a:bodyPr/>
              <a:lstStyle/>
              <a:p>
                <a:fld id="{FE5342EB-02F1-434E-A344-2FE14E5813B8}" type="CELLRANGE">
                  <a:rPr lang="en-US" baseline="0"/>
                  <a:pPr/>
                  <a:t>[CELLRANGE]</a:t>
                </a:fld>
                <a:r>
                  <a:rPr lang="en-US" baseline="0"/>
                  <a:t> </a:t>
                </a:r>
                <a:fld id="{AE49EE8B-5C07-4E94-9F7E-2E0D57475AD1}" type="VALUE">
                  <a:rPr lang="en-US" baseline="0"/>
                  <a:pPr/>
                  <a:t>[VALUE]</a:t>
                </a:fld>
                <a:endParaRPr lang="en-US" baseline="0"/>
              </a:p>
            </c:rich>
          </c:tx>
          <c:dLblPos val="t"/>
          <c:showLegendKey val="0"/>
          <c:showVal val="1"/>
          <c:showCatName val="0"/>
          <c:showSerName val="0"/>
          <c:showPercent val="0"/>
          <c:showBubbleSize val="0"/>
          <c:separator> </c:separator>
          <c:extLst>
            <c:ext xmlns:c15="http://schemas.microsoft.com/office/drawing/2012/chart" uri="{CE6537A1-D6FC-4f65-9D91-7224C49458BB}">
              <c15:layout>
                <c:manualLayout>
                  <c:w val="5.0209154596937873E-2"/>
                  <c:h val="9.6977650897124776E-2"/>
                </c:manualLayout>
              </c15:layout>
              <c15:dlblFieldTable/>
              <c15:showDataLabelsRange val="1"/>
            </c:ext>
          </c:extLst>
        </c:dLbl>
      </c:pivotFmt>
      <c:pivotFmt>
        <c:idx val="31"/>
        <c:dLbl>
          <c:idx val="0"/>
          <c:tx>
            <c:rich>
              <a:bodyPr/>
              <a:lstStyle/>
              <a:p>
                <a:fld id="{D8F3B953-1DBE-4673-8753-D478C9282E9B}" type="CELLRANGE">
                  <a:rPr lang="en-US" baseline="0"/>
                  <a:pPr/>
                  <a:t>[CELLRANGE]</a:t>
                </a:fld>
                <a:r>
                  <a:rPr lang="en-US" baseline="0"/>
                  <a:t> </a:t>
                </a:r>
                <a:fld id="{C0E65E32-804B-4996-B518-CF72EF592C9D}" type="VALUE">
                  <a:rPr lang="en-US" baseline="0"/>
                  <a:pPr/>
                  <a:t>[VALUE]</a:t>
                </a:fld>
                <a:endParaRPr lang="en-US" baseline="0"/>
              </a:p>
            </c:rich>
          </c:tx>
          <c:dLblPos val="t"/>
          <c:showLegendKey val="0"/>
          <c:showVal val="1"/>
          <c:showCatName val="0"/>
          <c:showSerName val="0"/>
          <c:showPercent val="0"/>
          <c:showBubbleSize val="0"/>
          <c:separator> </c:separator>
          <c:extLst>
            <c:ext xmlns:c15="http://schemas.microsoft.com/office/drawing/2012/chart" uri="{CE6537A1-D6FC-4f65-9D91-7224C49458BB}">
              <c15:layout>
                <c:manualLayout>
                  <c:w val="4.479138771299529E-2"/>
                  <c:h val="7.8455316482939977E-2"/>
                </c:manualLayout>
              </c15:layout>
              <c15:dlblFieldTable/>
              <c15:showDataLabelsRange val="1"/>
            </c:ext>
          </c:extLst>
        </c:dLbl>
      </c:pivotFmt>
      <c:pivotFmt>
        <c:idx val="32"/>
        <c:dLbl>
          <c:idx val="0"/>
          <c:tx>
            <c:rich>
              <a:bodyPr/>
              <a:lstStyle/>
              <a:p>
                <a:fld id="{E479BC18-F1C1-405F-B87D-5C169FCC24CF}" type="CELLRANGE">
                  <a:rPr lang="en-US" baseline="0"/>
                  <a:pPr/>
                  <a:t>[CELLRANGE]</a:t>
                </a:fld>
                <a:r>
                  <a:rPr lang="en-US" baseline="0"/>
                  <a:t> </a:t>
                </a:r>
                <a:fld id="{B4CB15B9-B96D-43F6-84B5-18DFB00AD97D}" type="VALUE">
                  <a:rPr lang="en-US" baseline="0"/>
                  <a:pPr/>
                  <a:t>[VALUE]</a:t>
                </a:fld>
                <a:endParaRPr lang="en-US" baseline="0"/>
              </a:p>
            </c:rich>
          </c:tx>
          <c:dLblPos val="t"/>
          <c:showLegendKey val="0"/>
          <c:showVal val="1"/>
          <c:showCatName val="0"/>
          <c:showSerName val="0"/>
          <c:showPercent val="0"/>
          <c:showBubbleSize val="0"/>
          <c:separator> </c:separator>
          <c:extLst>
            <c:ext xmlns:c15="http://schemas.microsoft.com/office/drawing/2012/chart" uri="{CE6537A1-D6FC-4f65-9D91-7224C49458BB}">
              <c15:layout>
                <c:manualLayout>
                  <c:w val="4.6145829433980941E-2"/>
                  <c:h val="0.11020788976439966"/>
                </c:manualLayout>
              </c15:layout>
              <c15:dlblFieldTable/>
              <c15:showDataLabelsRange val="1"/>
            </c:ext>
          </c:extLst>
        </c:dLbl>
      </c:pivotFmt>
      <c:pivotFmt>
        <c:idx val="33"/>
        <c:dLbl>
          <c:idx val="0"/>
          <c:tx>
            <c:rich>
              <a:bodyPr/>
              <a:lstStyle/>
              <a:p>
                <a:fld id="{4F483F2B-2D79-43E5-B317-4B0D715811CC}" type="CELLRANGE">
                  <a:rPr lang="en-US" baseline="0"/>
                  <a:pPr/>
                  <a:t>[CELLRANGE]</a:t>
                </a:fld>
                <a:r>
                  <a:rPr lang="en-US" baseline="0"/>
                  <a:t> </a:t>
                </a:r>
                <a:fld id="{D1A121A9-9183-41CD-9F1E-469AA14EC6C2}" type="VALUE">
                  <a:rPr lang="en-US" baseline="0"/>
                  <a:pPr/>
                  <a:t>[VALUE]</a:t>
                </a:fld>
                <a:endParaRPr lang="en-US" baseline="0"/>
              </a:p>
            </c:rich>
          </c:tx>
          <c:dLblPos val="t"/>
          <c:showLegendKey val="0"/>
          <c:showVal val="1"/>
          <c:showCatName val="0"/>
          <c:showSerName val="0"/>
          <c:showPercent val="0"/>
          <c:showBubbleSize val="0"/>
          <c:separator> </c:separator>
          <c:extLst>
            <c:ext xmlns:c15="http://schemas.microsoft.com/office/drawing/2012/chart" uri="{CE6537A1-D6FC-4f65-9D91-7224C49458BB}">
              <c15:layout>
                <c:manualLayout>
                  <c:w val="4.7500271154966585E-2"/>
                  <c:h val="9.9623698670579755E-2"/>
                </c:manualLayout>
              </c15:layout>
              <c15:dlblFieldTable/>
              <c15:showDataLabelsRange val="1"/>
            </c:ext>
          </c:extLst>
        </c:dLbl>
      </c:pivotFmt>
      <c:pivotFmt>
        <c:idx val="34"/>
        <c:dLbl>
          <c:idx val="0"/>
          <c:tx>
            <c:rich>
              <a:bodyPr/>
              <a:lstStyle/>
              <a:p>
                <a:fld id="{AF0CA36B-CDCD-44A3-B8A2-8EC99CC78D3C}" type="CELLRANGE">
                  <a:rPr lang="en-US" baseline="0"/>
                  <a:pPr/>
                  <a:t>[CELLRANGE]</a:t>
                </a:fld>
                <a:r>
                  <a:rPr lang="en-US" baseline="0"/>
                  <a:t> </a:t>
                </a:r>
                <a:fld id="{8A603DC0-4CD6-42FA-A466-5D877F4304BB}" type="VALUE">
                  <a:rPr lang="en-US" baseline="0"/>
                  <a:pPr/>
                  <a:t>[VALUE]</a:t>
                </a:fld>
                <a:endParaRPr lang="en-US" baseline="0"/>
              </a:p>
            </c:rich>
          </c:tx>
          <c:dLblPos val="t"/>
          <c:showLegendKey val="0"/>
          <c:showVal val="1"/>
          <c:showCatName val="0"/>
          <c:showSerName val="0"/>
          <c:showPercent val="0"/>
          <c:showBubbleSize val="0"/>
          <c:separator> </c:separator>
          <c:extLst>
            <c:ext xmlns:c15="http://schemas.microsoft.com/office/drawing/2012/chart" uri="{CE6537A1-D6FC-4f65-9D91-7224C49458BB}">
              <c15:layout>
                <c:manualLayout>
                  <c:w val="5.9798601981516229E-2"/>
                  <c:h val="0.1154999853113096"/>
                </c:manualLayout>
              </c15:layout>
              <c15:dlblFieldTable/>
              <c15:showDataLabelsRange val="1"/>
            </c:ext>
          </c:extLst>
        </c:dLbl>
      </c:pivotFmt>
      <c:pivotFmt>
        <c:idx val="35"/>
        <c:dLbl>
          <c:idx val="0"/>
          <c:tx>
            <c:rich>
              <a:bodyPr/>
              <a:lstStyle/>
              <a:p>
                <a:fld id="{86D17B28-3BE5-4B6E-AC89-A239CEA23207}" type="CELLRANGE">
                  <a:rPr lang="en-US" baseline="0"/>
                  <a:pPr/>
                  <a:t>[CELLRANGE]</a:t>
                </a:fld>
                <a:r>
                  <a:rPr lang="en-US" baseline="0"/>
                  <a:t> </a:t>
                </a:r>
                <a:fld id="{2BB03C30-AE03-47A2-A818-06702EBD189C}" type="VALUE">
                  <a:rPr lang="en-US" baseline="0"/>
                  <a:pPr/>
                  <a:t>[VALUE]</a:t>
                </a:fld>
                <a:endParaRPr lang="en-US" baseline="0"/>
              </a:p>
            </c:rich>
          </c:tx>
          <c:dLblPos val="t"/>
          <c:showLegendKey val="0"/>
          <c:showVal val="1"/>
          <c:showCatName val="0"/>
          <c:showSerName val="0"/>
          <c:showPercent val="0"/>
          <c:showBubbleSize val="0"/>
          <c:separator> </c:separator>
          <c:extLst>
            <c:ext xmlns:c15="http://schemas.microsoft.com/office/drawing/2012/chart" uri="{CE6537A1-D6FC-4f65-9D91-7224C49458BB}">
              <c15:layout>
                <c:manualLayout>
                  <c:w val="4.7500271154966585E-2"/>
                  <c:h val="0.10756184199094468"/>
                </c:manualLayout>
              </c15:layout>
              <c15:dlblFieldTable/>
              <c15:showDataLabelsRange val="1"/>
            </c:ext>
          </c:extLst>
        </c:dLbl>
      </c:pivotFmt>
      <c:pivotFmt>
        <c:idx val="36"/>
        <c:dLbl>
          <c:idx val="0"/>
          <c:tx>
            <c:rich>
              <a:bodyPr/>
              <a:lstStyle/>
              <a:p>
                <a:fld id="{8D29440D-18DF-4FEF-B8D6-D3DC4DC36759}" type="CELLRANGE">
                  <a:rPr lang="en-US" baseline="0"/>
                  <a:pPr/>
                  <a:t>[CELLRANGE]</a:t>
                </a:fld>
                <a:r>
                  <a:rPr lang="en-US" baseline="0"/>
                  <a:t> </a:t>
                </a:r>
                <a:fld id="{280D13DC-60A7-4157-83E7-1495B97BAB3E}" type="VALUE">
                  <a:rPr lang="en-US" baseline="0"/>
                  <a:pPr/>
                  <a:t>[VALUE]</a:t>
                </a:fld>
                <a:endParaRPr lang="en-US" baseline="0"/>
              </a:p>
            </c:rich>
          </c:tx>
          <c:dLblPos val="t"/>
          <c:showLegendKey val="0"/>
          <c:showVal val="1"/>
          <c:showCatName val="0"/>
          <c:showSerName val="0"/>
          <c:showPercent val="0"/>
          <c:showBubbleSize val="0"/>
          <c:separator> </c:separator>
          <c:extLst>
            <c:ext xmlns:c15="http://schemas.microsoft.com/office/drawing/2012/chart" uri="{CE6537A1-D6FC-4f65-9D91-7224C49458BB}">
              <c15:layout>
                <c:manualLayout>
                  <c:w val="5.2918038038909161E-2"/>
                  <c:h val="9.9623698670579755E-2"/>
                </c:manualLayout>
              </c15:layout>
              <c15:dlblFieldTable/>
              <c15:showDataLabelsRange val="1"/>
            </c:ext>
          </c:extLst>
        </c:dLbl>
      </c:pivotFmt>
      <c:pivotFmt>
        <c:idx val="37"/>
        <c:dLbl>
          <c:idx val="0"/>
          <c:tx>
            <c:rich>
              <a:bodyPr/>
              <a:lstStyle/>
              <a:p>
                <a:fld id="{2E849D56-CA55-43C7-83E1-6E7C9873D99A}" type="CELLRANGE">
                  <a:rPr lang="en-US" baseline="0"/>
                  <a:pPr/>
                  <a:t>[CELLRANGE]</a:t>
                </a:fld>
                <a:r>
                  <a:rPr lang="en-US" baseline="0"/>
                  <a:t> </a:t>
                </a:r>
                <a:fld id="{B50902EE-5F0E-4848-865B-03ECC26056F1}" type="VALUE">
                  <a:rPr lang="en-US" baseline="0"/>
                  <a:pPr/>
                  <a:t>[VALUE]</a:t>
                </a:fld>
                <a:endParaRPr lang="en-US" baseline="0"/>
              </a:p>
            </c:rich>
          </c:tx>
          <c:dLblPos val="t"/>
          <c:showLegendKey val="0"/>
          <c:showVal val="1"/>
          <c:showCatName val="0"/>
          <c:showSerName val="0"/>
          <c:showPercent val="0"/>
          <c:showBubbleSize val="0"/>
          <c:separator> </c:separator>
          <c:extLst>
            <c:ext xmlns:c15="http://schemas.microsoft.com/office/drawing/2012/chart" uri="{CE6537A1-D6FC-4f65-9D91-7224C49458BB}">
              <c15:layout>
                <c:manualLayout>
                  <c:w val="5.438083509757366E-2"/>
                  <c:h val="9.4331603123669797E-2"/>
                </c:manualLayout>
              </c15:layout>
              <c15:dlblFieldTable/>
              <c15:showDataLabelsRange val="1"/>
            </c:ext>
          </c:extLst>
        </c:dLbl>
      </c:pivotFmt>
      <c:pivotFmt>
        <c:idx val="38"/>
        <c:dLbl>
          <c:idx val="0"/>
          <c:tx>
            <c:rich>
              <a:bodyPr/>
              <a:lstStyle/>
              <a:p>
                <a:fld id="{A3F84FFA-305E-4CCD-9987-D675A2AE9708}" type="CELLRANGE">
                  <a:rPr lang="en-US" baseline="0"/>
                  <a:pPr/>
                  <a:t>[CELLRANGE]</a:t>
                </a:fld>
                <a:r>
                  <a:rPr lang="en-US" baseline="0"/>
                  <a:t> </a:t>
                </a:r>
                <a:fld id="{17683DDE-E2C3-469D-98F2-A2DC5A66102C}" type="VALUE">
                  <a:rPr lang="en-US" baseline="0"/>
                  <a:pPr/>
                  <a:t>[VALUE]</a:t>
                </a:fld>
                <a:endParaRPr lang="en-US" baseline="0"/>
              </a:p>
            </c:rich>
          </c:tx>
          <c:dLblPos val="t"/>
          <c:showLegendKey val="0"/>
          <c:showVal val="1"/>
          <c:showCatName val="0"/>
          <c:showSerName val="0"/>
          <c:showPercent val="0"/>
          <c:showBubbleSize val="0"/>
          <c:separator> </c:separator>
          <c:extLst>
            <c:ext xmlns:c15="http://schemas.microsoft.com/office/drawing/2012/chart" uri="{CE6537A1-D6FC-4f65-9D91-7224C49458BB}">
              <c15:layout>
                <c:manualLayout>
                  <c:w val="5.1671951655602372E-2"/>
                  <c:h val="9.9623698670579755E-2"/>
                </c:manualLayout>
              </c15:layout>
              <c15:dlblFieldTable/>
              <c15:showDataLabelsRange val="1"/>
            </c:ext>
          </c:extLst>
        </c:dLbl>
      </c:pivotFmt>
      <c:pivotFmt>
        <c:idx val="39"/>
        <c:dLbl>
          <c:idx val="0"/>
          <c:tx>
            <c:rich>
              <a:bodyPr/>
              <a:lstStyle/>
              <a:p>
                <a:fld id="{64FD67D8-725F-4B03-8869-2E9A9176616C}" type="CELLRANGE">
                  <a:rPr lang="en-US" baseline="0"/>
                  <a:pPr/>
                  <a:t>[CELLRANGE]</a:t>
                </a:fld>
                <a:r>
                  <a:rPr lang="en-US" baseline="0"/>
                  <a:t> </a:t>
                </a:r>
                <a:fld id="{7BF4A525-0A3B-4315-BF18-AD0578236BCE}" type="VALUE">
                  <a:rPr lang="en-US" baseline="0"/>
                  <a:pPr/>
                  <a:t>[VALUE]</a:t>
                </a:fld>
                <a:endParaRPr lang="en-US" baseline="0"/>
              </a:p>
            </c:rich>
          </c:tx>
          <c:dLblPos val="t"/>
          <c:showLegendKey val="0"/>
          <c:showVal val="1"/>
          <c:showCatName val="0"/>
          <c:showSerName val="0"/>
          <c:showPercent val="0"/>
          <c:showBubbleSize val="0"/>
          <c:separator> </c:separator>
          <c:extLst>
            <c:ext xmlns:c15="http://schemas.microsoft.com/office/drawing/2012/chart" uri="{CE6537A1-D6FC-4f65-9D91-7224C49458BB}">
              <c15:layout>
                <c:manualLayout>
                  <c:w val="5.4272479759894805E-2"/>
                  <c:h val="9.9623698670579755E-2"/>
                </c:manualLayout>
              </c15:layout>
              <c15:dlblFieldTable/>
              <c15:showDataLabelsRange val="1"/>
            </c:ext>
          </c:extLst>
        </c:dLbl>
      </c:pivotFmt>
      <c:pivotFmt>
        <c:idx val="40"/>
        <c:dLbl>
          <c:idx val="0"/>
          <c:tx>
            <c:rich>
              <a:bodyPr/>
              <a:lstStyle/>
              <a:p>
                <a:fld id="{389F5AB2-81D6-4A8D-A370-108C82920456}" type="CELLRANGE">
                  <a:rPr lang="en-US" baseline="0"/>
                  <a:pPr/>
                  <a:t>[CELLRANGE]</a:t>
                </a:fld>
                <a:r>
                  <a:rPr lang="en-US" baseline="0"/>
                  <a:t> </a:t>
                </a:r>
                <a:fld id="{F83E158E-3C19-48BF-904C-EA659E4FFAC1}" type="VALUE">
                  <a:rPr lang="en-US" baseline="0"/>
                  <a:pPr/>
                  <a:t>[VALUE]</a:t>
                </a:fld>
                <a:endParaRPr lang="en-US" baseline="0"/>
              </a:p>
            </c:rich>
          </c:tx>
          <c:dLblPos val="t"/>
          <c:showLegendKey val="0"/>
          <c:showVal val="1"/>
          <c:showCatName val="0"/>
          <c:showSerName val="0"/>
          <c:showPercent val="0"/>
          <c:showBubbleSize val="0"/>
          <c:separator> </c:separator>
          <c:extLst>
            <c:ext xmlns:c15="http://schemas.microsoft.com/office/drawing/2012/chart" uri="{CE6537A1-D6FC-4f65-9D91-7224C49458BB}">
              <c15:layout>
                <c:manualLayout>
                  <c:w val="4.7500271154966585E-2"/>
                  <c:h val="0.10756184199094468"/>
                </c:manualLayout>
              </c15:layout>
              <c15:dlblFieldTable/>
              <c15:showDataLabelsRange val="1"/>
            </c:ext>
          </c:extLst>
        </c:dLbl>
      </c:pivotFmt>
      <c:pivotFmt>
        <c:idx val="41"/>
        <c:dLbl>
          <c:idx val="0"/>
          <c:tx>
            <c:rich>
              <a:bodyPr/>
              <a:lstStyle/>
              <a:p>
                <a:fld id="{1912FCD8-6262-47FC-A59E-593D020146B6}" type="CELLRANGE">
                  <a:rPr lang="en-US" baseline="0"/>
                  <a:pPr/>
                  <a:t>[CELLRANGE]</a:t>
                </a:fld>
                <a:r>
                  <a:rPr lang="en-US" baseline="0"/>
                  <a:t> </a:t>
                </a:r>
                <a:fld id="{141D9F30-10D1-4207-ACFB-F2C8F4B0B432}" type="VALUE">
                  <a:rPr lang="en-US" baseline="0"/>
                  <a:pPr/>
                  <a:t>[VALUE]</a:t>
                </a:fld>
                <a:endParaRPr lang="en-US" baseline="0"/>
              </a:p>
            </c:rich>
          </c:tx>
          <c:dLblPos val="t"/>
          <c:showLegendKey val="0"/>
          <c:showVal val="1"/>
          <c:showCatName val="0"/>
          <c:showSerName val="0"/>
          <c:showPercent val="0"/>
          <c:showBubbleSize val="0"/>
          <c:separator> </c:separator>
          <c:extLst>
            <c:ext xmlns:c15="http://schemas.microsoft.com/office/drawing/2012/chart" uri="{CE6537A1-D6FC-4f65-9D91-7224C49458BB}">
              <c15:layout>
                <c:manualLayout>
                  <c:w val="5.438083509757366E-2"/>
                  <c:h val="0.11020788976439966"/>
                </c:manualLayout>
              </c15:layout>
              <c15:dlblFieldTable/>
              <c15:showDataLabelsRange val="1"/>
            </c:ext>
          </c:extLst>
        </c:dLbl>
      </c:pivotFmt>
      <c:pivotFmt>
        <c:idx val="42"/>
        <c:dLbl>
          <c:idx val="0"/>
          <c:tx>
            <c:rich>
              <a:bodyPr/>
              <a:lstStyle/>
              <a:p>
                <a:fld id="{3DD83E15-B3A1-4FA1-9E42-78A75807C8E1}" type="CELLRANGE">
                  <a:rPr lang="en-US" baseline="0"/>
                  <a:pPr/>
                  <a:t>[CELLRANGE]</a:t>
                </a:fld>
                <a:r>
                  <a:rPr lang="en-US" baseline="0"/>
                  <a:t> </a:t>
                </a:r>
                <a:fld id="{A38943B4-90AC-44B1-9B35-D9C99069428A}" type="VALUE">
                  <a:rPr lang="en-US" baseline="0"/>
                  <a:pPr/>
                  <a:t>[VALUE]</a:t>
                </a:fld>
                <a:endParaRPr lang="en-US" baseline="0"/>
              </a:p>
            </c:rich>
          </c:tx>
          <c:dLblPos val="t"/>
          <c:showLegendKey val="0"/>
          <c:showVal val="1"/>
          <c:showCatName val="0"/>
          <c:showSerName val="0"/>
          <c:showPercent val="0"/>
          <c:showBubbleSize val="0"/>
          <c:separator> </c:separator>
          <c:extLst>
            <c:ext xmlns:c15="http://schemas.microsoft.com/office/drawing/2012/chart" uri="{CE6537A1-D6FC-4f65-9D91-7224C49458BB}">
              <c15:layout>
                <c:manualLayout>
                  <c:w val="5.8444160260530599E-2"/>
                  <c:h val="0.13137627195203944"/>
                </c:manualLayout>
              </c15:layout>
              <c15:dlblFieldTable/>
              <c15:showDataLabelsRange val="1"/>
            </c:ext>
          </c:extLst>
        </c:dLbl>
      </c:pivotFmt>
      <c:pivotFmt>
        <c:idx val="43"/>
        <c:dLbl>
          <c:idx val="0"/>
          <c:tx>
            <c:rich>
              <a:bodyPr/>
              <a:lstStyle/>
              <a:p>
                <a:fld id="{723D362F-6FC4-4F35-923B-C857B969077A}" type="CELLRANGE">
                  <a:rPr lang="en-US" baseline="0"/>
                  <a:pPr/>
                  <a:t>[CELLRANGE]</a:t>
                </a:fld>
                <a:r>
                  <a:rPr lang="en-US" baseline="0"/>
                  <a:t> </a:t>
                </a:r>
                <a:fld id="{ECD73D31-6005-4F06-9315-C1198A01F666}" type="VALUE">
                  <a:rPr lang="en-US" baseline="0"/>
                  <a:pPr/>
                  <a:t>[VALUE]</a:t>
                </a:fld>
                <a:endParaRPr lang="en-US" baseline="0"/>
              </a:p>
            </c:rich>
          </c:tx>
          <c:dLblPos val="t"/>
          <c:showLegendKey val="0"/>
          <c:showVal val="1"/>
          <c:showCatName val="0"/>
          <c:showSerName val="0"/>
          <c:showPercent val="0"/>
          <c:showBubbleSize val="0"/>
          <c:separator> </c:separator>
          <c:extLst>
            <c:ext xmlns:c15="http://schemas.microsoft.com/office/drawing/2012/chart" uri="{CE6537A1-D6FC-4f65-9D91-7224C49458BB}">
              <c15:layout>
                <c:manualLayout>
                  <c:w val="5.5735276818559304E-2"/>
                  <c:h val="0.10756184199094468"/>
                </c:manualLayout>
              </c15:layout>
              <c15:dlblFieldTable/>
              <c15:showDataLabelsRange val="1"/>
            </c:ext>
          </c:extLst>
        </c:dLbl>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extLst>
        </c:dLbl>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15:layout>
                <c:manualLayout>
                  <c:w val="3.6571630935936128E-2"/>
                  <c:h val="9.5023139179140348E-2"/>
                </c:manualLayout>
              </c15:layout>
            </c:ext>
          </c:extLst>
        </c:dLbl>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15:layout>
                <c:manualLayout>
                  <c:w val="3.6825843229690097E-2"/>
                  <c:h val="9.7647542618142069E-2"/>
                </c:manualLayout>
              </c15:layout>
            </c:ext>
          </c:extLst>
        </c:dLbl>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15:layout>
                <c:manualLayout>
                  <c:w val="4.1846832546448096E-2"/>
                  <c:h val="9.8959744337642916E-2"/>
                </c:manualLayout>
              </c15:layout>
            </c:ext>
          </c:extLst>
        </c:dLbl>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15:layout>
                <c:manualLayout>
                  <c:w val="4.9378316521585114E-2"/>
                  <c:h val="0.11339396325215248"/>
                </c:manualLayout>
              </c15:layout>
            </c:ext>
          </c:extLst>
        </c:dLbl>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15:layout>
                <c:manualLayout>
                  <c:w val="4.9293562617271726E-2"/>
                  <c:h val="0.11208176153265161"/>
                </c:manualLayout>
              </c15:layout>
            </c:ext>
          </c:extLst>
        </c:dLbl>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15:layout>
                <c:manualLayout>
                  <c:w val="4.1219208881853354E-2"/>
                  <c:h val="0.12126717356915766"/>
                </c:manualLayout>
              </c15:layout>
            </c:ext>
          </c:extLst>
        </c:dLbl>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15:layout>
                <c:manualLayout>
                  <c:w val="3.9963961552663844E-2"/>
                  <c:h val="0.1002719460571438"/>
                </c:manualLayout>
              </c15:layout>
            </c:ext>
          </c:extLst>
        </c:dLbl>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15:layout>
                <c:manualLayout>
                  <c:w val="3.3602971002402955E-2"/>
                  <c:h val="9.7647542618142055E-2"/>
                </c:manualLayout>
              </c15:layout>
            </c:ext>
          </c:extLst>
        </c:dLbl>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15:layout>
                <c:manualLayout>
                  <c:w val="3.6113465660781961E-2"/>
                  <c:h val="0.14095019936167069"/>
                </c:manualLayout>
              </c15:layout>
            </c:ext>
          </c:extLst>
        </c:dLbl>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15:layout>
                <c:manualLayout>
                  <c:w val="3.8623960319160967E-2"/>
                  <c:h val="9.502313917914032E-2"/>
                </c:manualLayout>
              </c15:layout>
            </c:ext>
          </c:extLst>
        </c:dLbl>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15:layout>
                <c:manualLayout>
                  <c:w val="3.9879207648350463E-2"/>
                  <c:h val="8.8462130581635989E-2"/>
                </c:manualLayout>
              </c15:layout>
            </c:ext>
          </c:extLst>
        </c:dLbl>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15:layout>
                <c:manualLayout>
                  <c:w val="4.4984950869421857E-2"/>
                  <c:h val="9.502313917914032E-2"/>
                </c:manualLayout>
              </c15:layout>
            </c:ext>
          </c:extLst>
        </c:dLbl>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15:layout>
                <c:manualLayout>
                  <c:w val="3.1720100008618697E-2"/>
                  <c:h val="0.10945735809364986"/>
                </c:manualLayout>
              </c15:layout>
            </c:ext>
          </c:extLst>
        </c:dLbl>
      </c:pivotFmt>
      <c:pivotFmt>
        <c:idx val="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15:layout>
                <c:manualLayout>
                  <c:w val="4.6155444294297965E-2"/>
                  <c:h val="0.11733056841065508"/>
                </c:manualLayout>
              </c15:layout>
            </c:ext>
          </c:extLst>
        </c:dLbl>
      </c:pivotFmt>
      <c:pivotFmt>
        <c:idx val="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15:layout>
                <c:manualLayout>
                  <c:w val="4.5612574534016612E-2"/>
                  <c:h val="8.8462130581635989E-2"/>
                </c:manualLayout>
              </c15:layout>
            </c:ext>
          </c:extLst>
        </c:dLbl>
      </c:pivotFmt>
      <c:pivotFmt>
        <c:idx val="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15:layout>
                <c:manualLayout>
                  <c:w val="4.4357327204827102E-2"/>
                  <c:h val="8.0588920264630784E-2"/>
                </c:manualLayout>
              </c15:layout>
            </c:ext>
          </c:extLst>
        </c:dLbl>
      </c:pivotFmt>
      <c:pivotFmt>
        <c:idx val="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15:layout>
                <c:manualLayout>
                  <c:w val="4.0506831312945211E-2"/>
                  <c:h val="8.5837727142634254E-2"/>
                </c:manualLayout>
              </c15:layout>
            </c:ext>
          </c:extLst>
        </c:dLbl>
      </c:pivotFmt>
      <c:pivotFmt>
        <c:idx val="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15:layout>
                <c:manualLayout>
                  <c:w val="3.9251583983755708E-2"/>
                  <c:h val="9.8959744337642916E-2"/>
                </c:manualLayout>
              </c15:layout>
            </c:ext>
          </c:extLst>
        </c:dLbl>
      </c:pivotFmt>
      <c:pivotFmt>
        <c:idx val="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15:layout>
                <c:manualLayout>
                  <c:w val="4.1846832546448096E-2"/>
                  <c:h val="0.108145156374149"/>
                </c:manualLayout>
              </c15:layout>
            </c:ext>
          </c:extLst>
        </c:dLbl>
      </c:pivotFmt>
      <c:pivotFmt>
        <c:idx val="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15:layout>
                <c:manualLayout>
                  <c:w val="4.4984950869421857E-2"/>
                  <c:h val="0.13307698904466547"/>
                </c:manualLayout>
              </c15:layout>
            </c:ext>
          </c:extLst>
        </c:dLbl>
      </c:pivotFmt>
      <c:pivotFmt>
        <c:idx val="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15:layout>
                <c:manualLayout>
                  <c:w val="4.4984950869421857E-2"/>
                  <c:h val="9.371093745963946E-2"/>
                </c:manualLayout>
              </c15:layout>
            </c:ext>
          </c:extLst>
        </c:dLbl>
      </c:pivotFmt>
      <c:pivotFmt>
        <c:idx val="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extLst>
        </c:dLbl>
      </c:pivotFmt>
      <c:pivotFmt>
        <c:idx val="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15:layout>
                <c:manualLayout>
                  <c:w val="3.6571630935936128E-2"/>
                  <c:h val="9.5023139179140348E-2"/>
                </c:manualLayout>
              </c15:layout>
            </c:ext>
          </c:extLst>
        </c:dLbl>
      </c:pivotFmt>
      <c:pivotFmt>
        <c:idx val="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15:layout>
                <c:manualLayout>
                  <c:w val="3.6825843229690097E-2"/>
                  <c:h val="9.7647542618142069E-2"/>
                </c:manualLayout>
              </c15:layout>
            </c:ext>
          </c:extLst>
        </c:dLbl>
      </c:pivotFmt>
      <c:pivotFmt>
        <c:idx val="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15:layout>
                <c:manualLayout>
                  <c:w val="4.1846832546448096E-2"/>
                  <c:h val="9.8959744337642916E-2"/>
                </c:manualLayout>
              </c15:layout>
            </c:ext>
          </c:extLst>
        </c:dLbl>
      </c:pivotFmt>
      <c:pivotFmt>
        <c:idx val="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15:layout>
                <c:manualLayout>
                  <c:w val="4.9378316521585114E-2"/>
                  <c:h val="0.11339396325215248"/>
                </c:manualLayout>
              </c15:layout>
            </c:ext>
          </c:extLst>
        </c:dLbl>
      </c:pivotFmt>
      <c:pivotFmt>
        <c:idx val="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15:layout>
                <c:manualLayout>
                  <c:w val="4.9293562617271726E-2"/>
                  <c:h val="0.11208176153265161"/>
                </c:manualLayout>
              </c15:layout>
            </c:ext>
          </c:extLst>
        </c:dLbl>
      </c:pivotFmt>
      <c:pivotFmt>
        <c:idx val="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15:layout>
                <c:manualLayout>
                  <c:w val="4.1219208881853354E-2"/>
                  <c:h val="0.12126717356915766"/>
                </c:manualLayout>
              </c15:layout>
            </c:ext>
          </c:extLst>
        </c:dLbl>
      </c:pivotFmt>
      <c:pivotFmt>
        <c:idx val="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15:layout>
                <c:manualLayout>
                  <c:w val="3.9963961552663844E-2"/>
                  <c:h val="0.1002719460571438"/>
                </c:manualLayout>
              </c15:layout>
            </c:ext>
          </c:extLst>
        </c:dLbl>
      </c:pivotFmt>
      <c:pivotFmt>
        <c:idx val="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15:layout>
                <c:manualLayout>
                  <c:w val="3.3602971002402955E-2"/>
                  <c:h val="9.7647542618142055E-2"/>
                </c:manualLayout>
              </c15:layout>
            </c:ext>
          </c:extLst>
        </c:dLbl>
      </c:pivotFmt>
      <c:pivotFmt>
        <c:idx val="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15:layout>
                <c:manualLayout>
                  <c:w val="3.6113465660781961E-2"/>
                  <c:h val="0.14095019936167069"/>
                </c:manualLayout>
              </c15:layout>
            </c:ext>
          </c:extLst>
        </c:dLbl>
      </c:pivotFmt>
      <c:pivotFmt>
        <c:idx val="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15:layout>
                <c:manualLayout>
                  <c:w val="3.8623960319160967E-2"/>
                  <c:h val="9.502313917914032E-2"/>
                </c:manualLayout>
              </c15:layout>
            </c:ext>
          </c:extLst>
        </c:dLbl>
      </c:pivotFmt>
      <c:pivotFmt>
        <c:idx val="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15:layout>
                <c:manualLayout>
                  <c:w val="3.9879207648350463E-2"/>
                  <c:h val="8.8462130581635989E-2"/>
                </c:manualLayout>
              </c15:layout>
            </c:ext>
          </c:extLst>
        </c:dLbl>
      </c:pivotFmt>
      <c:pivotFmt>
        <c:idx val="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15:layout>
                <c:manualLayout>
                  <c:w val="4.4984950869421857E-2"/>
                  <c:h val="9.502313917914032E-2"/>
                </c:manualLayout>
              </c15:layout>
            </c:ext>
          </c:extLst>
        </c:dLbl>
      </c:pivotFmt>
      <c:pivotFmt>
        <c:idx val="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15:layout>
                <c:manualLayout>
                  <c:w val="3.1720100008618697E-2"/>
                  <c:h val="0.10945735809364986"/>
                </c:manualLayout>
              </c15:layout>
            </c:ext>
          </c:extLst>
        </c:dLbl>
      </c:pivotFmt>
      <c:pivotFmt>
        <c:idx val="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15:layout>
                <c:manualLayout>
                  <c:w val="4.6155444294297965E-2"/>
                  <c:h val="0.11733056841065508"/>
                </c:manualLayout>
              </c15:layout>
            </c:ext>
          </c:extLst>
        </c:dLbl>
      </c:pivotFmt>
      <c:pivotFmt>
        <c:idx val="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15:layout>
                <c:manualLayout>
                  <c:w val="4.5612574534016612E-2"/>
                  <c:h val="8.8462130581635989E-2"/>
                </c:manualLayout>
              </c15:layout>
            </c:ext>
          </c:extLst>
        </c:dLbl>
      </c:pivotFmt>
      <c:pivotFmt>
        <c:idx val="8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15:layout>
                <c:manualLayout>
                  <c:w val="4.4357327204827102E-2"/>
                  <c:h val="8.0588920264630784E-2"/>
                </c:manualLayout>
              </c15:layout>
            </c:ext>
          </c:extLst>
        </c:dLbl>
      </c:pivotFmt>
      <c:pivotFmt>
        <c:idx val="8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15:layout>
                <c:manualLayout>
                  <c:w val="4.0506831312945211E-2"/>
                  <c:h val="8.5837727142634254E-2"/>
                </c:manualLayout>
              </c15:layout>
            </c:ext>
          </c:extLst>
        </c:dLbl>
      </c:pivotFmt>
      <c:pivotFmt>
        <c:idx val="8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15:layout>
                <c:manualLayout>
                  <c:w val="3.9251583983755708E-2"/>
                  <c:h val="9.8959744337642916E-2"/>
                </c:manualLayout>
              </c15:layout>
            </c:ext>
          </c:extLst>
        </c:dLbl>
      </c:pivotFmt>
      <c:pivotFmt>
        <c:idx val="8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15:layout>
                <c:manualLayout>
                  <c:w val="4.1846832546448096E-2"/>
                  <c:h val="0.108145156374149"/>
                </c:manualLayout>
              </c15:layout>
            </c:ext>
          </c:extLst>
        </c:dLbl>
      </c:pivotFmt>
      <c:pivotFmt>
        <c:idx val="8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15:layout>
                <c:manualLayout>
                  <c:w val="4.4984950869421857E-2"/>
                  <c:h val="0.13307698904466547"/>
                </c:manualLayout>
              </c15:layout>
            </c:ext>
          </c:extLst>
        </c:dLbl>
      </c:pivotFmt>
      <c:pivotFmt>
        <c:idx val="8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15:layout>
                <c:manualLayout>
                  <c:w val="4.4984950869421857E-2"/>
                  <c:h val="9.371093745963946E-2"/>
                </c:manualLayout>
              </c15:layout>
            </c:ext>
          </c:extLst>
        </c:dLbl>
      </c:pivotFmt>
      <c:pivotFmt>
        <c:idx val="8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extLst>
        </c:dLbl>
      </c:pivotFmt>
      <c:pivotFmt>
        <c:idx val="8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15:layout>
                <c:manualLayout>
                  <c:w val="3.6571630935936128E-2"/>
                  <c:h val="9.5023139179140348E-2"/>
                </c:manualLayout>
              </c15:layout>
            </c:ext>
          </c:extLst>
        </c:dLbl>
      </c:pivotFmt>
      <c:pivotFmt>
        <c:idx val="9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15:layout>
                <c:manualLayout>
                  <c:w val="3.6825843229690097E-2"/>
                  <c:h val="9.7647542618142069E-2"/>
                </c:manualLayout>
              </c15:layout>
            </c:ext>
          </c:extLst>
        </c:dLbl>
      </c:pivotFmt>
      <c:pivotFmt>
        <c:idx val="9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15:layout>
                <c:manualLayout>
                  <c:w val="4.1846832546448096E-2"/>
                  <c:h val="9.8959744337642916E-2"/>
                </c:manualLayout>
              </c15:layout>
            </c:ext>
          </c:extLst>
        </c:dLbl>
      </c:pivotFmt>
      <c:pivotFmt>
        <c:idx val="9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15:layout>
                <c:manualLayout>
                  <c:w val="4.9378316521585114E-2"/>
                  <c:h val="0.11339396325215248"/>
                </c:manualLayout>
              </c15:layout>
            </c:ext>
          </c:extLst>
        </c:dLbl>
      </c:pivotFmt>
      <c:pivotFmt>
        <c:idx val="9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15:layout>
                <c:manualLayout>
                  <c:w val="4.9293562617271726E-2"/>
                  <c:h val="0.11208176153265161"/>
                </c:manualLayout>
              </c15:layout>
            </c:ext>
          </c:extLst>
        </c:dLbl>
      </c:pivotFmt>
      <c:pivotFmt>
        <c:idx val="9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15:layout>
                <c:manualLayout>
                  <c:w val="4.1219208881853354E-2"/>
                  <c:h val="0.12126717356915766"/>
                </c:manualLayout>
              </c15:layout>
            </c:ext>
          </c:extLst>
        </c:dLbl>
      </c:pivotFmt>
      <c:pivotFmt>
        <c:idx val="9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15:layout>
                <c:manualLayout>
                  <c:w val="3.9963961552663844E-2"/>
                  <c:h val="0.1002719460571438"/>
                </c:manualLayout>
              </c15:layout>
            </c:ext>
          </c:extLst>
        </c:dLbl>
      </c:pivotFmt>
      <c:pivotFmt>
        <c:idx val="9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15:layout>
                <c:manualLayout>
                  <c:w val="3.3602971002402955E-2"/>
                  <c:h val="9.7647542618142055E-2"/>
                </c:manualLayout>
              </c15:layout>
            </c:ext>
          </c:extLst>
        </c:dLbl>
      </c:pivotFmt>
      <c:pivotFmt>
        <c:idx val="9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15:layout>
                <c:manualLayout>
                  <c:w val="3.6113465660781961E-2"/>
                  <c:h val="0.14095019936167069"/>
                </c:manualLayout>
              </c15:layout>
            </c:ext>
          </c:extLst>
        </c:dLbl>
      </c:pivotFmt>
      <c:pivotFmt>
        <c:idx val="9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15:layout>
                <c:manualLayout>
                  <c:w val="3.8623960319160967E-2"/>
                  <c:h val="9.502313917914032E-2"/>
                </c:manualLayout>
              </c15:layout>
            </c:ext>
          </c:extLst>
        </c:dLbl>
      </c:pivotFmt>
      <c:pivotFmt>
        <c:idx val="9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15:layout>
                <c:manualLayout>
                  <c:w val="3.9879207648350463E-2"/>
                  <c:h val="8.8462130581635989E-2"/>
                </c:manualLayout>
              </c15:layout>
            </c:ext>
          </c:extLst>
        </c:dLbl>
      </c:pivotFmt>
      <c:pivotFmt>
        <c:idx val="10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15:layout>
                <c:manualLayout>
                  <c:w val="4.4984950869421857E-2"/>
                  <c:h val="9.502313917914032E-2"/>
                </c:manualLayout>
              </c15:layout>
            </c:ext>
          </c:extLst>
        </c:dLbl>
      </c:pivotFmt>
      <c:pivotFmt>
        <c:idx val="10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15:layout>
                <c:manualLayout>
                  <c:w val="3.1720100008618697E-2"/>
                  <c:h val="0.10945735809364986"/>
                </c:manualLayout>
              </c15:layout>
            </c:ext>
          </c:extLst>
        </c:dLbl>
      </c:pivotFmt>
      <c:pivotFmt>
        <c:idx val="10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15:layout>
                <c:manualLayout>
                  <c:w val="4.6155444294297965E-2"/>
                  <c:h val="0.11733056841065508"/>
                </c:manualLayout>
              </c15:layout>
            </c:ext>
          </c:extLst>
        </c:dLbl>
      </c:pivotFmt>
      <c:pivotFmt>
        <c:idx val="10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15:layout>
                <c:manualLayout>
                  <c:w val="4.5612574534016612E-2"/>
                  <c:h val="8.8462130581635989E-2"/>
                </c:manualLayout>
              </c15:layout>
            </c:ext>
          </c:extLst>
        </c:dLbl>
      </c:pivotFmt>
      <c:pivotFmt>
        <c:idx val="10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15:layout>
                <c:manualLayout>
                  <c:w val="4.4357327204827102E-2"/>
                  <c:h val="8.0588920264630784E-2"/>
                </c:manualLayout>
              </c15:layout>
            </c:ext>
          </c:extLst>
        </c:dLbl>
      </c:pivotFmt>
      <c:pivotFmt>
        <c:idx val="10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15:layout>
                <c:manualLayout>
                  <c:w val="4.0506831312945211E-2"/>
                  <c:h val="8.5837727142634254E-2"/>
                </c:manualLayout>
              </c15:layout>
            </c:ext>
          </c:extLst>
        </c:dLbl>
      </c:pivotFmt>
      <c:pivotFmt>
        <c:idx val="10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15:layout>
                <c:manualLayout>
                  <c:w val="3.9251583983755708E-2"/>
                  <c:h val="9.8959744337642916E-2"/>
                </c:manualLayout>
              </c15:layout>
            </c:ext>
          </c:extLst>
        </c:dLbl>
      </c:pivotFmt>
      <c:pivotFmt>
        <c:idx val="10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15:layout>
                <c:manualLayout>
                  <c:w val="4.1846832546448096E-2"/>
                  <c:h val="0.108145156374149"/>
                </c:manualLayout>
              </c15:layout>
            </c:ext>
          </c:extLst>
        </c:dLbl>
      </c:pivotFmt>
      <c:pivotFmt>
        <c:idx val="10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15:layout>
                <c:manualLayout>
                  <c:w val="4.4984950869421857E-2"/>
                  <c:h val="0.13307698904466547"/>
                </c:manualLayout>
              </c15:layout>
            </c:ext>
          </c:extLst>
        </c:dLbl>
      </c:pivotFmt>
      <c:pivotFmt>
        <c:idx val="10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15:layout>
                <c:manualLayout>
                  <c:w val="4.4984950869421857E-2"/>
                  <c:h val="9.371093745963946E-2"/>
                </c:manualLayout>
              </c15:layout>
            </c:ext>
          </c:extLst>
        </c:dLbl>
      </c:pivotFmt>
      <c:pivotFmt>
        <c:idx val="1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extLst>
        </c:dLbl>
      </c:pivotFmt>
      <c:pivotFmt>
        <c:idx val="1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15:layout>
                <c:manualLayout>
                  <c:w val="3.6571630935936128E-2"/>
                  <c:h val="9.5023139179140348E-2"/>
                </c:manualLayout>
              </c15:layout>
            </c:ext>
          </c:extLst>
        </c:dLbl>
      </c:pivotFmt>
      <c:pivotFmt>
        <c:idx val="1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15:layout>
                <c:manualLayout>
                  <c:w val="3.6825843229690097E-2"/>
                  <c:h val="9.7647542618142069E-2"/>
                </c:manualLayout>
              </c15:layout>
            </c:ext>
          </c:extLst>
        </c:dLbl>
      </c:pivotFmt>
      <c:pivotFmt>
        <c:idx val="1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15:layout>
                <c:manualLayout>
                  <c:w val="4.1846832546448096E-2"/>
                  <c:h val="9.8959744337642916E-2"/>
                </c:manualLayout>
              </c15:layout>
            </c:ext>
          </c:extLst>
        </c:dLbl>
      </c:pivotFmt>
      <c:pivotFmt>
        <c:idx val="1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15:layout>
                <c:manualLayout>
                  <c:w val="4.9378316521585114E-2"/>
                  <c:h val="0.11339396325215248"/>
                </c:manualLayout>
              </c15:layout>
            </c:ext>
          </c:extLst>
        </c:dLbl>
      </c:pivotFmt>
      <c:pivotFmt>
        <c:idx val="1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15:layout>
                <c:manualLayout>
                  <c:w val="4.9293562617271726E-2"/>
                  <c:h val="0.11208176153265161"/>
                </c:manualLayout>
              </c15:layout>
            </c:ext>
          </c:extLst>
        </c:dLbl>
      </c:pivotFmt>
      <c:pivotFmt>
        <c:idx val="1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15:layout>
                <c:manualLayout>
                  <c:w val="4.1219208881853354E-2"/>
                  <c:h val="0.12126717356915766"/>
                </c:manualLayout>
              </c15:layout>
            </c:ext>
          </c:extLst>
        </c:dLbl>
      </c:pivotFmt>
      <c:pivotFmt>
        <c:idx val="1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15:layout>
                <c:manualLayout>
                  <c:w val="3.9963961552663844E-2"/>
                  <c:h val="0.1002719460571438"/>
                </c:manualLayout>
              </c15:layout>
            </c:ext>
          </c:extLst>
        </c:dLbl>
      </c:pivotFmt>
      <c:pivotFmt>
        <c:idx val="1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15:layout>
                <c:manualLayout>
                  <c:w val="3.3602971002402955E-2"/>
                  <c:h val="9.7647542618142055E-2"/>
                </c:manualLayout>
              </c15:layout>
            </c:ext>
          </c:extLst>
        </c:dLbl>
      </c:pivotFmt>
      <c:pivotFmt>
        <c:idx val="1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15:layout>
                <c:manualLayout>
                  <c:w val="3.6113465660781961E-2"/>
                  <c:h val="0.14095019936167069"/>
                </c:manualLayout>
              </c15:layout>
            </c:ext>
          </c:extLst>
        </c:dLbl>
      </c:pivotFmt>
      <c:pivotFmt>
        <c:idx val="1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15:layout>
                <c:manualLayout>
                  <c:w val="3.8623960319160967E-2"/>
                  <c:h val="9.502313917914032E-2"/>
                </c:manualLayout>
              </c15:layout>
            </c:ext>
          </c:extLst>
        </c:dLbl>
      </c:pivotFmt>
      <c:pivotFmt>
        <c:idx val="1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15:layout>
                <c:manualLayout>
                  <c:w val="3.9879207648350463E-2"/>
                  <c:h val="8.8462130581635989E-2"/>
                </c:manualLayout>
              </c15:layout>
            </c:ext>
          </c:extLst>
        </c:dLbl>
      </c:pivotFmt>
      <c:pivotFmt>
        <c:idx val="1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15:layout>
                <c:manualLayout>
                  <c:w val="4.4984950869421857E-2"/>
                  <c:h val="9.502313917914032E-2"/>
                </c:manualLayout>
              </c15:layout>
            </c:ext>
          </c:extLst>
        </c:dLbl>
      </c:pivotFmt>
      <c:pivotFmt>
        <c:idx val="1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15:layout>
                <c:manualLayout>
                  <c:w val="3.1720100008618697E-2"/>
                  <c:h val="0.10945735809364986"/>
                </c:manualLayout>
              </c15:layout>
            </c:ext>
          </c:extLst>
        </c:dLbl>
      </c:pivotFmt>
      <c:pivotFmt>
        <c:idx val="1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15:layout>
                <c:manualLayout>
                  <c:w val="4.6155444294297965E-2"/>
                  <c:h val="0.11733056841065508"/>
                </c:manualLayout>
              </c15:layout>
            </c:ext>
          </c:extLst>
        </c:dLbl>
      </c:pivotFmt>
      <c:pivotFmt>
        <c:idx val="1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15:layout>
                <c:manualLayout>
                  <c:w val="4.5612574534016612E-2"/>
                  <c:h val="8.8462130581635989E-2"/>
                </c:manualLayout>
              </c15:layout>
            </c:ext>
          </c:extLst>
        </c:dLbl>
      </c:pivotFmt>
      <c:pivotFmt>
        <c:idx val="1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15:layout>
                <c:manualLayout>
                  <c:w val="4.4357327204827102E-2"/>
                  <c:h val="8.0588920264630784E-2"/>
                </c:manualLayout>
              </c15:layout>
            </c:ext>
          </c:extLst>
        </c:dLbl>
      </c:pivotFmt>
      <c:pivotFmt>
        <c:idx val="1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15:layout>
                <c:manualLayout>
                  <c:w val="4.0506831312945211E-2"/>
                  <c:h val="8.5837727142634254E-2"/>
                </c:manualLayout>
              </c15:layout>
            </c:ext>
          </c:extLst>
        </c:dLbl>
      </c:pivotFmt>
      <c:pivotFmt>
        <c:idx val="1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15:layout>
                <c:manualLayout>
                  <c:w val="3.9251583983755708E-2"/>
                  <c:h val="9.8959744337642916E-2"/>
                </c:manualLayout>
              </c15:layout>
            </c:ext>
          </c:extLst>
        </c:dLbl>
      </c:pivotFmt>
      <c:pivotFmt>
        <c:idx val="1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15:layout>
                <c:manualLayout>
                  <c:w val="4.1846832546448096E-2"/>
                  <c:h val="0.108145156374149"/>
                </c:manualLayout>
              </c15:layout>
            </c:ext>
          </c:extLst>
        </c:dLbl>
      </c:pivotFmt>
      <c:pivotFmt>
        <c:idx val="1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15:layout>
                <c:manualLayout>
                  <c:w val="4.4984950869421857E-2"/>
                  <c:h val="0.13307698904466547"/>
                </c:manualLayout>
              </c15:layout>
            </c:ext>
          </c:extLst>
        </c:dLbl>
      </c:pivotFmt>
      <c:pivotFmt>
        <c:idx val="1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15:layout>
                <c:manualLayout>
                  <c:w val="4.4984950869421857E-2"/>
                  <c:h val="9.371093745963946E-2"/>
                </c:manualLayout>
              </c15:layout>
            </c:ext>
          </c:extLst>
        </c:dLbl>
      </c:pivotFmt>
      <c:pivotFmt>
        <c:idx val="132"/>
        <c:spPr>
          <a:ln w="34925" cap="rnd">
            <a:solidFill>
              <a:schemeClr val="bg1">
                <a:lumMod val="8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32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extLst>
        </c:dLbl>
      </c:pivotFmt>
      <c:pivotFmt>
        <c:idx val="133"/>
        <c:spPr>
          <a:ln w="34925" cap="rnd">
            <a:solidFill>
              <a:schemeClr val="bg1">
                <a:lumMod val="8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32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15:layout>
                <c:manualLayout>
                  <c:w val="3.6571630935936128E-2"/>
                  <c:h val="9.5023139179140348E-2"/>
                </c:manualLayout>
              </c15:layout>
            </c:ext>
          </c:extLst>
        </c:dLbl>
      </c:pivotFmt>
      <c:pivotFmt>
        <c:idx val="134"/>
        <c:spPr>
          <a:ln w="34925" cap="rnd">
            <a:solidFill>
              <a:schemeClr val="bg1">
                <a:lumMod val="8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32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15:layout>
                <c:manualLayout>
                  <c:w val="3.6825843229690097E-2"/>
                  <c:h val="9.7647542618142069E-2"/>
                </c:manualLayout>
              </c15:layout>
            </c:ext>
          </c:extLst>
        </c:dLbl>
      </c:pivotFmt>
      <c:pivotFmt>
        <c:idx val="135"/>
        <c:spPr>
          <a:ln w="34925" cap="rnd">
            <a:solidFill>
              <a:schemeClr val="bg1">
                <a:lumMod val="8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32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15:layout>
                <c:manualLayout>
                  <c:w val="4.1846832546448096E-2"/>
                  <c:h val="9.8959744337642916E-2"/>
                </c:manualLayout>
              </c15:layout>
            </c:ext>
          </c:extLst>
        </c:dLbl>
      </c:pivotFmt>
      <c:pivotFmt>
        <c:idx val="136"/>
        <c:spPr>
          <a:ln w="34925" cap="rnd">
            <a:solidFill>
              <a:schemeClr val="bg1">
                <a:lumMod val="8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32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15:layout>
                <c:manualLayout>
                  <c:w val="4.9378316521585114E-2"/>
                  <c:h val="0.11339396325215248"/>
                </c:manualLayout>
              </c15:layout>
            </c:ext>
          </c:extLst>
        </c:dLbl>
      </c:pivotFmt>
      <c:pivotFmt>
        <c:idx val="137"/>
        <c:spPr>
          <a:ln w="34925" cap="rnd">
            <a:solidFill>
              <a:schemeClr val="bg1">
                <a:lumMod val="8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32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15:layout>
                <c:manualLayout>
                  <c:w val="4.9293562617271726E-2"/>
                  <c:h val="0.11208176153265161"/>
                </c:manualLayout>
              </c15:layout>
            </c:ext>
          </c:extLst>
        </c:dLbl>
      </c:pivotFmt>
      <c:pivotFmt>
        <c:idx val="138"/>
        <c:spPr>
          <a:ln w="34925" cap="rnd">
            <a:solidFill>
              <a:schemeClr val="bg1">
                <a:lumMod val="8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32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15:layout>
                <c:manualLayout>
                  <c:w val="4.1219208881853354E-2"/>
                  <c:h val="0.12126717356915766"/>
                </c:manualLayout>
              </c15:layout>
            </c:ext>
          </c:extLst>
        </c:dLbl>
      </c:pivotFmt>
      <c:pivotFmt>
        <c:idx val="139"/>
        <c:spPr>
          <a:ln w="34925" cap="rnd">
            <a:solidFill>
              <a:schemeClr val="bg1">
                <a:lumMod val="8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32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15:layout>
                <c:manualLayout>
                  <c:w val="3.9963961552663844E-2"/>
                  <c:h val="0.1002719460571438"/>
                </c:manualLayout>
              </c15:layout>
            </c:ext>
          </c:extLst>
        </c:dLbl>
      </c:pivotFmt>
      <c:pivotFmt>
        <c:idx val="140"/>
        <c:spPr>
          <a:ln w="34925" cap="rnd">
            <a:solidFill>
              <a:schemeClr val="bg1">
                <a:lumMod val="8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32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15:layout>
                <c:manualLayout>
                  <c:w val="3.3602971002402955E-2"/>
                  <c:h val="9.7647542618142055E-2"/>
                </c:manualLayout>
              </c15:layout>
            </c:ext>
          </c:extLst>
        </c:dLbl>
      </c:pivotFmt>
      <c:pivotFmt>
        <c:idx val="141"/>
        <c:spPr>
          <a:ln w="34925" cap="rnd">
            <a:solidFill>
              <a:schemeClr val="bg1">
                <a:lumMod val="8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32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15:layout>
                <c:manualLayout>
                  <c:w val="3.6113465660781961E-2"/>
                  <c:h val="0.14095019936167069"/>
                </c:manualLayout>
              </c15:layout>
            </c:ext>
          </c:extLst>
        </c:dLbl>
      </c:pivotFmt>
      <c:pivotFmt>
        <c:idx val="142"/>
        <c:spPr>
          <a:ln w="34925" cap="rnd">
            <a:solidFill>
              <a:schemeClr val="bg1">
                <a:lumMod val="8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32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15:layout>
                <c:manualLayout>
                  <c:w val="3.8623960319160967E-2"/>
                  <c:h val="9.502313917914032E-2"/>
                </c:manualLayout>
              </c15:layout>
            </c:ext>
          </c:extLst>
        </c:dLbl>
      </c:pivotFmt>
      <c:pivotFmt>
        <c:idx val="143"/>
        <c:spPr>
          <a:ln w="34925" cap="rnd">
            <a:solidFill>
              <a:schemeClr val="bg1">
                <a:lumMod val="8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32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15:layout>
                <c:manualLayout>
                  <c:w val="3.9879207648350463E-2"/>
                  <c:h val="8.8462130581635989E-2"/>
                </c:manualLayout>
              </c15:layout>
            </c:ext>
          </c:extLst>
        </c:dLbl>
      </c:pivotFmt>
      <c:pivotFmt>
        <c:idx val="144"/>
        <c:spPr>
          <a:ln w="34925" cap="rnd">
            <a:solidFill>
              <a:schemeClr val="bg1">
                <a:lumMod val="8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32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15:layout>
                <c:manualLayout>
                  <c:w val="4.4984950869421857E-2"/>
                  <c:h val="9.502313917914032E-2"/>
                </c:manualLayout>
              </c15:layout>
            </c:ext>
          </c:extLst>
        </c:dLbl>
      </c:pivotFmt>
      <c:pivotFmt>
        <c:idx val="145"/>
        <c:spPr>
          <a:ln w="34925" cap="rnd">
            <a:solidFill>
              <a:schemeClr val="bg1">
                <a:lumMod val="8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32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15:layout>
                <c:manualLayout>
                  <c:w val="3.1720100008618697E-2"/>
                  <c:h val="0.10945735809364986"/>
                </c:manualLayout>
              </c15:layout>
            </c:ext>
          </c:extLst>
        </c:dLbl>
      </c:pivotFmt>
      <c:pivotFmt>
        <c:idx val="146"/>
        <c:spPr>
          <a:ln w="34925" cap="rnd">
            <a:solidFill>
              <a:schemeClr val="bg1">
                <a:lumMod val="8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32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15:layout>
                <c:manualLayout>
                  <c:w val="4.6155444294297965E-2"/>
                  <c:h val="0.11733056841065508"/>
                </c:manualLayout>
              </c15:layout>
            </c:ext>
          </c:extLst>
        </c:dLbl>
      </c:pivotFmt>
      <c:pivotFmt>
        <c:idx val="147"/>
        <c:spPr>
          <a:ln w="34925" cap="rnd">
            <a:solidFill>
              <a:schemeClr val="bg1">
                <a:lumMod val="8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32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15:layout>
                <c:manualLayout>
                  <c:w val="4.5612574534016612E-2"/>
                  <c:h val="8.8462130581635989E-2"/>
                </c:manualLayout>
              </c15:layout>
            </c:ext>
          </c:extLst>
        </c:dLbl>
      </c:pivotFmt>
      <c:pivotFmt>
        <c:idx val="148"/>
        <c:spPr>
          <a:ln w="34925" cap="rnd">
            <a:solidFill>
              <a:schemeClr val="bg1">
                <a:lumMod val="8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32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15:layout>
                <c:manualLayout>
                  <c:w val="4.4357327204827102E-2"/>
                  <c:h val="8.0588920264630784E-2"/>
                </c:manualLayout>
              </c15:layout>
            </c:ext>
          </c:extLst>
        </c:dLbl>
      </c:pivotFmt>
      <c:pivotFmt>
        <c:idx val="149"/>
        <c:spPr>
          <a:ln w="34925" cap="rnd">
            <a:solidFill>
              <a:schemeClr val="bg1">
                <a:lumMod val="8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32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15:layout>
                <c:manualLayout>
                  <c:w val="4.0506831312945211E-2"/>
                  <c:h val="8.5837727142634254E-2"/>
                </c:manualLayout>
              </c15:layout>
            </c:ext>
          </c:extLst>
        </c:dLbl>
      </c:pivotFmt>
      <c:pivotFmt>
        <c:idx val="150"/>
        <c:spPr>
          <a:ln w="34925" cap="rnd">
            <a:solidFill>
              <a:schemeClr val="bg1">
                <a:lumMod val="8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32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15:layout>
                <c:manualLayout>
                  <c:w val="3.9251583983755708E-2"/>
                  <c:h val="9.8959744337642916E-2"/>
                </c:manualLayout>
              </c15:layout>
            </c:ext>
          </c:extLst>
        </c:dLbl>
      </c:pivotFmt>
      <c:pivotFmt>
        <c:idx val="151"/>
        <c:spPr>
          <a:ln w="34925" cap="rnd">
            <a:solidFill>
              <a:schemeClr val="bg1">
                <a:lumMod val="8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32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15:layout>
                <c:manualLayout>
                  <c:w val="4.1846832546448096E-2"/>
                  <c:h val="0.108145156374149"/>
                </c:manualLayout>
              </c15:layout>
            </c:ext>
          </c:extLst>
        </c:dLbl>
      </c:pivotFmt>
      <c:pivotFmt>
        <c:idx val="152"/>
        <c:spPr>
          <a:ln w="34925" cap="rnd">
            <a:solidFill>
              <a:schemeClr val="bg1">
                <a:lumMod val="8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32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15:layout>
                <c:manualLayout>
                  <c:w val="4.4984950869421857E-2"/>
                  <c:h val="0.13307698904466547"/>
                </c:manualLayout>
              </c15:layout>
            </c:ext>
          </c:extLst>
        </c:dLbl>
      </c:pivotFmt>
      <c:pivotFmt>
        <c:idx val="153"/>
        <c:spPr>
          <a:ln w="34925" cap="rnd">
            <a:solidFill>
              <a:schemeClr val="bg1">
                <a:lumMod val="8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32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15:layout>
                <c:manualLayout>
                  <c:w val="4.4984950869421857E-2"/>
                  <c:h val="9.371093745963946E-2"/>
                </c:manualLayout>
              </c15:layout>
            </c:ext>
          </c:extLst>
        </c:dLbl>
      </c:pivotFmt>
    </c:pivotFmts>
    <c:plotArea>
      <c:layout/>
      <c:lineChart>
        <c:grouping val="standard"/>
        <c:varyColors val="0"/>
        <c:ser>
          <c:idx val="0"/>
          <c:order val="0"/>
          <c:tx>
            <c:strRef>
              <c:f>'analysis  1 '!$B$52</c:f>
              <c:strCache>
                <c:ptCount val="1"/>
                <c:pt idx="0">
                  <c:v>Total</c:v>
                </c:pt>
              </c:strCache>
            </c:strRef>
          </c:tx>
          <c:spPr>
            <a:ln w="34925" cap="rnd">
              <a:solidFill>
                <a:schemeClr val="bg1">
                  <a:lumMod val="8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Pt>
            <c:idx val="0"/>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chemeClr val="bg1">
                    <a:lumMod val="85000"/>
                  </a:schemeClr>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9D3-46DD-A53D-C61AB4E4FD63}"/>
              </c:ext>
            </c:extLst>
          </c:dPt>
          <c:dPt>
            <c:idx val="1"/>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chemeClr val="bg1">
                    <a:lumMod val="85000"/>
                  </a:schemeClr>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9D3-46DD-A53D-C61AB4E4FD63}"/>
              </c:ext>
            </c:extLst>
          </c:dPt>
          <c:dPt>
            <c:idx val="2"/>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chemeClr val="bg1">
                    <a:lumMod val="85000"/>
                  </a:schemeClr>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89D3-46DD-A53D-C61AB4E4FD63}"/>
              </c:ext>
            </c:extLst>
          </c:dPt>
          <c:dPt>
            <c:idx val="3"/>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chemeClr val="bg1">
                    <a:lumMod val="85000"/>
                  </a:schemeClr>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89D3-46DD-A53D-C61AB4E4FD63}"/>
              </c:ext>
            </c:extLst>
          </c:dPt>
          <c:dPt>
            <c:idx val="4"/>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chemeClr val="bg1">
                    <a:lumMod val="85000"/>
                  </a:schemeClr>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89D3-46DD-A53D-C61AB4E4FD63}"/>
              </c:ext>
            </c:extLst>
          </c:dPt>
          <c:dPt>
            <c:idx val="5"/>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chemeClr val="bg1">
                    <a:lumMod val="85000"/>
                  </a:schemeClr>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89D3-46DD-A53D-C61AB4E4FD63}"/>
              </c:ext>
            </c:extLst>
          </c:dPt>
          <c:dPt>
            <c:idx val="6"/>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chemeClr val="bg1">
                    <a:lumMod val="85000"/>
                  </a:schemeClr>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89D3-46DD-A53D-C61AB4E4FD63}"/>
              </c:ext>
            </c:extLst>
          </c:dPt>
          <c:dPt>
            <c:idx val="7"/>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chemeClr val="bg1">
                    <a:lumMod val="85000"/>
                  </a:schemeClr>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89D3-46DD-A53D-C61AB4E4FD63}"/>
              </c:ext>
            </c:extLst>
          </c:dPt>
          <c:dPt>
            <c:idx val="8"/>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chemeClr val="bg1">
                    <a:lumMod val="85000"/>
                  </a:schemeClr>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89D3-46DD-A53D-C61AB4E4FD63}"/>
              </c:ext>
            </c:extLst>
          </c:dPt>
          <c:dPt>
            <c:idx val="9"/>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chemeClr val="bg1">
                    <a:lumMod val="85000"/>
                  </a:schemeClr>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89D3-46DD-A53D-C61AB4E4FD63}"/>
              </c:ext>
            </c:extLst>
          </c:dPt>
          <c:dPt>
            <c:idx val="10"/>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chemeClr val="bg1">
                    <a:lumMod val="85000"/>
                  </a:schemeClr>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89D3-46DD-A53D-C61AB4E4FD63}"/>
              </c:ext>
            </c:extLst>
          </c:dPt>
          <c:dPt>
            <c:idx val="11"/>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chemeClr val="bg1">
                    <a:lumMod val="85000"/>
                  </a:schemeClr>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89D3-46DD-A53D-C61AB4E4FD63}"/>
              </c:ext>
            </c:extLst>
          </c:dPt>
          <c:dPt>
            <c:idx val="12"/>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chemeClr val="bg1">
                    <a:lumMod val="85000"/>
                  </a:schemeClr>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89D3-46DD-A53D-C61AB4E4FD63}"/>
              </c:ext>
            </c:extLst>
          </c:dPt>
          <c:dPt>
            <c:idx val="13"/>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chemeClr val="bg1">
                    <a:lumMod val="85000"/>
                  </a:schemeClr>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89D3-46DD-A53D-C61AB4E4FD63}"/>
              </c:ext>
            </c:extLst>
          </c:dPt>
          <c:dPt>
            <c:idx val="14"/>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chemeClr val="bg1">
                    <a:lumMod val="85000"/>
                  </a:schemeClr>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89D3-46DD-A53D-C61AB4E4FD63}"/>
              </c:ext>
            </c:extLst>
          </c:dPt>
          <c:dPt>
            <c:idx val="15"/>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chemeClr val="bg1">
                    <a:lumMod val="85000"/>
                  </a:schemeClr>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89D3-46DD-A53D-C61AB4E4FD63}"/>
              </c:ext>
            </c:extLst>
          </c:dPt>
          <c:dPt>
            <c:idx val="16"/>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chemeClr val="bg1">
                    <a:lumMod val="85000"/>
                  </a:schemeClr>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89D3-46DD-A53D-C61AB4E4FD63}"/>
              </c:ext>
            </c:extLst>
          </c:dPt>
          <c:dPt>
            <c:idx val="17"/>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chemeClr val="bg1">
                    <a:lumMod val="85000"/>
                  </a:schemeClr>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89D3-46DD-A53D-C61AB4E4FD63}"/>
              </c:ext>
            </c:extLst>
          </c:dPt>
          <c:dPt>
            <c:idx val="18"/>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chemeClr val="bg1">
                    <a:lumMod val="85000"/>
                  </a:schemeClr>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89D3-46DD-A53D-C61AB4E4FD63}"/>
              </c:ext>
            </c:extLst>
          </c:dPt>
          <c:dPt>
            <c:idx val="19"/>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chemeClr val="bg1">
                    <a:lumMod val="85000"/>
                  </a:schemeClr>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89D3-46DD-A53D-C61AB4E4FD63}"/>
              </c:ext>
            </c:extLst>
          </c:dPt>
          <c:dPt>
            <c:idx val="20"/>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chemeClr val="bg1">
                    <a:lumMod val="85000"/>
                  </a:schemeClr>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89D3-46DD-A53D-C61AB4E4FD63}"/>
              </c:ext>
            </c:extLst>
          </c:dPt>
          <c:dLbls>
            <c:dLbl>
              <c:idx val="0"/>
              <c:dLblPos val="t"/>
              <c:showLegendKey val="0"/>
              <c:showVal val="1"/>
              <c:showCatName val="0"/>
              <c:showSerName val="0"/>
              <c:showPercent val="0"/>
              <c:showBubbleSize val="0"/>
              <c:separator> </c:separator>
              <c:extLst>
                <c:ext xmlns:c15="http://schemas.microsoft.com/office/drawing/2012/chart" uri="{CE6537A1-D6FC-4f65-9D91-7224C49458BB}">
                  <c15:layout>
                    <c:manualLayout>
                      <c:w val="3.6571630935936128E-2"/>
                      <c:h val="9.5023139179140348E-2"/>
                    </c:manualLayout>
                  </c15:layout>
                </c:ext>
                <c:ext xmlns:c16="http://schemas.microsoft.com/office/drawing/2014/chart" uri="{C3380CC4-5D6E-409C-BE32-E72D297353CC}">
                  <c16:uniqueId val="{00000001-89D3-46DD-A53D-C61AB4E4FD63}"/>
                </c:ext>
              </c:extLst>
            </c:dLbl>
            <c:dLbl>
              <c:idx val="1"/>
              <c:dLblPos val="t"/>
              <c:showLegendKey val="0"/>
              <c:showVal val="1"/>
              <c:showCatName val="0"/>
              <c:showSerName val="0"/>
              <c:showPercent val="0"/>
              <c:showBubbleSize val="0"/>
              <c:separator> </c:separator>
              <c:extLst>
                <c:ext xmlns:c15="http://schemas.microsoft.com/office/drawing/2012/chart" uri="{CE6537A1-D6FC-4f65-9D91-7224C49458BB}">
                  <c15:layout>
                    <c:manualLayout>
                      <c:w val="3.6825843229690097E-2"/>
                      <c:h val="9.7647542618142069E-2"/>
                    </c:manualLayout>
                  </c15:layout>
                </c:ext>
                <c:ext xmlns:c16="http://schemas.microsoft.com/office/drawing/2014/chart" uri="{C3380CC4-5D6E-409C-BE32-E72D297353CC}">
                  <c16:uniqueId val="{00000003-89D3-46DD-A53D-C61AB4E4FD63}"/>
                </c:ext>
              </c:extLst>
            </c:dLbl>
            <c:dLbl>
              <c:idx val="2"/>
              <c:dLblPos val="t"/>
              <c:showLegendKey val="0"/>
              <c:showVal val="1"/>
              <c:showCatName val="0"/>
              <c:showSerName val="0"/>
              <c:showPercent val="0"/>
              <c:showBubbleSize val="0"/>
              <c:separator> </c:separator>
              <c:extLst>
                <c:ext xmlns:c15="http://schemas.microsoft.com/office/drawing/2012/chart" uri="{CE6537A1-D6FC-4f65-9D91-7224C49458BB}">
                  <c15:layout>
                    <c:manualLayout>
                      <c:w val="4.1846832546448096E-2"/>
                      <c:h val="9.8959744337642916E-2"/>
                    </c:manualLayout>
                  </c15:layout>
                </c:ext>
                <c:ext xmlns:c16="http://schemas.microsoft.com/office/drawing/2014/chart" uri="{C3380CC4-5D6E-409C-BE32-E72D297353CC}">
                  <c16:uniqueId val="{00000005-89D3-46DD-A53D-C61AB4E4FD63}"/>
                </c:ext>
              </c:extLst>
            </c:dLbl>
            <c:dLbl>
              <c:idx val="3"/>
              <c:dLblPos val="t"/>
              <c:showLegendKey val="0"/>
              <c:showVal val="1"/>
              <c:showCatName val="0"/>
              <c:showSerName val="0"/>
              <c:showPercent val="0"/>
              <c:showBubbleSize val="0"/>
              <c:separator> </c:separator>
              <c:extLst>
                <c:ext xmlns:c15="http://schemas.microsoft.com/office/drawing/2012/chart" uri="{CE6537A1-D6FC-4f65-9D91-7224C49458BB}">
                  <c15:layout>
                    <c:manualLayout>
                      <c:w val="4.9378316521585114E-2"/>
                      <c:h val="0.11339396325215248"/>
                    </c:manualLayout>
                  </c15:layout>
                </c:ext>
                <c:ext xmlns:c16="http://schemas.microsoft.com/office/drawing/2014/chart" uri="{C3380CC4-5D6E-409C-BE32-E72D297353CC}">
                  <c16:uniqueId val="{00000007-89D3-46DD-A53D-C61AB4E4FD63}"/>
                </c:ext>
              </c:extLst>
            </c:dLbl>
            <c:dLbl>
              <c:idx val="4"/>
              <c:dLblPos val="t"/>
              <c:showLegendKey val="0"/>
              <c:showVal val="1"/>
              <c:showCatName val="0"/>
              <c:showSerName val="0"/>
              <c:showPercent val="0"/>
              <c:showBubbleSize val="0"/>
              <c:separator> </c:separator>
              <c:extLst>
                <c:ext xmlns:c15="http://schemas.microsoft.com/office/drawing/2012/chart" uri="{CE6537A1-D6FC-4f65-9D91-7224C49458BB}">
                  <c15:layout>
                    <c:manualLayout>
                      <c:w val="4.9293562617271726E-2"/>
                      <c:h val="0.11208176153265161"/>
                    </c:manualLayout>
                  </c15:layout>
                </c:ext>
                <c:ext xmlns:c16="http://schemas.microsoft.com/office/drawing/2014/chart" uri="{C3380CC4-5D6E-409C-BE32-E72D297353CC}">
                  <c16:uniqueId val="{00000009-89D3-46DD-A53D-C61AB4E4FD63}"/>
                </c:ext>
              </c:extLst>
            </c:dLbl>
            <c:dLbl>
              <c:idx val="5"/>
              <c:dLblPos val="t"/>
              <c:showLegendKey val="0"/>
              <c:showVal val="1"/>
              <c:showCatName val="0"/>
              <c:showSerName val="0"/>
              <c:showPercent val="0"/>
              <c:showBubbleSize val="0"/>
              <c:separator> </c:separator>
              <c:extLst>
                <c:ext xmlns:c15="http://schemas.microsoft.com/office/drawing/2012/chart" uri="{CE6537A1-D6FC-4f65-9D91-7224C49458BB}">
                  <c15:layout>
                    <c:manualLayout>
                      <c:w val="4.1219208881853354E-2"/>
                      <c:h val="0.12126717356915766"/>
                    </c:manualLayout>
                  </c15:layout>
                </c:ext>
                <c:ext xmlns:c16="http://schemas.microsoft.com/office/drawing/2014/chart" uri="{C3380CC4-5D6E-409C-BE32-E72D297353CC}">
                  <c16:uniqueId val="{0000000B-89D3-46DD-A53D-C61AB4E4FD63}"/>
                </c:ext>
              </c:extLst>
            </c:dLbl>
            <c:dLbl>
              <c:idx val="6"/>
              <c:dLblPos val="t"/>
              <c:showLegendKey val="0"/>
              <c:showVal val="1"/>
              <c:showCatName val="0"/>
              <c:showSerName val="0"/>
              <c:showPercent val="0"/>
              <c:showBubbleSize val="0"/>
              <c:separator> </c:separator>
              <c:extLst>
                <c:ext xmlns:c15="http://schemas.microsoft.com/office/drawing/2012/chart" uri="{CE6537A1-D6FC-4f65-9D91-7224C49458BB}">
                  <c15:layout>
                    <c:manualLayout>
                      <c:w val="3.9963961552663844E-2"/>
                      <c:h val="0.1002719460571438"/>
                    </c:manualLayout>
                  </c15:layout>
                </c:ext>
                <c:ext xmlns:c16="http://schemas.microsoft.com/office/drawing/2014/chart" uri="{C3380CC4-5D6E-409C-BE32-E72D297353CC}">
                  <c16:uniqueId val="{0000000D-89D3-46DD-A53D-C61AB4E4FD63}"/>
                </c:ext>
              </c:extLst>
            </c:dLbl>
            <c:dLbl>
              <c:idx val="7"/>
              <c:dLblPos val="t"/>
              <c:showLegendKey val="0"/>
              <c:showVal val="1"/>
              <c:showCatName val="0"/>
              <c:showSerName val="0"/>
              <c:showPercent val="0"/>
              <c:showBubbleSize val="0"/>
              <c:separator> </c:separator>
              <c:extLst>
                <c:ext xmlns:c15="http://schemas.microsoft.com/office/drawing/2012/chart" uri="{CE6537A1-D6FC-4f65-9D91-7224C49458BB}">
                  <c15:layout>
                    <c:manualLayout>
                      <c:w val="3.3602971002402955E-2"/>
                      <c:h val="9.7647542618142055E-2"/>
                    </c:manualLayout>
                  </c15:layout>
                </c:ext>
                <c:ext xmlns:c16="http://schemas.microsoft.com/office/drawing/2014/chart" uri="{C3380CC4-5D6E-409C-BE32-E72D297353CC}">
                  <c16:uniqueId val="{0000000F-89D3-46DD-A53D-C61AB4E4FD63}"/>
                </c:ext>
              </c:extLst>
            </c:dLbl>
            <c:dLbl>
              <c:idx val="8"/>
              <c:dLblPos val="t"/>
              <c:showLegendKey val="0"/>
              <c:showVal val="1"/>
              <c:showCatName val="0"/>
              <c:showSerName val="0"/>
              <c:showPercent val="0"/>
              <c:showBubbleSize val="0"/>
              <c:separator> </c:separator>
              <c:extLst>
                <c:ext xmlns:c15="http://schemas.microsoft.com/office/drawing/2012/chart" uri="{CE6537A1-D6FC-4f65-9D91-7224C49458BB}">
                  <c15:layout>
                    <c:manualLayout>
                      <c:w val="3.6113465660781961E-2"/>
                      <c:h val="0.14095019936167069"/>
                    </c:manualLayout>
                  </c15:layout>
                </c:ext>
                <c:ext xmlns:c16="http://schemas.microsoft.com/office/drawing/2014/chart" uri="{C3380CC4-5D6E-409C-BE32-E72D297353CC}">
                  <c16:uniqueId val="{00000011-89D3-46DD-A53D-C61AB4E4FD63}"/>
                </c:ext>
              </c:extLst>
            </c:dLbl>
            <c:dLbl>
              <c:idx val="9"/>
              <c:dLblPos val="t"/>
              <c:showLegendKey val="0"/>
              <c:showVal val="1"/>
              <c:showCatName val="0"/>
              <c:showSerName val="0"/>
              <c:showPercent val="0"/>
              <c:showBubbleSize val="0"/>
              <c:separator> </c:separator>
              <c:extLst>
                <c:ext xmlns:c15="http://schemas.microsoft.com/office/drawing/2012/chart" uri="{CE6537A1-D6FC-4f65-9D91-7224C49458BB}">
                  <c15:layout>
                    <c:manualLayout>
                      <c:w val="3.8623960319160967E-2"/>
                      <c:h val="9.502313917914032E-2"/>
                    </c:manualLayout>
                  </c15:layout>
                </c:ext>
                <c:ext xmlns:c16="http://schemas.microsoft.com/office/drawing/2014/chart" uri="{C3380CC4-5D6E-409C-BE32-E72D297353CC}">
                  <c16:uniqueId val="{00000013-89D3-46DD-A53D-C61AB4E4FD63}"/>
                </c:ext>
              </c:extLst>
            </c:dLbl>
            <c:dLbl>
              <c:idx val="10"/>
              <c:dLblPos val="t"/>
              <c:showLegendKey val="0"/>
              <c:showVal val="1"/>
              <c:showCatName val="0"/>
              <c:showSerName val="0"/>
              <c:showPercent val="0"/>
              <c:showBubbleSize val="0"/>
              <c:separator> </c:separator>
              <c:extLst>
                <c:ext xmlns:c15="http://schemas.microsoft.com/office/drawing/2012/chart" uri="{CE6537A1-D6FC-4f65-9D91-7224C49458BB}">
                  <c15:layout>
                    <c:manualLayout>
                      <c:w val="3.9879207648350463E-2"/>
                      <c:h val="8.8462130581635989E-2"/>
                    </c:manualLayout>
                  </c15:layout>
                </c:ext>
                <c:ext xmlns:c16="http://schemas.microsoft.com/office/drawing/2014/chart" uri="{C3380CC4-5D6E-409C-BE32-E72D297353CC}">
                  <c16:uniqueId val="{00000015-89D3-46DD-A53D-C61AB4E4FD63}"/>
                </c:ext>
              </c:extLst>
            </c:dLbl>
            <c:dLbl>
              <c:idx val="11"/>
              <c:dLblPos val="t"/>
              <c:showLegendKey val="0"/>
              <c:showVal val="1"/>
              <c:showCatName val="0"/>
              <c:showSerName val="0"/>
              <c:showPercent val="0"/>
              <c:showBubbleSize val="0"/>
              <c:separator> </c:separator>
              <c:extLst>
                <c:ext xmlns:c15="http://schemas.microsoft.com/office/drawing/2012/chart" uri="{CE6537A1-D6FC-4f65-9D91-7224C49458BB}">
                  <c15:layout>
                    <c:manualLayout>
                      <c:w val="4.4984950869421857E-2"/>
                      <c:h val="9.502313917914032E-2"/>
                    </c:manualLayout>
                  </c15:layout>
                </c:ext>
                <c:ext xmlns:c16="http://schemas.microsoft.com/office/drawing/2014/chart" uri="{C3380CC4-5D6E-409C-BE32-E72D297353CC}">
                  <c16:uniqueId val="{00000017-89D3-46DD-A53D-C61AB4E4FD63}"/>
                </c:ext>
              </c:extLst>
            </c:dLbl>
            <c:dLbl>
              <c:idx val="12"/>
              <c:dLblPos val="t"/>
              <c:showLegendKey val="0"/>
              <c:showVal val="1"/>
              <c:showCatName val="0"/>
              <c:showSerName val="0"/>
              <c:showPercent val="0"/>
              <c:showBubbleSize val="0"/>
              <c:separator> </c:separator>
              <c:extLst>
                <c:ext xmlns:c15="http://schemas.microsoft.com/office/drawing/2012/chart" uri="{CE6537A1-D6FC-4f65-9D91-7224C49458BB}">
                  <c15:layout>
                    <c:manualLayout>
                      <c:w val="3.1720100008618697E-2"/>
                      <c:h val="0.10945735809364986"/>
                    </c:manualLayout>
                  </c15:layout>
                </c:ext>
                <c:ext xmlns:c16="http://schemas.microsoft.com/office/drawing/2014/chart" uri="{C3380CC4-5D6E-409C-BE32-E72D297353CC}">
                  <c16:uniqueId val="{00000019-89D3-46DD-A53D-C61AB4E4FD63}"/>
                </c:ext>
              </c:extLst>
            </c:dLbl>
            <c:dLbl>
              <c:idx val="13"/>
              <c:dLblPos val="t"/>
              <c:showLegendKey val="0"/>
              <c:showVal val="1"/>
              <c:showCatName val="0"/>
              <c:showSerName val="0"/>
              <c:showPercent val="0"/>
              <c:showBubbleSize val="0"/>
              <c:separator> </c:separator>
              <c:extLst>
                <c:ext xmlns:c15="http://schemas.microsoft.com/office/drawing/2012/chart" uri="{CE6537A1-D6FC-4f65-9D91-7224C49458BB}">
                  <c15:layout>
                    <c:manualLayout>
                      <c:w val="4.6155444294297965E-2"/>
                      <c:h val="0.11733056841065508"/>
                    </c:manualLayout>
                  </c15:layout>
                </c:ext>
                <c:ext xmlns:c16="http://schemas.microsoft.com/office/drawing/2014/chart" uri="{C3380CC4-5D6E-409C-BE32-E72D297353CC}">
                  <c16:uniqueId val="{0000001B-89D3-46DD-A53D-C61AB4E4FD63}"/>
                </c:ext>
              </c:extLst>
            </c:dLbl>
            <c:dLbl>
              <c:idx val="14"/>
              <c:dLblPos val="t"/>
              <c:showLegendKey val="0"/>
              <c:showVal val="1"/>
              <c:showCatName val="0"/>
              <c:showSerName val="0"/>
              <c:showPercent val="0"/>
              <c:showBubbleSize val="0"/>
              <c:separator> </c:separator>
              <c:extLst>
                <c:ext xmlns:c15="http://schemas.microsoft.com/office/drawing/2012/chart" uri="{CE6537A1-D6FC-4f65-9D91-7224C49458BB}">
                  <c15:layout>
                    <c:manualLayout>
                      <c:w val="4.5612574534016612E-2"/>
                      <c:h val="8.8462130581635989E-2"/>
                    </c:manualLayout>
                  </c15:layout>
                </c:ext>
                <c:ext xmlns:c16="http://schemas.microsoft.com/office/drawing/2014/chart" uri="{C3380CC4-5D6E-409C-BE32-E72D297353CC}">
                  <c16:uniqueId val="{0000001D-89D3-46DD-A53D-C61AB4E4FD63}"/>
                </c:ext>
              </c:extLst>
            </c:dLbl>
            <c:dLbl>
              <c:idx val="15"/>
              <c:dLblPos val="t"/>
              <c:showLegendKey val="0"/>
              <c:showVal val="1"/>
              <c:showCatName val="0"/>
              <c:showSerName val="0"/>
              <c:showPercent val="0"/>
              <c:showBubbleSize val="0"/>
              <c:separator> </c:separator>
              <c:extLst>
                <c:ext xmlns:c15="http://schemas.microsoft.com/office/drawing/2012/chart" uri="{CE6537A1-D6FC-4f65-9D91-7224C49458BB}">
                  <c15:layout>
                    <c:manualLayout>
                      <c:w val="4.4357327204827102E-2"/>
                      <c:h val="8.0588920264630784E-2"/>
                    </c:manualLayout>
                  </c15:layout>
                </c:ext>
                <c:ext xmlns:c16="http://schemas.microsoft.com/office/drawing/2014/chart" uri="{C3380CC4-5D6E-409C-BE32-E72D297353CC}">
                  <c16:uniqueId val="{0000001F-89D3-46DD-A53D-C61AB4E4FD63}"/>
                </c:ext>
              </c:extLst>
            </c:dLbl>
            <c:dLbl>
              <c:idx val="16"/>
              <c:dLblPos val="t"/>
              <c:showLegendKey val="0"/>
              <c:showVal val="1"/>
              <c:showCatName val="0"/>
              <c:showSerName val="0"/>
              <c:showPercent val="0"/>
              <c:showBubbleSize val="0"/>
              <c:separator> </c:separator>
              <c:extLst>
                <c:ext xmlns:c15="http://schemas.microsoft.com/office/drawing/2012/chart" uri="{CE6537A1-D6FC-4f65-9D91-7224C49458BB}">
                  <c15:layout>
                    <c:manualLayout>
                      <c:w val="4.0506831312945211E-2"/>
                      <c:h val="8.5837727142634254E-2"/>
                    </c:manualLayout>
                  </c15:layout>
                </c:ext>
                <c:ext xmlns:c16="http://schemas.microsoft.com/office/drawing/2014/chart" uri="{C3380CC4-5D6E-409C-BE32-E72D297353CC}">
                  <c16:uniqueId val="{00000021-89D3-46DD-A53D-C61AB4E4FD63}"/>
                </c:ext>
              </c:extLst>
            </c:dLbl>
            <c:dLbl>
              <c:idx val="17"/>
              <c:dLblPos val="t"/>
              <c:showLegendKey val="0"/>
              <c:showVal val="1"/>
              <c:showCatName val="0"/>
              <c:showSerName val="0"/>
              <c:showPercent val="0"/>
              <c:showBubbleSize val="0"/>
              <c:separator> </c:separator>
              <c:extLst>
                <c:ext xmlns:c15="http://schemas.microsoft.com/office/drawing/2012/chart" uri="{CE6537A1-D6FC-4f65-9D91-7224C49458BB}">
                  <c15:layout>
                    <c:manualLayout>
                      <c:w val="3.9251583983755708E-2"/>
                      <c:h val="9.8959744337642916E-2"/>
                    </c:manualLayout>
                  </c15:layout>
                </c:ext>
                <c:ext xmlns:c16="http://schemas.microsoft.com/office/drawing/2014/chart" uri="{C3380CC4-5D6E-409C-BE32-E72D297353CC}">
                  <c16:uniqueId val="{00000023-89D3-46DD-A53D-C61AB4E4FD63}"/>
                </c:ext>
              </c:extLst>
            </c:dLbl>
            <c:dLbl>
              <c:idx val="18"/>
              <c:dLblPos val="t"/>
              <c:showLegendKey val="0"/>
              <c:showVal val="1"/>
              <c:showCatName val="0"/>
              <c:showSerName val="0"/>
              <c:showPercent val="0"/>
              <c:showBubbleSize val="0"/>
              <c:separator> </c:separator>
              <c:extLst>
                <c:ext xmlns:c15="http://schemas.microsoft.com/office/drawing/2012/chart" uri="{CE6537A1-D6FC-4f65-9D91-7224C49458BB}">
                  <c15:layout>
                    <c:manualLayout>
                      <c:w val="4.1846832546448096E-2"/>
                      <c:h val="0.108145156374149"/>
                    </c:manualLayout>
                  </c15:layout>
                </c:ext>
                <c:ext xmlns:c16="http://schemas.microsoft.com/office/drawing/2014/chart" uri="{C3380CC4-5D6E-409C-BE32-E72D297353CC}">
                  <c16:uniqueId val="{00000025-89D3-46DD-A53D-C61AB4E4FD63}"/>
                </c:ext>
              </c:extLst>
            </c:dLbl>
            <c:dLbl>
              <c:idx val="19"/>
              <c:dLblPos val="t"/>
              <c:showLegendKey val="0"/>
              <c:showVal val="1"/>
              <c:showCatName val="0"/>
              <c:showSerName val="0"/>
              <c:showPercent val="0"/>
              <c:showBubbleSize val="0"/>
              <c:separator> </c:separator>
              <c:extLst>
                <c:ext xmlns:c15="http://schemas.microsoft.com/office/drawing/2012/chart" uri="{CE6537A1-D6FC-4f65-9D91-7224C49458BB}">
                  <c15:layout>
                    <c:manualLayout>
                      <c:w val="4.4984950869421857E-2"/>
                      <c:h val="0.13307698904466547"/>
                    </c:manualLayout>
                  </c15:layout>
                </c:ext>
                <c:ext xmlns:c16="http://schemas.microsoft.com/office/drawing/2014/chart" uri="{C3380CC4-5D6E-409C-BE32-E72D297353CC}">
                  <c16:uniqueId val="{00000027-89D3-46DD-A53D-C61AB4E4FD63}"/>
                </c:ext>
              </c:extLst>
            </c:dLbl>
            <c:dLbl>
              <c:idx val="20"/>
              <c:dLblPos val="t"/>
              <c:showLegendKey val="0"/>
              <c:showVal val="1"/>
              <c:showCatName val="0"/>
              <c:showSerName val="0"/>
              <c:showPercent val="0"/>
              <c:showBubbleSize val="0"/>
              <c:separator> </c:separator>
              <c:extLst>
                <c:ext xmlns:c15="http://schemas.microsoft.com/office/drawing/2012/chart" uri="{CE6537A1-D6FC-4f65-9D91-7224C49458BB}">
                  <c15:layout>
                    <c:manualLayout>
                      <c:w val="4.4984950869421857E-2"/>
                      <c:h val="9.371093745963946E-2"/>
                    </c:manualLayout>
                  </c15:layout>
                </c:ext>
                <c:ext xmlns:c16="http://schemas.microsoft.com/office/drawing/2014/chart" uri="{C3380CC4-5D6E-409C-BE32-E72D297353CC}">
                  <c16:uniqueId val="{00000029-89D3-46DD-A53D-C61AB4E4FD63}"/>
                </c:ext>
              </c:extLst>
            </c:dLbl>
            <c:spPr>
              <a:noFill/>
              <a:ln>
                <a:noFill/>
              </a:ln>
              <a:effectLst/>
            </c:spPr>
            <c:txPr>
              <a:bodyPr rot="0" spcFirstLastPara="1" vertOverflow="ellipsis" vert="horz" wrap="square" anchor="ctr" anchorCtr="1"/>
              <a:lstStyle/>
              <a:p>
                <a:pPr>
                  <a:defRPr sz="32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'analysis  1 '!$A$53:$A$74</c:f>
              <c:strCache>
                <c:ptCount val="21"/>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pt idx="20">
                  <c:v>2025</c:v>
                </c:pt>
              </c:strCache>
            </c:strRef>
          </c:cat>
          <c:val>
            <c:numRef>
              <c:f>'analysis  1 '!$B$53:$B$74</c:f>
              <c:numCache>
                <c:formatCode>0.0</c:formatCode>
                <c:ptCount val="21"/>
                <c:pt idx="0">
                  <c:v>8.89</c:v>
                </c:pt>
                <c:pt idx="1">
                  <c:v>14.052</c:v>
                </c:pt>
                <c:pt idx="2">
                  <c:v>14.92</c:v>
                </c:pt>
                <c:pt idx="3">
                  <c:v>19.914999999999999</c:v>
                </c:pt>
                <c:pt idx="4">
                  <c:v>18.516999999999999</c:v>
                </c:pt>
                <c:pt idx="5">
                  <c:v>30.937000000000001</c:v>
                </c:pt>
                <c:pt idx="6">
                  <c:v>48.598999999999997</c:v>
                </c:pt>
                <c:pt idx="7">
                  <c:v>34.642000000000003</c:v>
                </c:pt>
                <c:pt idx="8">
                  <c:v>31.38</c:v>
                </c:pt>
                <c:pt idx="9">
                  <c:v>21.241</c:v>
                </c:pt>
                <c:pt idx="10">
                  <c:v>17.228000000000002</c:v>
                </c:pt>
                <c:pt idx="11">
                  <c:v>20.393000000000001</c:v>
                </c:pt>
                <c:pt idx="12">
                  <c:v>18.469000000000001</c:v>
                </c:pt>
                <c:pt idx="13">
                  <c:v>17.283999999999999</c:v>
                </c:pt>
                <c:pt idx="14">
                  <c:v>18.274000000000001</c:v>
                </c:pt>
                <c:pt idx="15">
                  <c:v>28.53</c:v>
                </c:pt>
                <c:pt idx="16">
                  <c:v>27.954999999999998</c:v>
                </c:pt>
                <c:pt idx="17">
                  <c:v>25.158000000000001</c:v>
                </c:pt>
                <c:pt idx="18">
                  <c:v>25.541</c:v>
                </c:pt>
                <c:pt idx="19">
                  <c:v>32.953000000000003</c:v>
                </c:pt>
                <c:pt idx="20">
                  <c:v>70.363</c:v>
                </c:pt>
              </c:numCache>
            </c:numRef>
          </c:val>
          <c:smooth val="0"/>
          <c:extLst>
            <c:ext xmlns:c16="http://schemas.microsoft.com/office/drawing/2014/chart" uri="{C3380CC4-5D6E-409C-BE32-E72D297353CC}">
              <c16:uniqueId val="{0000002A-89D3-46DD-A53D-C61AB4E4FD63}"/>
            </c:ext>
          </c:extLst>
        </c:ser>
        <c:dLbls>
          <c:dLblPos val="t"/>
          <c:showLegendKey val="0"/>
          <c:showVal val="1"/>
          <c:showCatName val="0"/>
          <c:showSerName val="0"/>
          <c:showPercent val="0"/>
          <c:showBubbleSize val="0"/>
        </c:dLbls>
        <c:marker val="1"/>
        <c:smooth val="0"/>
        <c:axId val="531881184"/>
        <c:axId val="531882624"/>
      </c:lineChart>
      <c:catAx>
        <c:axId val="531881184"/>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3200" b="0" i="0" u="none" strike="noStrike" kern="1200" baseline="0">
                <a:solidFill>
                  <a:schemeClr val="lt1">
                    <a:lumMod val="85000"/>
                  </a:schemeClr>
                </a:solidFill>
                <a:latin typeface="+mn-lt"/>
                <a:ea typeface="+mn-ea"/>
                <a:cs typeface="+mn-cs"/>
              </a:defRPr>
            </a:pPr>
            <a:endParaRPr lang="en-US"/>
          </a:p>
        </c:txPr>
        <c:crossAx val="531882624"/>
        <c:crosses val="autoZero"/>
        <c:auto val="1"/>
        <c:lblAlgn val="ctr"/>
        <c:lblOffset val="100"/>
        <c:noMultiLvlLbl val="0"/>
      </c:catAx>
      <c:valAx>
        <c:axId val="531882624"/>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chemeClr val="lt1">
                    <a:lumMod val="85000"/>
                  </a:schemeClr>
                </a:solidFill>
                <a:latin typeface="+mn-lt"/>
                <a:ea typeface="+mn-ea"/>
                <a:cs typeface="+mn-cs"/>
              </a:defRPr>
            </a:pPr>
            <a:endParaRPr lang="en-US"/>
          </a:p>
        </c:txPr>
        <c:crossAx val="531881184"/>
        <c:crosses val="autoZero"/>
        <c:crossBetween val="between"/>
      </c:valAx>
      <c:spPr>
        <a:noFill/>
        <a:ln>
          <a:solidFill>
            <a:schemeClr val="bg1">
              <a:lumMod val="50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accent2">
          <a:lumMod val="40000"/>
          <a:lumOff val="60000"/>
        </a:schemeClr>
      </a:solidFill>
    </a:ln>
    <a:effectLst/>
  </c:spPr>
  <c:txPr>
    <a:bodyPr/>
    <a:lstStyle/>
    <a:p>
      <a:pPr>
        <a:defRPr sz="3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1">
              <a:defRPr sz="432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ar-AE"/>
              <a:t>معدل النمو السنوى المركب </a:t>
            </a:r>
          </a:p>
        </c:rich>
      </c:tx>
      <c:overlay val="0"/>
      <c:spPr>
        <a:noFill/>
        <a:ln>
          <a:noFill/>
        </a:ln>
        <a:effectLst/>
      </c:spPr>
      <c:txPr>
        <a:bodyPr rot="0" spcFirstLastPara="1" vertOverflow="ellipsis" vert="horz" wrap="square" anchor="ctr" anchorCtr="1"/>
        <a:lstStyle/>
        <a:p>
          <a:pPr algn="ctr" rtl="1">
            <a:defRPr sz="432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6.7173994175959609E-2"/>
          <c:y val="0.11701490402461266"/>
          <c:w val="0.77278691927434562"/>
          <c:h val="0.81888131289624"/>
        </c:manualLayout>
      </c:layout>
      <c:barChart>
        <c:barDir val="bar"/>
        <c:grouping val="clustered"/>
        <c:varyColors val="0"/>
        <c:ser>
          <c:idx val="0"/>
          <c:order val="0"/>
          <c:tx>
            <c:strRef>
              <c:f>'analysis 2 '!$V$214</c:f>
              <c:strCache>
                <c:ptCount val="1"/>
                <c:pt idx="0">
                  <c:v>Column2</c:v>
                </c:pt>
              </c:strCache>
            </c:strRef>
          </c:tx>
          <c:spPr>
            <a:solidFill>
              <a:schemeClr val="accent2"/>
            </a:solidFill>
            <a:ln>
              <a:noFill/>
            </a:ln>
            <a:effectLst>
              <a:outerShdw blurRad="57150" dist="19050" dir="5400000" algn="ctr" rotWithShape="0">
                <a:srgbClr val="000000">
                  <a:alpha val="63000"/>
                </a:srgbClr>
              </a:outerShdw>
            </a:effectLst>
          </c:spPr>
          <c:invertIfNegative val="0"/>
          <c:dPt>
            <c:idx val="0"/>
            <c:invertIfNegative val="0"/>
            <c:bubble3D val="0"/>
            <c:spPr>
              <a:solidFill>
                <a:schemeClr val="accent4"/>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E88-4B8A-9D3E-1B34FB4F5286}"/>
              </c:ext>
            </c:extLst>
          </c:dPt>
          <c:dPt>
            <c:idx val="1"/>
            <c:invertIfNegative val="0"/>
            <c:bubble3D val="0"/>
            <c:spPr>
              <a:solidFill>
                <a:schemeClr val="bg1">
                  <a:lumMod val="8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E88-4B8A-9D3E-1B34FB4F5286}"/>
              </c:ext>
            </c:extLst>
          </c:dPt>
          <c:dPt>
            <c:idx val="2"/>
            <c:invertIfNegative val="0"/>
            <c:bubble3D val="0"/>
            <c:spPr>
              <a:solidFill>
                <a:schemeClr val="accent6">
                  <a:lumMod val="7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8E88-4B8A-9D3E-1B34FB4F5286}"/>
              </c:ext>
            </c:extLst>
          </c:dPt>
          <c:dPt>
            <c:idx val="3"/>
            <c:invertIfNegative val="0"/>
            <c:bubble3D val="0"/>
            <c:spPr>
              <a:solidFill>
                <a:schemeClr val="accent5"/>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8E88-4B8A-9D3E-1B34FB4F5286}"/>
              </c:ext>
            </c:extLst>
          </c:dPt>
          <c:dLbls>
            <c:spPr>
              <a:noFill/>
              <a:ln>
                <a:noFill/>
              </a:ln>
              <a:effectLst/>
            </c:spPr>
            <c:txPr>
              <a:bodyPr rot="0" spcFirstLastPara="1" vertOverflow="ellipsis" vert="horz" wrap="square" anchor="ctr" anchorCtr="1"/>
              <a:lstStyle/>
              <a:p>
                <a:pPr>
                  <a:defRPr sz="36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'analysis 2 '!$U$215:$U$219</c:f>
              <c:strCache>
                <c:ptCount val="5"/>
                <c:pt idx="0">
                  <c:v>  للذهب </c:v>
                </c:pt>
                <c:pt idx="1">
                  <c:v> للفضة </c:v>
                </c:pt>
                <c:pt idx="2">
                  <c:v>  للدولار </c:v>
                </c:pt>
                <c:pt idx="3">
                  <c:v>  لليورو </c:v>
                </c:pt>
                <c:pt idx="4">
                  <c:v> مؤشر البورصه EGX30</c:v>
                </c:pt>
              </c:strCache>
            </c:strRef>
          </c:cat>
          <c:val>
            <c:numRef>
              <c:f>'analysis 2 '!$V$215:$V$219</c:f>
              <c:numCache>
                <c:formatCode>General</c:formatCode>
                <c:ptCount val="5"/>
                <c:pt idx="0">
                  <c:v>12.3</c:v>
                </c:pt>
                <c:pt idx="1">
                  <c:v>12.4</c:v>
                </c:pt>
                <c:pt idx="2">
                  <c:v>10.8</c:v>
                </c:pt>
                <c:pt idx="3">
                  <c:v>9.9</c:v>
                </c:pt>
                <c:pt idx="4">
                  <c:v>13.2</c:v>
                </c:pt>
              </c:numCache>
            </c:numRef>
          </c:val>
          <c:extLst>
            <c:ext xmlns:c16="http://schemas.microsoft.com/office/drawing/2014/chart" uri="{C3380CC4-5D6E-409C-BE32-E72D297353CC}">
              <c16:uniqueId val="{0000000A-8E88-4B8A-9D3E-1B34FB4F5286}"/>
            </c:ext>
          </c:extLst>
        </c:ser>
        <c:dLbls>
          <c:dLblPos val="outEnd"/>
          <c:showLegendKey val="0"/>
          <c:showVal val="1"/>
          <c:showCatName val="0"/>
          <c:showSerName val="0"/>
          <c:showPercent val="0"/>
          <c:showBubbleSize val="0"/>
        </c:dLbls>
        <c:gapWidth val="115"/>
        <c:overlap val="-20"/>
        <c:axId val="1032696560"/>
        <c:axId val="1032695600"/>
      </c:barChart>
      <c:valAx>
        <c:axId val="1032695600"/>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3600" b="0" i="0" u="none" strike="noStrike" kern="1200" baseline="0">
                <a:solidFill>
                  <a:schemeClr val="lt1">
                    <a:lumMod val="85000"/>
                  </a:schemeClr>
                </a:solidFill>
                <a:latin typeface="+mn-lt"/>
                <a:ea typeface="+mn-ea"/>
                <a:cs typeface="+mn-cs"/>
              </a:defRPr>
            </a:pPr>
            <a:endParaRPr lang="en-US"/>
          </a:p>
        </c:txPr>
        <c:crossAx val="1032696560"/>
        <c:crosses val="autoZero"/>
        <c:crossBetween val="between"/>
      </c:valAx>
      <c:catAx>
        <c:axId val="1032696560"/>
        <c:scaling>
          <c:orientation val="minMax"/>
        </c:scaling>
        <c:delete val="0"/>
        <c:axPos val="l"/>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3600" b="0" i="0" u="none" strike="noStrike" kern="1200" baseline="0">
                <a:solidFill>
                  <a:schemeClr val="lt1">
                    <a:lumMod val="85000"/>
                  </a:schemeClr>
                </a:solidFill>
                <a:latin typeface="+mn-lt"/>
                <a:ea typeface="+mn-ea"/>
                <a:cs typeface="+mn-cs"/>
              </a:defRPr>
            </a:pPr>
            <a:endParaRPr lang="en-US"/>
          </a:p>
        </c:txPr>
        <c:crossAx val="1032695600"/>
        <c:crosses val="autoZero"/>
        <c:auto val="1"/>
        <c:lblAlgn val="ctr"/>
        <c:lblOffset val="100"/>
        <c:noMultiLvlLbl val="0"/>
      </c:cat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accent2">
          <a:lumMod val="40000"/>
          <a:lumOff val="60000"/>
        </a:schemeClr>
      </a:solidFill>
    </a:ln>
    <a:effectLst/>
  </c:spPr>
  <c:txPr>
    <a:bodyPr/>
    <a:lstStyle/>
    <a:p>
      <a:pPr>
        <a:defRPr sz="3600"/>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[يارب يبقا الفاينال   2  (1).xlsx]analysis 2 !PivotTable9</c:name>
    <c:fmtId val="10"/>
  </c:pivotSource>
  <c:chart>
    <c:title>
      <c:tx>
        <c:rich>
          <a:bodyPr rot="0" spcFirstLastPara="1" vertOverflow="ellipsis" vert="horz" wrap="square" anchor="ctr" anchorCtr="1"/>
          <a:lstStyle/>
          <a:p>
            <a:pPr>
              <a:defRPr sz="4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ar-EG" sz="6000" b="1">
                <a:solidFill>
                  <a:schemeClr val="bg1"/>
                </a:solidFill>
                <a:effectLst/>
              </a:rPr>
              <a:t>مقارنة العائد</a:t>
            </a:r>
            <a:r>
              <a:rPr lang="ar-EG" sz="6000" b="1" baseline="0">
                <a:solidFill>
                  <a:schemeClr val="bg1"/>
                </a:solidFill>
                <a:effectLst/>
              </a:rPr>
              <a:t> التراكمى الاستثمارات </a:t>
            </a:r>
          </a:p>
          <a:p>
            <a:pPr>
              <a:defRPr/>
            </a:pPr>
            <a:r>
              <a:rPr lang="ar-EG" sz="4000" b="1" baseline="0">
                <a:solidFill>
                  <a:schemeClr val="bg1"/>
                </a:solidFill>
                <a:effectLst/>
              </a:rPr>
              <a:t>نسب النمو التراكمية للاصول الاستثمارية خلال الفتره من 2005 حتى 2025 </a:t>
            </a:r>
            <a:endParaRPr lang="en-US" sz="4000" kern="1200"/>
          </a:p>
        </c:rich>
      </c:tx>
      <c:overlay val="0"/>
      <c:spPr>
        <a:noFill/>
        <a:ln>
          <a:noFill/>
        </a:ln>
        <a:effectLst/>
      </c:spPr>
      <c:txPr>
        <a:bodyPr rot="0" spcFirstLastPara="1" vertOverflow="ellipsis" vert="horz" wrap="square" anchor="ctr" anchorCtr="1"/>
        <a:lstStyle/>
        <a:p>
          <a:pPr>
            <a:defRPr sz="4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40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40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4"/>
          </a:solidFill>
          <a:ln>
            <a:noFill/>
          </a:ln>
          <a:effectLst>
            <a:outerShdw blurRad="57150" dist="19050" dir="5400000" algn="ctr" rotWithShape="0">
              <a:srgbClr val="000000">
                <a:alpha val="63000"/>
              </a:srgbClr>
            </a:outerShdw>
          </a:effectLst>
        </c:spPr>
      </c:pivotFmt>
      <c:pivotFmt>
        <c:idx val="17"/>
        <c:spPr>
          <a:solidFill>
            <a:schemeClr val="accent2"/>
          </a:solidFill>
          <a:ln>
            <a:noFill/>
          </a:ln>
          <a:effectLst>
            <a:outerShdw blurRad="57150" dist="19050" dir="5400000" algn="ctr" rotWithShape="0">
              <a:srgbClr val="000000">
                <a:alpha val="63000"/>
              </a:srgbClr>
            </a:outerShdw>
          </a:effectLst>
        </c:spPr>
      </c:pivotFmt>
      <c:pivotFmt>
        <c:idx val="18"/>
        <c:spPr>
          <a:solidFill>
            <a:schemeClr val="bg1">
              <a:lumMod val="85000"/>
            </a:schemeClr>
          </a:solidFill>
          <a:ln>
            <a:noFill/>
          </a:ln>
          <a:effectLst>
            <a:outerShdw blurRad="57150" dist="19050" dir="5400000" algn="ctr" rotWithShape="0">
              <a:srgbClr val="000000">
                <a:alpha val="63000"/>
              </a:srgbClr>
            </a:outerShdw>
          </a:effectLst>
        </c:spPr>
      </c:pivotFmt>
      <c:pivotFmt>
        <c:idx val="19"/>
        <c:spPr>
          <a:solidFill>
            <a:schemeClr val="accent6">
              <a:lumMod val="75000"/>
            </a:schemeClr>
          </a:solidFill>
          <a:ln>
            <a:noFill/>
          </a:ln>
          <a:effectLst>
            <a:outerShdw blurRad="57150" dist="19050" dir="5400000" algn="ctr" rotWithShape="0">
              <a:srgbClr val="000000">
                <a:alpha val="63000"/>
              </a:srgbClr>
            </a:outerShdw>
          </a:effectLst>
        </c:spPr>
      </c:pivotFmt>
      <c:pivotFmt>
        <c:idx val="20"/>
        <c:spPr>
          <a:solidFill>
            <a:schemeClr val="accent6"/>
          </a:solidFill>
          <a:ln>
            <a:noFill/>
          </a:ln>
          <a:effectLst>
            <a:outerShdw blurRad="57150" dist="19050" dir="5400000" algn="ctr" rotWithShape="0">
              <a:srgbClr val="000000">
                <a:alpha val="63000"/>
              </a:srgbClr>
            </a:outerShdw>
          </a:effectLst>
        </c:spPr>
      </c:pivotFmt>
      <c:pivotFmt>
        <c:idx val="21"/>
        <c:spPr>
          <a:solidFill>
            <a:schemeClr val="accent2"/>
          </a:solidFill>
          <a:ln>
            <a:noFill/>
          </a:ln>
          <a:effectLst>
            <a:outerShdw blurRad="57150" dist="19050" dir="5400000" algn="ctr" rotWithShape="0">
              <a:srgbClr val="000000">
                <a:alpha val="63000"/>
              </a:srgbClr>
            </a:outerShdw>
          </a:effectLst>
        </c:spPr>
      </c:pivotFmt>
      <c:pivotFmt>
        <c:idx val="22"/>
        <c:spPr>
          <a:solidFill>
            <a:schemeClr val="accent4"/>
          </a:solidFill>
          <a:ln>
            <a:noFill/>
          </a:ln>
          <a:effectLst>
            <a:outerShdw blurRad="57150" dist="19050" dir="5400000" algn="ctr" rotWithShape="0">
              <a:srgbClr val="000000">
                <a:alpha val="63000"/>
              </a:srgbClr>
            </a:outerShdw>
          </a:effectLst>
        </c:spPr>
      </c:pivotFmt>
      <c:pivotFmt>
        <c:idx val="23"/>
        <c:spPr>
          <a:solidFill>
            <a:schemeClr val="bg1">
              <a:lumMod val="50000"/>
            </a:schemeClr>
          </a:soli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 2 '!$U$173:$U$174</c:f>
              <c:strCache>
                <c:ptCount val="1"/>
                <c:pt idx="0">
                  <c:v>2025</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solidFill>
                <a:schemeClr val="accent6"/>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0-BBA0-4C6E-A8F0-76B123C73A60}"/>
              </c:ext>
            </c:extLst>
          </c:dPt>
          <c:dPt>
            <c:idx val="1"/>
            <c:invertIfNegative val="0"/>
            <c:bubble3D val="0"/>
            <c:spPr>
              <a:solidFill>
                <a:schemeClr val="accent2"/>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BA0-4C6E-A8F0-76B123C73A60}"/>
              </c:ext>
            </c:extLst>
          </c:dPt>
          <c:dPt>
            <c:idx val="2"/>
            <c:invertIfNegative val="0"/>
            <c:bubble3D val="0"/>
            <c:spPr>
              <a:solidFill>
                <a:schemeClr val="accent4"/>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BBA0-4C6E-A8F0-76B123C73A60}"/>
              </c:ext>
            </c:extLst>
          </c:dPt>
          <c:dPt>
            <c:idx val="4"/>
            <c:invertIfNegative val="0"/>
            <c:bubble3D val="0"/>
            <c:spPr>
              <a:solidFill>
                <a:schemeClr val="bg1">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BA0-4C6E-A8F0-76B123C73A60}"/>
              </c:ext>
            </c:extLst>
          </c:dPt>
          <c:dLbls>
            <c:spPr>
              <a:noFill/>
              <a:ln>
                <a:noFill/>
              </a:ln>
              <a:effectLst/>
            </c:spPr>
            <c:txPr>
              <a:bodyPr rot="0" spcFirstLastPara="1" vertOverflow="ellipsis" vert="horz" wrap="square" lIns="38100" tIns="19050" rIns="38100" bIns="19050" anchor="ctr" anchorCtr="1">
                <a:spAutoFit/>
              </a:bodyPr>
              <a:lstStyle/>
              <a:p>
                <a:pPr>
                  <a:defRPr sz="40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'analysis 2 '!$T$175:$T$179</c:f>
              <c:strCache>
                <c:ptCount val="5"/>
                <c:pt idx="0">
                  <c:v>الدولار</c:v>
                </c:pt>
                <c:pt idx="1">
                  <c:v> المؤشر الرئيسى للبورصه</c:v>
                </c:pt>
                <c:pt idx="2">
                  <c:v> الذهب</c:v>
                </c:pt>
                <c:pt idx="3">
                  <c:v>اليورو</c:v>
                </c:pt>
                <c:pt idx="4">
                  <c:v>الفضة</c:v>
                </c:pt>
              </c:strCache>
            </c:strRef>
          </c:cat>
          <c:val>
            <c:numRef>
              <c:f>'analysis 2 '!$U$175:$U$179</c:f>
              <c:numCache>
                <c:formatCode>0%</c:formatCode>
                <c:ptCount val="5"/>
                <c:pt idx="0">
                  <c:v>8.0836251711478777</c:v>
                </c:pt>
                <c:pt idx="1">
                  <c:v>9.9346834307848972</c:v>
                </c:pt>
                <c:pt idx="2">
                  <c:v>8.2962351646624217</c:v>
                </c:pt>
                <c:pt idx="3">
                  <c:v>6.6719199717792685</c:v>
                </c:pt>
                <c:pt idx="4">
                  <c:v>6.1727915804002764</c:v>
                </c:pt>
              </c:numCache>
            </c:numRef>
          </c:val>
          <c:extLst>
            <c:ext xmlns:c16="http://schemas.microsoft.com/office/drawing/2014/chart" uri="{C3380CC4-5D6E-409C-BE32-E72D297353CC}">
              <c16:uniqueId val="{00000001-4756-45D7-AC06-EAAA00AF9F05}"/>
            </c:ext>
          </c:extLst>
        </c:ser>
        <c:dLbls>
          <c:dLblPos val="outEnd"/>
          <c:showLegendKey val="0"/>
          <c:showVal val="1"/>
          <c:showCatName val="0"/>
          <c:showSerName val="0"/>
          <c:showPercent val="0"/>
          <c:showBubbleSize val="0"/>
        </c:dLbls>
        <c:gapWidth val="100"/>
        <c:overlap val="-24"/>
        <c:axId val="1018851344"/>
        <c:axId val="1018854704"/>
      </c:barChart>
      <c:catAx>
        <c:axId val="101885134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4000" b="0" i="0" u="none" strike="noStrike" kern="1200" baseline="0">
                <a:solidFill>
                  <a:schemeClr val="lt1">
                    <a:lumMod val="85000"/>
                  </a:schemeClr>
                </a:solidFill>
                <a:latin typeface="+mj-lt"/>
                <a:ea typeface="+mn-ea"/>
                <a:cs typeface="+mn-cs"/>
              </a:defRPr>
            </a:pPr>
            <a:endParaRPr lang="en-US"/>
          </a:p>
        </c:txPr>
        <c:crossAx val="1018854704"/>
        <c:crosses val="autoZero"/>
        <c:auto val="1"/>
        <c:lblAlgn val="ctr"/>
        <c:lblOffset val="100"/>
        <c:noMultiLvlLbl val="0"/>
      </c:catAx>
      <c:valAx>
        <c:axId val="1018854704"/>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4000" b="0" i="0" u="none" strike="noStrike" kern="1200" baseline="0">
                <a:solidFill>
                  <a:schemeClr val="lt1">
                    <a:lumMod val="85000"/>
                  </a:schemeClr>
                </a:solidFill>
                <a:latin typeface="+mn-lt"/>
                <a:ea typeface="+mn-ea"/>
                <a:cs typeface="+mn-cs"/>
              </a:defRPr>
            </a:pPr>
            <a:endParaRPr lang="en-US"/>
          </a:p>
        </c:txPr>
        <c:crossAx val="1018851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accent2">
          <a:lumMod val="40000"/>
          <a:lumOff val="60000"/>
        </a:schemeClr>
      </a:solidFill>
    </a:ln>
    <a:effectLst/>
  </c:spPr>
  <c:txPr>
    <a:bodyPr/>
    <a:lstStyle/>
    <a:p>
      <a:pPr>
        <a:defRPr sz="40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chart" Target="../charts/chart5.xml"/><Relationship Id="rId18" Type="http://schemas.openxmlformats.org/officeDocument/2006/relationships/chart" Target="../charts/chart10.xml"/><Relationship Id="rId26" Type="http://schemas.openxmlformats.org/officeDocument/2006/relationships/image" Target="../media/image11.png"/><Relationship Id="rId3" Type="http://schemas.openxmlformats.org/officeDocument/2006/relationships/image" Target="../media/image3.png"/><Relationship Id="rId21" Type="http://schemas.openxmlformats.org/officeDocument/2006/relationships/chart" Target="../charts/chart13.xml"/><Relationship Id="rId7" Type="http://schemas.openxmlformats.org/officeDocument/2006/relationships/image" Target="../media/image6.png"/><Relationship Id="rId12" Type="http://schemas.openxmlformats.org/officeDocument/2006/relationships/chart" Target="../charts/chart4.xml"/><Relationship Id="rId17" Type="http://schemas.openxmlformats.org/officeDocument/2006/relationships/chart" Target="../charts/chart9.xml"/><Relationship Id="rId25" Type="http://schemas.openxmlformats.org/officeDocument/2006/relationships/chart" Target="../charts/chart15.xml"/><Relationship Id="rId2" Type="http://schemas.openxmlformats.org/officeDocument/2006/relationships/image" Target="../media/image2.svg"/><Relationship Id="rId16" Type="http://schemas.openxmlformats.org/officeDocument/2006/relationships/chart" Target="../charts/chart8.xml"/><Relationship Id="rId20" Type="http://schemas.openxmlformats.org/officeDocument/2006/relationships/chart" Target="../charts/chart12.xml"/><Relationship Id="rId29" Type="http://schemas.microsoft.com/office/2007/relationships/hdphoto" Target="../media/hdphoto3.wdp"/><Relationship Id="rId1" Type="http://schemas.openxmlformats.org/officeDocument/2006/relationships/image" Target="../media/image1.png"/><Relationship Id="rId6" Type="http://schemas.microsoft.com/office/2007/relationships/hdphoto" Target="../media/hdphoto1.wdp"/><Relationship Id="rId11" Type="http://schemas.openxmlformats.org/officeDocument/2006/relationships/chart" Target="../charts/chart3.xml"/><Relationship Id="rId24" Type="http://schemas.openxmlformats.org/officeDocument/2006/relationships/image" Target="../media/image10.svg"/><Relationship Id="rId5" Type="http://schemas.openxmlformats.org/officeDocument/2006/relationships/image" Target="../media/image5.png"/><Relationship Id="rId15" Type="http://schemas.openxmlformats.org/officeDocument/2006/relationships/chart" Target="../charts/chart7.xml"/><Relationship Id="rId23" Type="http://schemas.openxmlformats.org/officeDocument/2006/relationships/image" Target="../media/image9.png"/><Relationship Id="rId28" Type="http://schemas.openxmlformats.org/officeDocument/2006/relationships/image" Target="../media/image12.png"/><Relationship Id="rId10" Type="http://schemas.openxmlformats.org/officeDocument/2006/relationships/chart" Target="../charts/chart2.xml"/><Relationship Id="rId19" Type="http://schemas.openxmlformats.org/officeDocument/2006/relationships/chart" Target="../charts/chart11.xml"/><Relationship Id="rId4" Type="http://schemas.openxmlformats.org/officeDocument/2006/relationships/image" Target="../media/image4.svg"/><Relationship Id="rId9" Type="http://schemas.openxmlformats.org/officeDocument/2006/relationships/image" Target="../media/image8.svg"/><Relationship Id="rId14" Type="http://schemas.openxmlformats.org/officeDocument/2006/relationships/chart" Target="../charts/chart6.xml"/><Relationship Id="rId22" Type="http://schemas.openxmlformats.org/officeDocument/2006/relationships/chart" Target="../charts/chart14.xml"/><Relationship Id="rId27" Type="http://schemas.microsoft.com/office/2007/relationships/hdphoto" Target="../media/hdphoto2.wdp"/></Relationships>
</file>

<file path=xl/drawings/drawing1.xml><?xml version="1.0" encoding="utf-8"?>
<xdr:wsDr xmlns:xdr="http://schemas.openxmlformats.org/drawingml/2006/spreadsheetDrawing" xmlns:a="http://schemas.openxmlformats.org/drawingml/2006/main">
  <xdr:twoCellAnchor>
    <xdr:from>
      <xdr:col>16296</xdr:col>
      <xdr:colOff>23815</xdr:colOff>
      <xdr:row>259</xdr:row>
      <xdr:rowOff>55913</xdr:rowOff>
    </xdr:from>
    <xdr:to>
      <xdr:col>16303</xdr:col>
      <xdr:colOff>352861</xdr:colOff>
      <xdr:row>274</xdr:row>
      <xdr:rowOff>15834</xdr:rowOff>
    </xdr:to>
    <xdr:graphicFrame macro="">
      <xdr:nvGraphicFramePr>
        <xdr:cNvPr id="9" name="Chart 1">
          <a:extLst>
            <a:ext uri="{FF2B5EF4-FFF2-40B4-BE49-F238E27FC236}">
              <a16:creationId xmlns:a16="http://schemas.microsoft.com/office/drawing/2014/main" id="{3562032E-5B24-C4CC-6FB2-4A54C95D9D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21</xdr:col>
      <xdr:colOff>609600</xdr:colOff>
      <xdr:row>33</xdr:row>
      <xdr:rowOff>1066800</xdr:rowOff>
    </xdr:from>
    <xdr:to>
      <xdr:col>33</xdr:col>
      <xdr:colOff>0</xdr:colOff>
      <xdr:row>35</xdr:row>
      <xdr:rowOff>1523999</xdr:rowOff>
    </xdr:to>
    <xdr:sp macro="" textlink="">
      <xdr:nvSpPr>
        <xdr:cNvPr id="3086" name="Rectangle: Rounded Corners 3085">
          <a:extLst>
            <a:ext uri="{FF2B5EF4-FFF2-40B4-BE49-F238E27FC236}">
              <a16:creationId xmlns:a16="http://schemas.microsoft.com/office/drawing/2014/main" id="{35E7D41D-6D3D-4B1F-A398-2A457F46845B}"/>
            </a:ext>
          </a:extLst>
        </xdr:cNvPr>
        <xdr:cNvSpPr/>
      </xdr:nvSpPr>
      <xdr:spPr>
        <a:xfrm>
          <a:off x="31737300" y="31394400"/>
          <a:ext cx="16764000" cy="3733799"/>
        </a:xfrm>
        <a:prstGeom prst="roundRect">
          <a:avLst/>
        </a:prstGeom>
      </xdr:spPr>
      <xdr:style>
        <a:lnRef idx="1">
          <a:schemeClr val="dk1"/>
        </a:lnRef>
        <a:fillRef idx="3">
          <a:schemeClr val="dk1"/>
        </a:fillRef>
        <a:effectRef idx="2">
          <a:schemeClr val="dk1"/>
        </a:effectRef>
        <a:fontRef idx="minor">
          <a:schemeClr val="lt1"/>
        </a:fontRef>
      </xdr:style>
      <xdr:txBody>
        <a:bodyPr vertOverflow="clip" horzOverflow="clip" rtlCol="0" anchor="b"/>
        <a:lstStyle/>
        <a:p>
          <a:pPr algn="r" rtl="1"/>
          <a:r>
            <a:rPr lang="ar-EG" sz="5000" b="1"/>
            <a:t>الفضة هى الاعلى تقلبا بمخاطر 40%  يليه البورصة المصرية</a:t>
          </a:r>
          <a:r>
            <a:rPr lang="ar-EG" sz="5000" b="1" baseline="0"/>
            <a:t> </a:t>
          </a:r>
        </a:p>
        <a:p>
          <a:pPr algn="r" rtl="1"/>
          <a:r>
            <a:rPr lang="ar-EG" sz="5000" b="1"/>
            <a:t> بينما الذهب هو الاكثر</a:t>
          </a:r>
          <a:r>
            <a:rPr lang="ar-EG" sz="5000" b="1" baseline="0"/>
            <a:t> استقراراالنسبى</a:t>
          </a:r>
        </a:p>
        <a:p>
          <a:pPr algn="r" rtl="1"/>
          <a:r>
            <a:rPr lang="ar-EG" sz="5000" b="1" baseline="0"/>
            <a:t>اقل نسبة تغير سنوى هو الذهب وذلك يعكس استقراره النسبى </a:t>
          </a:r>
        </a:p>
        <a:p>
          <a:pPr algn="r" rtl="1"/>
          <a:r>
            <a:rPr lang="ar-EG" sz="5000" b="1" baseline="0"/>
            <a:t> </a:t>
          </a:r>
        </a:p>
      </xdr:txBody>
    </xdr:sp>
    <xdr:clientData/>
  </xdr:twoCellAnchor>
  <xdr:twoCellAnchor editAs="oneCell">
    <xdr:from>
      <xdr:col>32</xdr:col>
      <xdr:colOff>1093340</xdr:colOff>
      <xdr:row>34</xdr:row>
      <xdr:rowOff>114300</xdr:rowOff>
    </xdr:from>
    <xdr:to>
      <xdr:col>34</xdr:col>
      <xdr:colOff>219075</xdr:colOff>
      <xdr:row>35</xdr:row>
      <xdr:rowOff>533400</xdr:rowOff>
    </xdr:to>
    <xdr:pic>
      <xdr:nvPicPr>
        <xdr:cNvPr id="60" name="Graphic 59" descr="Lightbulb with solid fill">
          <a:extLst>
            <a:ext uri="{FF2B5EF4-FFF2-40B4-BE49-F238E27FC236}">
              <a16:creationId xmlns:a16="http://schemas.microsoft.com/office/drawing/2014/main" id="{BD7D6E6E-645A-B419-59BB-F3AB6C3708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8146840" y="32080200"/>
          <a:ext cx="2021335" cy="2057400"/>
        </a:xfrm>
        <a:prstGeom prst="rect">
          <a:avLst/>
        </a:prstGeom>
      </xdr:spPr>
    </xdr:pic>
    <xdr:clientData/>
  </xdr:twoCellAnchor>
  <xdr:twoCellAnchor>
    <xdr:from>
      <xdr:col>24</xdr:col>
      <xdr:colOff>109899</xdr:colOff>
      <xdr:row>4</xdr:row>
      <xdr:rowOff>696059</xdr:rowOff>
    </xdr:from>
    <xdr:to>
      <xdr:col>28</xdr:col>
      <xdr:colOff>1355477</xdr:colOff>
      <xdr:row>4</xdr:row>
      <xdr:rowOff>3622472</xdr:rowOff>
    </xdr:to>
    <xdr:sp macro="" textlink="">
      <xdr:nvSpPr>
        <xdr:cNvPr id="6" name="Rectangle: Rounded Corners 5">
          <a:extLst>
            <a:ext uri="{FF2B5EF4-FFF2-40B4-BE49-F238E27FC236}">
              <a16:creationId xmlns:a16="http://schemas.microsoft.com/office/drawing/2014/main" id="{7E0F7FE9-AA73-42D5-91B6-FDD348931A29}"/>
            </a:ext>
          </a:extLst>
        </xdr:cNvPr>
        <xdr:cNvSpPr/>
      </xdr:nvSpPr>
      <xdr:spPr>
        <a:xfrm>
          <a:off x="35580999" y="3439259"/>
          <a:ext cx="7036778" cy="2926413"/>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ctr"/>
          <a:r>
            <a:rPr lang="ar-EG" sz="4800" b="1"/>
            <a:t>متوسط النمو السنوى لليورو</a:t>
          </a:r>
          <a:r>
            <a:rPr lang="en-US" sz="4800" b="1"/>
            <a:t>   </a:t>
          </a:r>
          <a:endParaRPr lang="ar-EG" sz="4800" b="1"/>
        </a:p>
        <a:p>
          <a:pPr algn="ctr"/>
          <a:r>
            <a:rPr lang="en-US" sz="4800" b="1">
              <a:solidFill>
                <a:schemeClr val="dk1"/>
              </a:solidFill>
              <a:latin typeface="+mn-lt"/>
              <a:ea typeface="+mn-ea"/>
              <a:cs typeface="+mn-cs"/>
            </a:rPr>
            <a:t>9.9</a:t>
          </a:r>
          <a:r>
            <a:rPr lang="ar-EG" sz="4800" b="1">
              <a:solidFill>
                <a:schemeClr val="dk1"/>
              </a:solidFill>
              <a:latin typeface="+mn-lt"/>
              <a:ea typeface="+mn-ea"/>
              <a:cs typeface="+mn-cs"/>
            </a:rPr>
            <a:t> </a:t>
          </a:r>
          <a:r>
            <a:rPr lang="en-US" sz="4800" b="1">
              <a:solidFill>
                <a:schemeClr val="dk1"/>
              </a:solidFill>
              <a:latin typeface="+mn-lt"/>
              <a:ea typeface="+mn-ea"/>
              <a:cs typeface="+mn-cs"/>
            </a:rPr>
            <a:t> % </a:t>
          </a:r>
        </a:p>
      </xdr:txBody>
    </xdr:sp>
    <xdr:clientData/>
  </xdr:twoCellAnchor>
  <xdr:twoCellAnchor>
    <xdr:from>
      <xdr:col>13</xdr:col>
      <xdr:colOff>1392109</xdr:colOff>
      <xdr:row>4</xdr:row>
      <xdr:rowOff>732693</xdr:rowOff>
    </xdr:from>
    <xdr:to>
      <xdr:col>18</xdr:col>
      <xdr:colOff>1135668</xdr:colOff>
      <xdr:row>4</xdr:row>
      <xdr:rowOff>3659106</xdr:rowOff>
    </xdr:to>
    <xdr:sp macro="" textlink="">
      <xdr:nvSpPr>
        <xdr:cNvPr id="4" name="Rectangle: Rounded Corners 3">
          <a:extLst>
            <a:ext uri="{FF2B5EF4-FFF2-40B4-BE49-F238E27FC236}">
              <a16:creationId xmlns:a16="http://schemas.microsoft.com/office/drawing/2014/main" id="{E18BF2C1-D072-4D5D-879D-E394369D458F}"/>
            </a:ext>
          </a:extLst>
        </xdr:cNvPr>
        <xdr:cNvSpPr/>
      </xdr:nvSpPr>
      <xdr:spPr>
        <a:xfrm>
          <a:off x="20937409" y="3475893"/>
          <a:ext cx="6982559" cy="2926413"/>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marL="0" indent="0" algn="ctr"/>
          <a:r>
            <a:rPr lang="ar-EG" sz="4800" b="1"/>
            <a:t>متوسط</a:t>
          </a:r>
          <a:r>
            <a:rPr lang="ar-EG" sz="4800" b="1">
              <a:solidFill>
                <a:schemeClr val="dk1"/>
              </a:solidFill>
              <a:latin typeface="+mn-lt"/>
              <a:ea typeface="+mn-ea"/>
              <a:cs typeface="+mn-cs"/>
            </a:rPr>
            <a:t> النمو السنوى للفضة </a:t>
          </a:r>
        </a:p>
        <a:p>
          <a:pPr marL="0" indent="0" algn="ctr"/>
          <a:r>
            <a:rPr lang="ar-EG" sz="4800" b="1">
              <a:solidFill>
                <a:schemeClr val="dk1"/>
              </a:solidFill>
              <a:latin typeface="+mn-lt"/>
              <a:ea typeface="+mn-ea"/>
              <a:cs typeface="+mn-cs"/>
            </a:rPr>
            <a:t> </a:t>
          </a:r>
          <a:r>
            <a:rPr lang="en-US" sz="5400" b="1"/>
            <a:t>1</a:t>
          </a:r>
          <a:r>
            <a:rPr lang="en-US" sz="4800" b="1">
              <a:solidFill>
                <a:schemeClr val="dk1"/>
              </a:solidFill>
              <a:latin typeface="+mn-lt"/>
              <a:ea typeface="+mn-ea"/>
              <a:cs typeface="+mn-cs"/>
            </a:rPr>
            <a:t>2.3%</a:t>
          </a:r>
        </a:p>
      </xdr:txBody>
    </xdr:sp>
    <xdr:clientData/>
  </xdr:twoCellAnchor>
  <xdr:twoCellAnchor>
    <xdr:from>
      <xdr:col>4</xdr:col>
      <xdr:colOff>3802177</xdr:colOff>
      <xdr:row>4</xdr:row>
      <xdr:rowOff>609601</xdr:rowOff>
    </xdr:from>
    <xdr:to>
      <xdr:col>8</xdr:col>
      <xdr:colOff>1318847</xdr:colOff>
      <xdr:row>4</xdr:row>
      <xdr:rowOff>3553559</xdr:rowOff>
    </xdr:to>
    <xdr:sp macro="" textlink="">
      <xdr:nvSpPr>
        <xdr:cNvPr id="25" name="Rectangle: Rounded Corners 24">
          <a:extLst>
            <a:ext uri="{FF2B5EF4-FFF2-40B4-BE49-F238E27FC236}">
              <a16:creationId xmlns:a16="http://schemas.microsoft.com/office/drawing/2014/main" id="{EDBB7AE7-4656-77D8-1C3C-D0897FC89799}"/>
            </a:ext>
          </a:extLst>
        </xdr:cNvPr>
        <xdr:cNvSpPr/>
      </xdr:nvSpPr>
      <xdr:spPr>
        <a:xfrm>
          <a:off x="6812077" y="3352801"/>
          <a:ext cx="6813070" cy="2943958"/>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ctr"/>
          <a:r>
            <a:rPr lang="ar-EG" sz="4800" b="1">
              <a:solidFill>
                <a:schemeClr val="dk1"/>
              </a:solidFill>
              <a:latin typeface="+mn-lt"/>
              <a:ea typeface="+mn-ea"/>
              <a:cs typeface="+mn-cs"/>
            </a:rPr>
            <a:t>اعلى نسبة النمو التراكمية </a:t>
          </a:r>
        </a:p>
        <a:p>
          <a:pPr algn="ctr"/>
          <a:r>
            <a:rPr lang="ar-EG" sz="4800" b="1"/>
            <a:t>993 %  </a:t>
          </a:r>
          <a:endParaRPr lang="en-US" sz="4800" b="1"/>
        </a:p>
      </xdr:txBody>
    </xdr:sp>
    <xdr:clientData/>
  </xdr:twoCellAnchor>
  <xdr:twoCellAnchor editAs="oneCell">
    <xdr:from>
      <xdr:col>11</xdr:col>
      <xdr:colOff>0</xdr:colOff>
      <xdr:row>19</xdr:row>
      <xdr:rowOff>0</xdr:rowOff>
    </xdr:from>
    <xdr:to>
      <xdr:col>11</xdr:col>
      <xdr:colOff>304800</xdr:colOff>
      <xdr:row>20</xdr:row>
      <xdr:rowOff>0</xdr:rowOff>
    </xdr:to>
    <xdr:sp macro="" textlink="">
      <xdr:nvSpPr>
        <xdr:cNvPr id="3077" name="AutoShape 5" descr="(1) 2009 or Later $100 BILL One Hundred Dollar Bill EBAY">
          <a:extLst>
            <a:ext uri="{FF2B5EF4-FFF2-40B4-BE49-F238E27FC236}">
              <a16:creationId xmlns:a16="http://schemas.microsoft.com/office/drawing/2014/main" id="{1F568B83-8535-6598-532B-26B77AF2C9A2}"/>
            </a:ext>
          </a:extLst>
        </xdr:cNvPr>
        <xdr:cNvSpPr>
          <a:spLocks noChangeAspect="1" noChangeArrowheads="1"/>
        </xdr:cNvSpPr>
      </xdr:nvSpPr>
      <xdr:spPr bwMode="auto">
        <a:xfrm>
          <a:off x="4267200" y="4019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40</xdr:col>
      <xdr:colOff>0</xdr:colOff>
      <xdr:row>18</xdr:row>
      <xdr:rowOff>94107</xdr:rowOff>
    </xdr:from>
    <xdr:to>
      <xdr:col>43</xdr:col>
      <xdr:colOff>106680</xdr:colOff>
      <xdr:row>27</xdr:row>
      <xdr:rowOff>33147</xdr:rowOff>
    </xdr:to>
    <xdr:sp macro="" textlink="">
      <xdr:nvSpPr>
        <xdr:cNvPr id="47" name="Text 21">
          <a:extLst>
            <a:ext uri="{FF2B5EF4-FFF2-40B4-BE49-F238E27FC236}">
              <a16:creationId xmlns:a16="http://schemas.microsoft.com/office/drawing/2014/main" id="{F4084CBD-82F4-3B9A-1AC1-E5C177BA362D}"/>
            </a:ext>
          </a:extLst>
        </xdr:cNvPr>
        <xdr:cNvSpPr/>
      </xdr:nvSpPr>
      <xdr:spPr>
        <a:xfrm>
          <a:off x="24717375" y="4523232"/>
          <a:ext cx="2011680" cy="320040"/>
        </a:xfrm>
        <a:prstGeom prst="rect">
          <a:avLst/>
        </a:prstGeom>
        <a:noFill/>
        <a:ln/>
      </xdr:spPr>
      <xdr:txBody>
        <a:bodyPr wrap="square" rtlCol="0" anchor="ctr"/>
        <a:lstStyle>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ctr">
            <a:buNone/>
          </a:pPr>
          <a:r>
            <a:rPr lang="en-US" sz="1000">
              <a:solidFill>
                <a:srgbClr val="E6EDF3"/>
              </a:solidFill>
            </a:rPr>
            <a:t>تراجع الجنيه / دولار</a:t>
          </a:r>
          <a:endParaRPr lang="en-US" sz="1000"/>
        </a:p>
      </xdr:txBody>
    </xdr:sp>
    <xdr:clientData/>
  </xdr:twoCellAnchor>
  <xdr:twoCellAnchor>
    <xdr:from>
      <xdr:col>4</xdr:col>
      <xdr:colOff>3810001</xdr:colOff>
      <xdr:row>3</xdr:row>
      <xdr:rowOff>0</xdr:rowOff>
    </xdr:from>
    <xdr:to>
      <xdr:col>30</xdr:col>
      <xdr:colOff>0</xdr:colOff>
      <xdr:row>4</xdr:row>
      <xdr:rowOff>360405</xdr:rowOff>
    </xdr:to>
    <xdr:sp macro="" textlink="">
      <xdr:nvSpPr>
        <xdr:cNvPr id="3080" name="Text Box 8">
          <a:extLst>
            <a:ext uri="{FF2B5EF4-FFF2-40B4-BE49-F238E27FC236}">
              <a16:creationId xmlns:a16="http://schemas.microsoft.com/office/drawing/2014/main" id="{44A9C4A1-9D56-2A03-246F-C05362F526FE}"/>
            </a:ext>
          </a:extLst>
        </xdr:cNvPr>
        <xdr:cNvSpPr txBox="1">
          <a:spLocks noChangeArrowheads="1"/>
        </xdr:cNvSpPr>
      </xdr:nvSpPr>
      <xdr:spPr bwMode="auto">
        <a:xfrm>
          <a:off x="6858001" y="0"/>
          <a:ext cx="36861749" cy="2170155"/>
        </a:xfrm>
        <a:prstGeom prst="rect">
          <a:avLst/>
        </a:prstGeom>
        <a:gradFill flip="none" rotWithShape="1">
          <a:gsLst>
            <a:gs pos="0">
              <a:schemeClr val="dk1">
                <a:lumMod val="67000"/>
              </a:schemeClr>
            </a:gs>
            <a:gs pos="48000">
              <a:schemeClr val="dk1">
                <a:lumMod val="97000"/>
                <a:lumOff val="3000"/>
              </a:schemeClr>
            </a:gs>
            <a:gs pos="100000">
              <a:schemeClr val="dk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wrap="square" lIns="18288" tIns="18288" rIns="0" bIns="0" anchor="ctr" upright="1"/>
        <a:lstStyle/>
        <a:p>
          <a:pPr algn="ctr" rtl="1">
            <a:defRPr sz="1000"/>
          </a:pPr>
          <a:r>
            <a:rPr lang="ar-EG" sz="8800" b="1" i="0" u="none" strike="noStrike" baseline="0">
              <a:solidFill>
                <a:schemeClr val="bg1"/>
              </a:solidFill>
              <a:latin typeface="Calibri"/>
              <a:cs typeface="Calibri"/>
            </a:rPr>
            <a:t> تحليل </a:t>
          </a:r>
          <a:r>
            <a:rPr lang="en-US" sz="8800" b="1" i="0" u="none" strike="noStrike" baseline="0">
              <a:solidFill>
                <a:schemeClr val="bg1"/>
              </a:solidFill>
              <a:latin typeface="Calibri"/>
              <a:cs typeface="Calibri"/>
            </a:rPr>
            <a:t>مؤشرات الاسواق الإستثمارية  </a:t>
          </a:r>
          <a:r>
            <a:rPr lang="ar-EG" sz="8800" b="1" i="0" u="none" strike="noStrike" baseline="0">
              <a:solidFill>
                <a:schemeClr val="bg1"/>
              </a:solidFill>
              <a:latin typeface="Calibri"/>
              <a:cs typeface="Calibri"/>
            </a:rPr>
            <a:t>تاريخياً خلال الفترة  من 2005 - 2025  </a:t>
          </a:r>
          <a:endParaRPr lang="en-US" sz="8800" b="1" i="0" u="none" strike="noStrike" baseline="0">
            <a:solidFill>
              <a:schemeClr val="bg1"/>
            </a:solidFill>
            <a:latin typeface="Calibri"/>
            <a:cs typeface="Calibri"/>
          </a:endParaRPr>
        </a:p>
      </xdr:txBody>
    </xdr:sp>
    <xdr:clientData/>
  </xdr:twoCellAnchor>
  <xdr:twoCellAnchor>
    <xdr:from>
      <xdr:col>9</xdr:col>
      <xdr:colOff>146536</xdr:colOff>
      <xdr:row>4</xdr:row>
      <xdr:rowOff>696057</xdr:rowOff>
    </xdr:from>
    <xdr:to>
      <xdr:col>13</xdr:col>
      <xdr:colOff>1172306</xdr:colOff>
      <xdr:row>4</xdr:row>
      <xdr:rowOff>3622470</xdr:rowOff>
    </xdr:to>
    <xdr:sp macro="" textlink="">
      <xdr:nvSpPr>
        <xdr:cNvPr id="33" name="Rectangle: Rounded Corners 32">
          <a:extLst>
            <a:ext uri="{FF2B5EF4-FFF2-40B4-BE49-F238E27FC236}">
              <a16:creationId xmlns:a16="http://schemas.microsoft.com/office/drawing/2014/main" id="{E9E94F29-19C0-4A82-A39C-119D845B351B}"/>
            </a:ext>
          </a:extLst>
        </xdr:cNvPr>
        <xdr:cNvSpPr/>
      </xdr:nvSpPr>
      <xdr:spPr>
        <a:xfrm>
          <a:off x="12016151" y="2491153"/>
          <a:ext cx="6740770" cy="2926413"/>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ctr"/>
          <a:r>
            <a:rPr lang="ar-EG" sz="4800" b="1"/>
            <a:t>متوسط النمو السنوى للذهب </a:t>
          </a:r>
        </a:p>
        <a:p>
          <a:pPr algn="ctr"/>
          <a:r>
            <a:rPr lang="ar-EG" sz="4800" b="1"/>
            <a:t>  </a:t>
          </a:r>
          <a:r>
            <a:rPr lang="en-US" sz="4800" b="1"/>
            <a:t>12.4</a:t>
          </a:r>
          <a:r>
            <a:rPr lang="ar-EG" sz="4800" b="1"/>
            <a:t>%</a:t>
          </a:r>
          <a:endParaRPr lang="en-US" sz="4800" b="1"/>
        </a:p>
      </xdr:txBody>
    </xdr:sp>
    <xdr:clientData/>
  </xdr:twoCellAnchor>
  <xdr:twoCellAnchor editAs="oneCell">
    <xdr:from>
      <xdr:col>24</xdr:col>
      <xdr:colOff>842598</xdr:colOff>
      <xdr:row>4</xdr:row>
      <xdr:rowOff>2014904</xdr:rowOff>
    </xdr:from>
    <xdr:to>
      <xdr:col>25</xdr:col>
      <xdr:colOff>914402</xdr:colOff>
      <xdr:row>4</xdr:row>
      <xdr:rowOff>3515458</xdr:rowOff>
    </xdr:to>
    <xdr:pic>
      <xdr:nvPicPr>
        <xdr:cNvPr id="40" name="Graphic 39" descr="Euro with solid fill">
          <a:extLst>
            <a:ext uri="{FF2B5EF4-FFF2-40B4-BE49-F238E27FC236}">
              <a16:creationId xmlns:a16="http://schemas.microsoft.com/office/drawing/2014/main" id="{184F23F4-4AD2-DA27-C929-7932A355D5A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4143463" y="3810000"/>
          <a:ext cx="1500554" cy="1500554"/>
        </a:xfrm>
        <a:prstGeom prst="rect">
          <a:avLst/>
        </a:prstGeom>
      </xdr:spPr>
    </xdr:pic>
    <xdr:clientData/>
  </xdr:twoCellAnchor>
  <xdr:twoCellAnchor editAs="oneCell">
    <xdr:from>
      <xdr:col>9</xdr:col>
      <xdr:colOff>329706</xdr:colOff>
      <xdr:row>4</xdr:row>
      <xdr:rowOff>1625015</xdr:rowOff>
    </xdr:from>
    <xdr:to>
      <xdr:col>10</xdr:col>
      <xdr:colOff>1172308</xdr:colOff>
      <xdr:row>4</xdr:row>
      <xdr:rowOff>3896367</xdr:rowOff>
    </xdr:to>
    <xdr:pic>
      <xdr:nvPicPr>
        <xdr:cNvPr id="42" name="Picture 41">
          <a:extLst>
            <a:ext uri="{FF2B5EF4-FFF2-40B4-BE49-F238E27FC236}">
              <a16:creationId xmlns:a16="http://schemas.microsoft.com/office/drawing/2014/main" id="{C754764B-299C-9089-D521-02DFB7FC9182}"/>
            </a:ext>
          </a:extLst>
        </xdr:cNvPr>
        <xdr:cNvPicPr>
          <a:picLocks noChangeAspect="1"/>
        </xdr:cNvPicPr>
      </xdr:nvPicPr>
      <xdr:blipFill>
        <a:blip xmlns:r="http://schemas.openxmlformats.org/officeDocument/2006/relationships" r:embed="rId5">
          <a:extLst>
            <a:ext uri="{BEBA8EAE-BF5A-486C-A8C5-ECC9F3942E4B}">
              <a14:imgProps xmlns:a14="http://schemas.microsoft.com/office/drawing/2010/main">
                <a14:imgLayer r:embed="rId6">
                  <a14:imgEffect>
                    <a14:backgroundRemoval t="10000" b="90000" l="10000" r="90000"/>
                  </a14:imgEffect>
                </a14:imgLayer>
              </a14:imgProps>
            </a:ext>
            <a:ext uri="{28A0092B-C50C-407E-A947-70E740481C1C}">
              <a14:useLocalDpi xmlns:a14="http://schemas.microsoft.com/office/drawing/2010/main" val="0"/>
            </a:ext>
          </a:extLst>
        </a:blip>
        <a:stretch>
          <a:fillRect/>
        </a:stretch>
      </xdr:blipFill>
      <xdr:spPr>
        <a:xfrm>
          <a:off x="12199321" y="3420111"/>
          <a:ext cx="2271352" cy="2271352"/>
        </a:xfrm>
        <a:prstGeom prst="rect">
          <a:avLst/>
        </a:prstGeom>
      </xdr:spPr>
    </xdr:pic>
    <xdr:clientData/>
  </xdr:twoCellAnchor>
  <xdr:twoCellAnchor editAs="oneCell">
    <xdr:from>
      <xdr:col>14</xdr:col>
      <xdr:colOff>146534</xdr:colOff>
      <xdr:row>4</xdr:row>
      <xdr:rowOff>1630854</xdr:rowOff>
    </xdr:from>
    <xdr:to>
      <xdr:col>15</xdr:col>
      <xdr:colOff>915860</xdr:colOff>
      <xdr:row>4</xdr:row>
      <xdr:rowOff>3828930</xdr:rowOff>
    </xdr:to>
    <xdr:pic>
      <xdr:nvPicPr>
        <xdr:cNvPr id="44" name="Picture 43">
          <a:extLst>
            <a:ext uri="{FF2B5EF4-FFF2-40B4-BE49-F238E27FC236}">
              <a16:creationId xmlns:a16="http://schemas.microsoft.com/office/drawing/2014/main" id="{FBE430C7-AD0F-1EF1-391A-39EC4605FA3A}"/>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9159899" y="3425950"/>
          <a:ext cx="2198076" cy="2198076"/>
        </a:xfrm>
        <a:prstGeom prst="rect">
          <a:avLst/>
        </a:prstGeom>
      </xdr:spPr>
    </xdr:pic>
    <xdr:clientData/>
  </xdr:twoCellAnchor>
  <xdr:twoCellAnchor editAs="oneCell">
    <xdr:from>
      <xdr:col>4</xdr:col>
      <xdr:colOff>3797255</xdr:colOff>
      <xdr:row>4</xdr:row>
      <xdr:rowOff>1349113</xdr:rowOff>
    </xdr:from>
    <xdr:to>
      <xdr:col>5</xdr:col>
      <xdr:colOff>1306101</xdr:colOff>
      <xdr:row>4</xdr:row>
      <xdr:rowOff>3803632</xdr:rowOff>
    </xdr:to>
    <xdr:pic>
      <xdr:nvPicPr>
        <xdr:cNvPr id="48" name="Graphic 47" descr="Upward trend with solid fill">
          <a:extLst>
            <a:ext uri="{FF2B5EF4-FFF2-40B4-BE49-F238E27FC236}">
              <a16:creationId xmlns:a16="http://schemas.microsoft.com/office/drawing/2014/main" id="{24D083A8-C582-F3AA-08FC-3C693C6167CD}"/>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799701" y="4082374"/>
          <a:ext cx="2457704" cy="2454519"/>
        </a:xfrm>
        <a:prstGeom prst="rect">
          <a:avLst/>
        </a:prstGeom>
      </xdr:spPr>
    </xdr:pic>
    <xdr:clientData/>
  </xdr:twoCellAnchor>
  <xdr:twoCellAnchor>
    <xdr:from>
      <xdr:col>15842</xdr:col>
      <xdr:colOff>251970</xdr:colOff>
      <xdr:row>26</xdr:row>
      <xdr:rowOff>563611</xdr:rowOff>
    </xdr:from>
    <xdr:to>
      <xdr:col>15862</xdr:col>
      <xdr:colOff>112518</xdr:colOff>
      <xdr:row>29</xdr:row>
      <xdr:rowOff>1360524</xdr:rowOff>
    </xdr:to>
    <xdr:graphicFrame macro="">
      <xdr:nvGraphicFramePr>
        <xdr:cNvPr id="3" name="Chart 18">
          <a:extLst>
            <a:ext uri="{FF2B5EF4-FFF2-40B4-BE49-F238E27FC236}">
              <a16:creationId xmlns:a16="http://schemas.microsoft.com/office/drawing/2014/main" id="{6D5BA023-DE77-3A47-C171-DD9BD87B3E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18</xdr:col>
      <xdr:colOff>1355474</xdr:colOff>
      <xdr:row>4</xdr:row>
      <xdr:rowOff>696058</xdr:rowOff>
    </xdr:from>
    <xdr:to>
      <xdr:col>23</xdr:col>
      <xdr:colOff>1318843</xdr:colOff>
      <xdr:row>4</xdr:row>
      <xdr:rowOff>3622471</xdr:rowOff>
    </xdr:to>
    <xdr:sp macro="" textlink="">
      <xdr:nvSpPr>
        <xdr:cNvPr id="5" name="Rectangle: Rounded Corners 4">
          <a:extLst>
            <a:ext uri="{FF2B5EF4-FFF2-40B4-BE49-F238E27FC236}">
              <a16:creationId xmlns:a16="http://schemas.microsoft.com/office/drawing/2014/main" id="{5D06A6C0-C218-4182-8F5D-5A7801CE4A69}"/>
            </a:ext>
          </a:extLst>
        </xdr:cNvPr>
        <xdr:cNvSpPr/>
      </xdr:nvSpPr>
      <xdr:spPr>
        <a:xfrm>
          <a:off x="26083839" y="2491154"/>
          <a:ext cx="7107119" cy="2926413"/>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ctr"/>
          <a:r>
            <a:rPr lang="ar-EG" sz="4800" b="1">
              <a:solidFill>
                <a:schemeClr val="dk1"/>
              </a:solidFill>
              <a:latin typeface="+mn-lt"/>
              <a:ea typeface="+mn-ea"/>
              <a:cs typeface="+mn-cs"/>
            </a:rPr>
            <a:t>متوسط النمو السنوى للدولار</a:t>
          </a:r>
        </a:p>
        <a:p>
          <a:pPr algn="ctr"/>
          <a:r>
            <a:rPr lang="ar-EG" sz="4800" b="1">
              <a:solidFill>
                <a:schemeClr val="dk1"/>
              </a:solidFill>
              <a:latin typeface="+mn-lt"/>
              <a:ea typeface="+mn-ea"/>
              <a:cs typeface="+mn-cs"/>
            </a:rPr>
            <a:t>  </a:t>
          </a:r>
          <a:r>
            <a:rPr lang="en-US" sz="4800" b="1">
              <a:solidFill>
                <a:schemeClr val="dk1"/>
              </a:solidFill>
              <a:latin typeface="+mn-lt"/>
              <a:ea typeface="+mn-ea"/>
              <a:cs typeface="+mn-cs"/>
            </a:rPr>
            <a:t>10.10</a:t>
          </a:r>
          <a:r>
            <a:rPr lang="ar-EG" sz="4800" b="1">
              <a:solidFill>
                <a:schemeClr val="dk1"/>
              </a:solidFill>
              <a:latin typeface="+mn-lt"/>
              <a:ea typeface="+mn-ea"/>
              <a:cs typeface="+mn-cs"/>
            </a:rPr>
            <a:t> %</a:t>
          </a:r>
          <a:endParaRPr lang="en-US" sz="4800" b="1">
            <a:solidFill>
              <a:schemeClr val="dk1"/>
            </a:solidFill>
            <a:latin typeface="+mn-lt"/>
            <a:ea typeface="+mn-ea"/>
            <a:cs typeface="+mn-cs"/>
          </a:endParaRPr>
        </a:p>
      </xdr:txBody>
    </xdr:sp>
    <xdr:clientData/>
  </xdr:twoCellAnchor>
  <xdr:twoCellAnchor>
    <xdr:from>
      <xdr:col>29</xdr:col>
      <xdr:colOff>95250</xdr:colOff>
      <xdr:row>4</xdr:row>
      <xdr:rowOff>659424</xdr:rowOff>
    </xdr:from>
    <xdr:to>
      <xdr:col>33</xdr:col>
      <xdr:colOff>1333500</xdr:colOff>
      <xdr:row>4</xdr:row>
      <xdr:rowOff>3585837</xdr:rowOff>
    </xdr:to>
    <xdr:sp macro="" textlink="">
      <xdr:nvSpPr>
        <xdr:cNvPr id="9" name="Rectangle: Rounded Corners 8">
          <a:extLst>
            <a:ext uri="{FF2B5EF4-FFF2-40B4-BE49-F238E27FC236}">
              <a16:creationId xmlns:a16="http://schemas.microsoft.com/office/drawing/2014/main" id="{A33D6C45-92D2-41CC-AEE4-6DE9B62C1FA6}"/>
            </a:ext>
          </a:extLst>
        </xdr:cNvPr>
        <xdr:cNvSpPr/>
      </xdr:nvSpPr>
      <xdr:spPr>
        <a:xfrm>
          <a:off x="42386250" y="2469174"/>
          <a:ext cx="6953250" cy="2926413"/>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ctr"/>
          <a:r>
            <a:rPr lang="ar-EG" sz="4800" b="1"/>
            <a:t>متوسط النمو السنوى للبورصة </a:t>
          </a:r>
        </a:p>
        <a:p>
          <a:pPr algn="ctr"/>
          <a:r>
            <a:rPr lang="ar-EG" sz="4800" b="1"/>
            <a:t>       </a:t>
          </a:r>
          <a:r>
            <a:rPr lang="en-US" sz="4800" b="1"/>
            <a:t>13.2</a:t>
          </a:r>
          <a:r>
            <a:rPr lang="ar-EG" sz="4800" b="1"/>
            <a:t> %</a:t>
          </a:r>
          <a:endParaRPr lang="en-US" sz="4400" b="1"/>
        </a:p>
      </xdr:txBody>
    </xdr:sp>
    <xdr:clientData/>
  </xdr:twoCellAnchor>
  <xdr:twoCellAnchor>
    <xdr:from>
      <xdr:col>15</xdr:col>
      <xdr:colOff>1095375</xdr:colOff>
      <xdr:row>4</xdr:row>
      <xdr:rowOff>3857625</xdr:rowOff>
    </xdr:from>
    <xdr:to>
      <xdr:col>33</xdr:col>
      <xdr:colOff>1270000</xdr:colOff>
      <xdr:row>25</xdr:row>
      <xdr:rowOff>1143000</xdr:rowOff>
    </xdr:to>
    <xdr:graphicFrame macro="">
      <xdr:nvGraphicFramePr>
        <xdr:cNvPr id="16" name="Chart 15">
          <a:extLst>
            <a:ext uri="{FF2B5EF4-FFF2-40B4-BE49-F238E27FC236}">
              <a16:creationId xmlns:a16="http://schemas.microsoft.com/office/drawing/2014/main" id="{E1F434A8-A3F2-4383-A80E-FAA81902A1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400050</xdr:colOff>
      <xdr:row>46</xdr:row>
      <xdr:rowOff>1533525</xdr:rowOff>
    </xdr:from>
    <xdr:to>
      <xdr:col>17</xdr:col>
      <xdr:colOff>809625</xdr:colOff>
      <xdr:row>55</xdr:row>
      <xdr:rowOff>1419225</xdr:rowOff>
    </xdr:to>
    <xdr:graphicFrame macro="">
      <xdr:nvGraphicFramePr>
        <xdr:cNvPr id="21" name="Chart 20">
          <a:extLst>
            <a:ext uri="{FF2B5EF4-FFF2-40B4-BE49-F238E27FC236}">
              <a16:creationId xmlns:a16="http://schemas.microsoft.com/office/drawing/2014/main" id="{6D2CC312-5692-48DF-9244-83B7116785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333375</xdr:colOff>
      <xdr:row>36</xdr:row>
      <xdr:rowOff>476249</xdr:rowOff>
    </xdr:from>
    <xdr:to>
      <xdr:col>17</xdr:col>
      <xdr:colOff>809625</xdr:colOff>
      <xdr:row>46</xdr:row>
      <xdr:rowOff>1190625</xdr:rowOff>
    </xdr:to>
    <xdr:graphicFrame macro="">
      <xdr:nvGraphicFramePr>
        <xdr:cNvPr id="22" name="Chart 21">
          <a:extLst>
            <a:ext uri="{FF2B5EF4-FFF2-40B4-BE49-F238E27FC236}">
              <a16:creationId xmlns:a16="http://schemas.microsoft.com/office/drawing/2014/main" id="{FF7370FB-3C22-40FA-B0B0-D85EC47AA3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16</xdr:col>
      <xdr:colOff>1403350</xdr:colOff>
      <xdr:row>65</xdr:row>
      <xdr:rowOff>1163638</xdr:rowOff>
    </xdr:from>
    <xdr:to>
      <xdr:col>33</xdr:col>
      <xdr:colOff>762000</xdr:colOff>
      <xdr:row>76</xdr:row>
      <xdr:rowOff>476250</xdr:rowOff>
    </xdr:to>
    <xdr:graphicFrame macro="">
      <xdr:nvGraphicFramePr>
        <xdr:cNvPr id="32" name="Chart 31">
          <a:extLst>
            <a:ext uri="{FF2B5EF4-FFF2-40B4-BE49-F238E27FC236}">
              <a16:creationId xmlns:a16="http://schemas.microsoft.com/office/drawing/2014/main" id="{80776F97-2E91-4304-97DD-8661563AFE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3</xdr:col>
      <xdr:colOff>428626</xdr:colOff>
      <xdr:row>65</xdr:row>
      <xdr:rowOff>1190624</xdr:rowOff>
    </xdr:from>
    <xdr:to>
      <xdr:col>16</xdr:col>
      <xdr:colOff>1104901</xdr:colOff>
      <xdr:row>76</xdr:row>
      <xdr:rowOff>457199</xdr:rowOff>
    </xdr:to>
    <xdr:graphicFrame macro="">
      <xdr:nvGraphicFramePr>
        <xdr:cNvPr id="35" name="Chart 34">
          <a:extLst>
            <a:ext uri="{FF2B5EF4-FFF2-40B4-BE49-F238E27FC236}">
              <a16:creationId xmlns:a16="http://schemas.microsoft.com/office/drawing/2014/main" id="{E34DE3B4-9CB8-4748-96A2-98B5C048A0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3</xdr:col>
      <xdr:colOff>222250</xdr:colOff>
      <xdr:row>25</xdr:row>
      <xdr:rowOff>1570337</xdr:rowOff>
    </xdr:from>
    <xdr:to>
      <xdr:col>12</xdr:col>
      <xdr:colOff>1235675</xdr:colOff>
      <xdr:row>33</xdr:row>
      <xdr:rowOff>666749</xdr:rowOff>
    </xdr:to>
    <xdr:graphicFrame macro="">
      <xdr:nvGraphicFramePr>
        <xdr:cNvPr id="11" name="Chart 10">
          <a:extLst>
            <a:ext uri="{FF2B5EF4-FFF2-40B4-BE49-F238E27FC236}">
              <a16:creationId xmlns:a16="http://schemas.microsoft.com/office/drawing/2014/main" id="{1031F26F-0918-463F-9818-8AFA63FF95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oneCellAnchor>
    <xdr:from>
      <xdr:col>4</xdr:col>
      <xdr:colOff>3413124</xdr:colOff>
      <xdr:row>26</xdr:row>
      <xdr:rowOff>254000</xdr:rowOff>
    </xdr:from>
    <xdr:ext cx="11922125" cy="718466"/>
    <xdr:sp macro="" textlink="">
      <xdr:nvSpPr>
        <xdr:cNvPr id="12" name="TextBox 11">
          <a:extLst>
            <a:ext uri="{FF2B5EF4-FFF2-40B4-BE49-F238E27FC236}">
              <a16:creationId xmlns:a16="http://schemas.microsoft.com/office/drawing/2014/main" id="{00A23F24-4E22-4A0D-811A-E9416B2C16DF}"/>
            </a:ext>
          </a:extLst>
        </xdr:cNvPr>
        <xdr:cNvSpPr txBox="1"/>
      </xdr:nvSpPr>
      <xdr:spPr>
        <a:xfrm>
          <a:off x="6794499" y="19065875"/>
          <a:ext cx="11922125" cy="7184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ar-EG" sz="4000" b="1">
              <a:solidFill>
                <a:schemeClr val="bg1"/>
              </a:solidFill>
            </a:rPr>
            <a:t>نسب التغير السنوية  </a:t>
          </a:r>
          <a:r>
            <a:rPr lang="ar-EG" sz="4000" b="1" baseline="0">
              <a:solidFill>
                <a:schemeClr val="bg1"/>
              </a:solidFill>
            </a:rPr>
            <a:t>خلال الفترة  من 2005 حتى 2025 </a:t>
          </a:r>
          <a:endParaRPr lang="en-US" sz="4000" b="1">
            <a:solidFill>
              <a:schemeClr val="bg1"/>
            </a:solidFill>
          </a:endParaRPr>
        </a:p>
      </xdr:txBody>
    </xdr:sp>
    <xdr:clientData/>
  </xdr:oneCellAnchor>
  <xdr:twoCellAnchor>
    <xdr:from>
      <xdr:col>21</xdr:col>
      <xdr:colOff>571501</xdr:colOff>
      <xdr:row>25</xdr:row>
      <xdr:rowOff>1555750</xdr:rowOff>
    </xdr:from>
    <xdr:to>
      <xdr:col>33</xdr:col>
      <xdr:colOff>1301751</xdr:colOff>
      <xdr:row>33</xdr:row>
      <xdr:rowOff>666750</xdr:rowOff>
    </xdr:to>
    <xdr:graphicFrame macro="">
      <xdr:nvGraphicFramePr>
        <xdr:cNvPr id="19" name="Chart 18">
          <a:extLst>
            <a:ext uri="{FF2B5EF4-FFF2-40B4-BE49-F238E27FC236}">
              <a16:creationId xmlns:a16="http://schemas.microsoft.com/office/drawing/2014/main" id="{40B2261C-66FA-4307-9EC0-850B612076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18</xdr:col>
      <xdr:colOff>47625</xdr:colOff>
      <xdr:row>36</xdr:row>
      <xdr:rowOff>333375</xdr:rowOff>
    </xdr:from>
    <xdr:to>
      <xdr:col>33</xdr:col>
      <xdr:colOff>1190624</xdr:colOff>
      <xdr:row>46</xdr:row>
      <xdr:rowOff>1143000</xdr:rowOff>
    </xdr:to>
    <xdr:graphicFrame macro="">
      <xdr:nvGraphicFramePr>
        <xdr:cNvPr id="52" name="Chart 51">
          <a:extLst>
            <a:ext uri="{FF2B5EF4-FFF2-40B4-BE49-F238E27FC236}">
              <a16:creationId xmlns:a16="http://schemas.microsoft.com/office/drawing/2014/main" id="{EB387A20-D50E-4D3A-AB59-4FB956F8F9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17</xdr:col>
      <xdr:colOff>1374775</xdr:colOff>
      <xdr:row>46</xdr:row>
      <xdr:rowOff>1495424</xdr:rowOff>
    </xdr:from>
    <xdr:to>
      <xdr:col>33</xdr:col>
      <xdr:colOff>895349</xdr:colOff>
      <xdr:row>55</xdr:row>
      <xdr:rowOff>1428749</xdr:rowOff>
    </xdr:to>
    <xdr:graphicFrame macro="">
      <xdr:nvGraphicFramePr>
        <xdr:cNvPr id="53" name="Chart 52">
          <a:extLst>
            <a:ext uri="{FF2B5EF4-FFF2-40B4-BE49-F238E27FC236}">
              <a16:creationId xmlns:a16="http://schemas.microsoft.com/office/drawing/2014/main" id="{85ACA016-B4C7-47BA-88A4-F1F7021F05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17</xdr:col>
      <xdr:colOff>76200</xdr:colOff>
      <xdr:row>57</xdr:row>
      <xdr:rowOff>228600</xdr:rowOff>
    </xdr:from>
    <xdr:to>
      <xdr:col>33</xdr:col>
      <xdr:colOff>762000</xdr:colOff>
      <xdr:row>65</xdr:row>
      <xdr:rowOff>723900</xdr:rowOff>
    </xdr:to>
    <xdr:graphicFrame macro="">
      <xdr:nvGraphicFramePr>
        <xdr:cNvPr id="55" name="Chart 54">
          <a:extLst>
            <a:ext uri="{FF2B5EF4-FFF2-40B4-BE49-F238E27FC236}">
              <a16:creationId xmlns:a16="http://schemas.microsoft.com/office/drawing/2014/main" id="{8FB535BE-F288-4427-991A-B9E8B706D2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3</xdr:col>
      <xdr:colOff>428626</xdr:colOff>
      <xdr:row>57</xdr:row>
      <xdr:rowOff>171450</xdr:rowOff>
    </xdr:from>
    <xdr:to>
      <xdr:col>16</xdr:col>
      <xdr:colOff>1047751</xdr:colOff>
      <xdr:row>65</xdr:row>
      <xdr:rowOff>838200</xdr:rowOff>
    </xdr:to>
    <xdr:graphicFrame macro="">
      <xdr:nvGraphicFramePr>
        <xdr:cNvPr id="56" name="Chart 55">
          <a:extLst>
            <a:ext uri="{FF2B5EF4-FFF2-40B4-BE49-F238E27FC236}">
              <a16:creationId xmlns:a16="http://schemas.microsoft.com/office/drawing/2014/main" id="{B1BF7F4F-1A8E-4FAC-878D-1BE90C7F34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12</xdr:col>
      <xdr:colOff>1219200</xdr:colOff>
      <xdr:row>33</xdr:row>
      <xdr:rowOff>990600</xdr:rowOff>
    </xdr:from>
    <xdr:to>
      <xdr:col>21</xdr:col>
      <xdr:colOff>457200</xdr:colOff>
      <xdr:row>35</xdr:row>
      <xdr:rowOff>1562099</xdr:rowOff>
    </xdr:to>
    <xdr:sp macro="" textlink="">
      <xdr:nvSpPr>
        <xdr:cNvPr id="57" name="Rectangle: Rounded Corners 56">
          <a:extLst>
            <a:ext uri="{FF2B5EF4-FFF2-40B4-BE49-F238E27FC236}">
              <a16:creationId xmlns:a16="http://schemas.microsoft.com/office/drawing/2014/main" id="{35C4E650-C4DF-7C8C-605F-40411F047D21}"/>
            </a:ext>
          </a:extLst>
        </xdr:cNvPr>
        <xdr:cNvSpPr/>
      </xdr:nvSpPr>
      <xdr:spPr>
        <a:xfrm>
          <a:off x="19316700" y="31318200"/>
          <a:ext cx="12268200" cy="3848099"/>
        </a:xfrm>
        <a:prstGeom prst="roundRect">
          <a:avLst/>
        </a:prstGeom>
      </xdr:spPr>
      <xdr:style>
        <a:lnRef idx="1">
          <a:schemeClr val="dk1"/>
        </a:lnRef>
        <a:fillRef idx="3">
          <a:schemeClr val="dk1"/>
        </a:fillRef>
        <a:effectRef idx="2">
          <a:schemeClr val="dk1"/>
        </a:effectRef>
        <a:fontRef idx="minor">
          <a:schemeClr val="lt1"/>
        </a:fontRef>
      </xdr:style>
      <xdr:txBody>
        <a:bodyPr vertOverflow="clip" horzOverflow="clip" rtlCol="0" anchor="ctr"/>
        <a:lstStyle/>
        <a:p>
          <a:pPr algn="ctr"/>
          <a:r>
            <a:rPr lang="ar-EG" sz="4400"/>
            <a:t>ا</a:t>
          </a:r>
          <a:r>
            <a:rPr lang="ar-EG" sz="4400" b="1"/>
            <a:t>لنتائج</a:t>
          </a:r>
          <a:r>
            <a:rPr lang="ar-EG" sz="4400" b="1" baseline="0"/>
            <a:t> النهائية </a:t>
          </a:r>
        </a:p>
        <a:p>
          <a:pPr algn="ctr"/>
          <a:r>
            <a:rPr lang="ar-EG" sz="4400" b="1" baseline="0"/>
            <a:t>   المستثمر الباحث عن النمو المرتفع وتحمل المخاطر : </a:t>
          </a:r>
          <a:r>
            <a:rPr lang="ar-EG" sz="4400" b="1" baseline="0">
              <a:solidFill>
                <a:srgbClr val="FFFF00"/>
              </a:solidFill>
            </a:rPr>
            <a:t>الاستثمار فى البورصة والفضة الخيار المناسب</a:t>
          </a:r>
          <a:r>
            <a:rPr lang="ar-EG" sz="4400" b="1" baseline="0"/>
            <a:t> </a:t>
          </a:r>
        </a:p>
        <a:p>
          <a:pPr algn="ctr"/>
          <a:r>
            <a:rPr lang="ar-EG" sz="4400" b="1" baseline="0"/>
            <a:t>المستثمر الباحث عن الاستقرار وتقلبل المخاطر :</a:t>
          </a:r>
        </a:p>
        <a:p>
          <a:pPr algn="ctr"/>
          <a:r>
            <a:rPr lang="ar-EG" sz="4400" b="1" baseline="0"/>
            <a:t> </a:t>
          </a:r>
          <a:r>
            <a:rPr lang="ar-EG" sz="4400" b="1" baseline="0">
              <a:solidFill>
                <a:srgbClr val="FFFF00"/>
              </a:solidFill>
            </a:rPr>
            <a:t>الذهب هو الخيار الامثل </a:t>
          </a:r>
          <a:endParaRPr lang="en-US" sz="4400" b="1">
            <a:solidFill>
              <a:srgbClr val="FFFF00"/>
            </a:solidFill>
          </a:endParaRPr>
        </a:p>
      </xdr:txBody>
    </xdr:sp>
    <xdr:clientData/>
  </xdr:twoCellAnchor>
  <xdr:twoCellAnchor>
    <xdr:from>
      <xdr:col>13</xdr:col>
      <xdr:colOff>285749</xdr:colOff>
      <xdr:row>25</xdr:row>
      <xdr:rowOff>1621825</xdr:rowOff>
    </xdr:from>
    <xdr:to>
      <xdr:col>21</xdr:col>
      <xdr:colOff>205945</xdr:colOff>
      <xdr:row>33</xdr:row>
      <xdr:rowOff>720811</xdr:rowOff>
    </xdr:to>
    <xdr:graphicFrame macro="">
      <xdr:nvGraphicFramePr>
        <xdr:cNvPr id="58" name="Chart 57">
          <a:extLst>
            <a:ext uri="{FF2B5EF4-FFF2-40B4-BE49-F238E27FC236}">
              <a16:creationId xmlns:a16="http://schemas.microsoft.com/office/drawing/2014/main" id="{FF66A850-C3FB-4B2F-9B1F-024B5A1E61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editAs="oneCell">
    <xdr:from>
      <xdr:col>31</xdr:col>
      <xdr:colOff>380999</xdr:colOff>
      <xdr:row>3</xdr:row>
      <xdr:rowOff>1285875</xdr:rowOff>
    </xdr:from>
    <xdr:to>
      <xdr:col>32</xdr:col>
      <xdr:colOff>238124</xdr:colOff>
      <xdr:row>4</xdr:row>
      <xdr:rowOff>762000</xdr:rowOff>
    </xdr:to>
    <xdr:pic>
      <xdr:nvPicPr>
        <xdr:cNvPr id="63" name="Graphic 62" descr="Daily calendar with solid fill">
          <a:extLst>
            <a:ext uri="{FF2B5EF4-FFF2-40B4-BE49-F238E27FC236}">
              <a16:creationId xmlns:a16="http://schemas.microsoft.com/office/drawing/2014/main" id="{A44FD900-104D-B8B4-E5CD-2242292D5DAD}"/>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a:off x="45529499" y="2238375"/>
          <a:ext cx="1285875" cy="1285875"/>
        </a:xfrm>
        <a:prstGeom prst="rect">
          <a:avLst/>
        </a:prstGeom>
      </xdr:spPr>
    </xdr:pic>
    <xdr:clientData/>
  </xdr:twoCellAnchor>
  <xdr:twoCellAnchor>
    <xdr:from>
      <xdr:col>3</xdr:col>
      <xdr:colOff>127000</xdr:colOff>
      <xdr:row>3</xdr:row>
      <xdr:rowOff>254000</xdr:rowOff>
    </xdr:from>
    <xdr:to>
      <xdr:col>4</xdr:col>
      <xdr:colOff>3175001</xdr:colOff>
      <xdr:row>5</xdr:row>
      <xdr:rowOff>793750</xdr:rowOff>
    </xdr:to>
    <xdr:sp macro="" textlink="">
      <xdr:nvSpPr>
        <xdr:cNvPr id="3072" name="Rectangle: Rounded Corners 3071">
          <a:extLst>
            <a:ext uri="{FF2B5EF4-FFF2-40B4-BE49-F238E27FC236}">
              <a16:creationId xmlns:a16="http://schemas.microsoft.com/office/drawing/2014/main" id="{DF88B16B-7F3F-4464-8A34-1148F68292A5}"/>
            </a:ext>
          </a:extLst>
        </xdr:cNvPr>
        <xdr:cNvSpPr/>
      </xdr:nvSpPr>
      <xdr:spPr>
        <a:xfrm>
          <a:off x="2127250" y="1206500"/>
          <a:ext cx="4429126" cy="6540500"/>
        </a:xfrm>
        <a:prstGeom prst="roundRect">
          <a:avLst/>
        </a:prstGeom>
        <a:ln>
          <a:solidFill>
            <a:schemeClr val="accent2">
              <a:lumMod val="40000"/>
              <a:lumOff val="60000"/>
            </a:schemeClr>
          </a:solidFill>
        </a:ln>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l" rtl="1"/>
          <a:r>
            <a:rPr lang="ar-EG" sz="4000"/>
            <a:t>دليل</a:t>
          </a:r>
          <a:r>
            <a:rPr lang="ar-EG" sz="4000" baseline="0"/>
            <a:t> الالوان      </a:t>
          </a:r>
          <a:r>
            <a:rPr lang="en-US" sz="4000" baseline="0"/>
            <a:t> </a:t>
          </a:r>
          <a:r>
            <a:rPr lang="ar-EG" sz="4000" baseline="0"/>
            <a:t> </a:t>
          </a:r>
          <a:r>
            <a:rPr lang="en-US" sz="4000" baseline="0"/>
            <a:t>  </a:t>
          </a:r>
          <a:r>
            <a:rPr lang="ar-EG" sz="4000" baseline="0"/>
            <a:t> </a:t>
          </a:r>
        </a:p>
        <a:p>
          <a:pPr algn="l" rtl="1"/>
          <a:r>
            <a:rPr lang="ar-EG" sz="4000" baseline="0"/>
            <a:t>الذهب</a:t>
          </a:r>
          <a:r>
            <a:rPr lang="en-US" sz="4000" baseline="0"/>
            <a:t> </a:t>
          </a:r>
          <a:r>
            <a:rPr lang="ar-EG" sz="4000" baseline="0"/>
            <a:t>                  </a:t>
          </a:r>
        </a:p>
        <a:p>
          <a:pPr algn="l"/>
          <a:r>
            <a:rPr lang="ar-EG" sz="4000" baseline="0"/>
            <a:t>             </a:t>
          </a:r>
        </a:p>
        <a:p>
          <a:pPr algn="l" rtl="1"/>
          <a:r>
            <a:rPr lang="ar-EG" sz="4000" baseline="0"/>
            <a:t>الفضة                  </a:t>
          </a:r>
        </a:p>
        <a:p>
          <a:pPr algn="l"/>
          <a:r>
            <a:rPr lang="ar-EG" sz="4000" baseline="0"/>
            <a:t>           </a:t>
          </a:r>
        </a:p>
        <a:p>
          <a:pPr algn="l" rtl="1"/>
          <a:r>
            <a:rPr lang="ar-EG" sz="4000" baseline="0"/>
            <a:t>اليورو                 </a:t>
          </a:r>
        </a:p>
        <a:p>
          <a:pPr algn="l"/>
          <a:r>
            <a:rPr lang="ar-EG" sz="4000" baseline="0"/>
            <a:t>            </a:t>
          </a:r>
        </a:p>
        <a:p>
          <a:pPr algn="l" rtl="0"/>
          <a:r>
            <a:rPr lang="ar-EG" sz="4000" baseline="0"/>
            <a:t> الدولار</a:t>
          </a:r>
        </a:p>
        <a:p>
          <a:pPr algn="l"/>
          <a:r>
            <a:rPr lang="ar-EG" sz="4000" baseline="0"/>
            <a:t> </a:t>
          </a:r>
          <a:r>
            <a:rPr lang="en-US" sz="4000" baseline="0"/>
            <a:t>   </a:t>
          </a:r>
          <a:r>
            <a:rPr lang="ar-EG" sz="4000" baseline="0"/>
            <a:t>  </a:t>
          </a:r>
          <a:r>
            <a:rPr lang="en-US" sz="4000" baseline="0"/>
            <a:t>       </a:t>
          </a:r>
          <a:r>
            <a:rPr lang="ar-EG" sz="4000" baseline="0"/>
            <a:t> </a:t>
          </a:r>
        </a:p>
        <a:p>
          <a:pPr algn="l"/>
          <a:r>
            <a:rPr lang="ar-EG" sz="4000" baseline="0"/>
            <a:t> </a:t>
          </a:r>
          <a:r>
            <a:rPr lang="en-US" sz="4000" baseline="0"/>
            <a:t>EXG30</a:t>
          </a:r>
          <a:r>
            <a:rPr lang="ar-EG" sz="4000" baseline="0"/>
            <a:t> </a:t>
          </a:r>
        </a:p>
        <a:p>
          <a:pPr algn="l"/>
          <a:r>
            <a:rPr lang="ar-EG" sz="4000" baseline="0"/>
            <a:t>    </a:t>
          </a:r>
          <a:endParaRPr lang="en-US" sz="4000"/>
        </a:p>
      </xdr:txBody>
    </xdr:sp>
    <xdr:clientData/>
  </xdr:twoCellAnchor>
  <xdr:twoCellAnchor>
    <xdr:from>
      <xdr:col>4</xdr:col>
      <xdr:colOff>666750</xdr:colOff>
      <xdr:row>3</xdr:row>
      <xdr:rowOff>1238250</xdr:rowOff>
    </xdr:from>
    <xdr:to>
      <xdr:col>4</xdr:col>
      <xdr:colOff>2619375</xdr:colOff>
      <xdr:row>3</xdr:row>
      <xdr:rowOff>1571625</xdr:rowOff>
    </xdr:to>
    <xdr:sp macro="" textlink="">
      <xdr:nvSpPr>
        <xdr:cNvPr id="3073" name="Rectangle 3072">
          <a:extLst>
            <a:ext uri="{FF2B5EF4-FFF2-40B4-BE49-F238E27FC236}">
              <a16:creationId xmlns:a16="http://schemas.microsoft.com/office/drawing/2014/main" id="{19C4CBD1-89B2-0EFE-BF8A-5B4B5788AEC7}"/>
            </a:ext>
          </a:extLst>
        </xdr:cNvPr>
        <xdr:cNvSpPr/>
      </xdr:nvSpPr>
      <xdr:spPr>
        <a:xfrm>
          <a:off x="3667125" y="2190750"/>
          <a:ext cx="1952625" cy="333375"/>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714375</xdr:colOff>
      <xdr:row>4</xdr:row>
      <xdr:rowOff>682626</xdr:rowOff>
    </xdr:from>
    <xdr:to>
      <xdr:col>4</xdr:col>
      <xdr:colOff>2571750</xdr:colOff>
      <xdr:row>4</xdr:row>
      <xdr:rowOff>1047750</xdr:rowOff>
    </xdr:to>
    <xdr:sp macro="" textlink="">
      <xdr:nvSpPr>
        <xdr:cNvPr id="3074" name="Rectangle 3073">
          <a:extLst>
            <a:ext uri="{FF2B5EF4-FFF2-40B4-BE49-F238E27FC236}">
              <a16:creationId xmlns:a16="http://schemas.microsoft.com/office/drawing/2014/main" id="{8220C0E4-0FE0-2644-A41D-990947A1310E}"/>
            </a:ext>
          </a:extLst>
        </xdr:cNvPr>
        <xdr:cNvSpPr/>
      </xdr:nvSpPr>
      <xdr:spPr>
        <a:xfrm>
          <a:off x="3714750" y="3429001"/>
          <a:ext cx="1857375" cy="365124"/>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698500</xdr:colOff>
      <xdr:row>4</xdr:row>
      <xdr:rowOff>1873250</xdr:rowOff>
    </xdr:from>
    <xdr:to>
      <xdr:col>4</xdr:col>
      <xdr:colOff>2555875</xdr:colOff>
      <xdr:row>4</xdr:row>
      <xdr:rowOff>2270125</xdr:rowOff>
    </xdr:to>
    <xdr:sp macro="" textlink="">
      <xdr:nvSpPr>
        <xdr:cNvPr id="3075" name="Rectangle 3074">
          <a:extLst>
            <a:ext uri="{FF2B5EF4-FFF2-40B4-BE49-F238E27FC236}">
              <a16:creationId xmlns:a16="http://schemas.microsoft.com/office/drawing/2014/main" id="{BF39DC2B-2C1F-405C-ADC0-EA35BD5D8A61}"/>
            </a:ext>
          </a:extLst>
        </xdr:cNvPr>
        <xdr:cNvSpPr/>
      </xdr:nvSpPr>
      <xdr:spPr>
        <a:xfrm>
          <a:off x="3746500" y="4611688"/>
          <a:ext cx="1857375" cy="39687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809625</xdr:colOff>
      <xdr:row>4</xdr:row>
      <xdr:rowOff>2936875</xdr:rowOff>
    </xdr:from>
    <xdr:to>
      <xdr:col>4</xdr:col>
      <xdr:colOff>2667000</xdr:colOff>
      <xdr:row>4</xdr:row>
      <xdr:rowOff>3333750</xdr:rowOff>
    </xdr:to>
    <xdr:sp macro="" textlink="">
      <xdr:nvSpPr>
        <xdr:cNvPr id="3076" name="Rectangle 3075">
          <a:extLst>
            <a:ext uri="{FF2B5EF4-FFF2-40B4-BE49-F238E27FC236}">
              <a16:creationId xmlns:a16="http://schemas.microsoft.com/office/drawing/2014/main" id="{7CA7196B-D157-4BFC-ACB6-A96F3B9C45F4}"/>
            </a:ext>
          </a:extLst>
        </xdr:cNvPr>
        <xdr:cNvSpPr/>
      </xdr:nvSpPr>
      <xdr:spPr>
        <a:xfrm>
          <a:off x="3857625" y="5675313"/>
          <a:ext cx="1857375" cy="396875"/>
        </a:xfrm>
        <a:prstGeom prst="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850900</xdr:colOff>
      <xdr:row>5</xdr:row>
      <xdr:rowOff>9525</xdr:rowOff>
    </xdr:from>
    <xdr:to>
      <xdr:col>4</xdr:col>
      <xdr:colOff>2708275</xdr:colOff>
      <xdr:row>5</xdr:row>
      <xdr:rowOff>406400</xdr:rowOff>
    </xdr:to>
    <xdr:sp macro="" textlink="">
      <xdr:nvSpPr>
        <xdr:cNvPr id="3078" name="Rectangle 3077">
          <a:extLst>
            <a:ext uri="{FF2B5EF4-FFF2-40B4-BE49-F238E27FC236}">
              <a16:creationId xmlns:a16="http://schemas.microsoft.com/office/drawing/2014/main" id="{EE1FE595-05ED-4E62-9A6D-86B9F84CC977}"/>
            </a:ext>
          </a:extLst>
        </xdr:cNvPr>
        <xdr:cNvSpPr/>
      </xdr:nvSpPr>
      <xdr:spPr>
        <a:xfrm>
          <a:off x="4232275" y="6962775"/>
          <a:ext cx="1857375" cy="396875"/>
        </a:xfrm>
        <a:prstGeom prst="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3428999</xdr:colOff>
      <xdr:row>4</xdr:row>
      <xdr:rowOff>3886200</xdr:rowOff>
    </xdr:from>
    <xdr:to>
      <xdr:col>15</xdr:col>
      <xdr:colOff>914400</xdr:colOff>
      <xdr:row>25</xdr:row>
      <xdr:rowOff>1143000</xdr:rowOff>
    </xdr:to>
    <xdr:graphicFrame macro="">
      <xdr:nvGraphicFramePr>
        <xdr:cNvPr id="3079" name="Chart 3078">
          <a:extLst>
            <a:ext uri="{FF2B5EF4-FFF2-40B4-BE49-F238E27FC236}">
              <a16:creationId xmlns:a16="http://schemas.microsoft.com/office/drawing/2014/main" id="{64AEABBC-61ED-474F-9E24-C22C13CB29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editAs="oneCell">
    <xdr:from>
      <xdr:col>3</xdr:col>
      <xdr:colOff>228600</xdr:colOff>
      <xdr:row>5</xdr:row>
      <xdr:rowOff>1524000</xdr:rowOff>
    </xdr:from>
    <xdr:to>
      <xdr:col>4</xdr:col>
      <xdr:colOff>3314700</xdr:colOff>
      <xdr:row>25</xdr:row>
      <xdr:rowOff>800100</xdr:rowOff>
    </xdr:to>
    <mc:AlternateContent xmlns:mc="http://schemas.openxmlformats.org/markup-compatibility/2006" xmlns:a14="http://schemas.microsoft.com/office/drawing/2010/main">
      <mc:Choice Requires="a14">
        <xdr:graphicFrame macro="">
          <xdr:nvGraphicFramePr>
            <xdr:cNvPr id="3081" name="السنه ">
              <a:extLst>
                <a:ext uri="{FF2B5EF4-FFF2-40B4-BE49-F238E27FC236}">
                  <a16:creationId xmlns:a16="http://schemas.microsoft.com/office/drawing/2014/main" id="{882A682D-6D4D-34F2-E487-1D486AB3FC94}"/>
                </a:ext>
              </a:extLst>
            </xdr:cNvPr>
            <xdr:cNvGraphicFramePr/>
          </xdr:nvGraphicFramePr>
          <xdr:xfrm>
            <a:off x="0" y="0"/>
            <a:ext cx="0" cy="0"/>
          </xdr:xfrm>
          <a:graphic>
            <a:graphicData uri="http://schemas.microsoft.com/office/drawing/2010/slicer">
              <sle:slicer xmlns:sle="http://schemas.microsoft.com/office/drawing/2010/slicer" name="السنه "/>
            </a:graphicData>
          </a:graphic>
        </xdr:graphicFrame>
      </mc:Choice>
      <mc:Fallback xmlns="">
        <xdr:sp macro="" textlink="">
          <xdr:nvSpPr>
            <xdr:cNvPr id="0" name=""/>
            <xdr:cNvSpPr>
              <a:spLocks noTextEdit="1"/>
            </xdr:cNvSpPr>
          </xdr:nvSpPr>
          <xdr:spPr>
            <a:xfrm>
              <a:off x="2085975" y="8477250"/>
              <a:ext cx="4276725" cy="95154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23813</xdr:colOff>
      <xdr:row>4</xdr:row>
      <xdr:rowOff>1643061</xdr:rowOff>
    </xdr:from>
    <xdr:to>
      <xdr:col>20</xdr:col>
      <xdr:colOff>475064</xdr:colOff>
      <xdr:row>4</xdr:row>
      <xdr:rowOff>3496434</xdr:rowOff>
    </xdr:to>
    <xdr:pic>
      <xdr:nvPicPr>
        <xdr:cNvPr id="3083" name="Picture 3082">
          <a:extLst>
            <a:ext uri="{FF2B5EF4-FFF2-40B4-BE49-F238E27FC236}">
              <a16:creationId xmlns:a16="http://schemas.microsoft.com/office/drawing/2014/main" id="{14CD9CD8-CA4B-1F9E-B90C-567DAD4F1635}"/>
            </a:ext>
          </a:extLst>
        </xdr:cNvPr>
        <xdr:cNvPicPr>
          <a:picLocks noChangeAspect="1"/>
        </xdr:cNvPicPr>
      </xdr:nvPicPr>
      <xdr:blipFill>
        <a:blip xmlns:r="http://schemas.openxmlformats.org/officeDocument/2006/relationships" r:embed="rId26" cstate="print">
          <a:extLst>
            <a:ext uri="{BEBA8EAE-BF5A-486C-A8C5-ECC9F3942E4B}">
              <a14:imgProps xmlns:a14="http://schemas.microsoft.com/office/drawing/2010/main">
                <a14:imgLayer r:embed="rId27">
                  <a14:imgEffect>
                    <a14:backgroundRemoval t="10000" b="90000" l="10000" r="90000"/>
                  </a14:imgEffect>
                </a14:imgLayer>
              </a14:imgProps>
            </a:ext>
            <a:ext uri="{28A0092B-C50C-407E-A947-70E740481C1C}">
              <a14:useLocalDpi xmlns:a14="http://schemas.microsoft.com/office/drawing/2010/main" val="0"/>
            </a:ext>
          </a:extLst>
        </a:blip>
        <a:stretch>
          <a:fillRect/>
        </a:stretch>
      </xdr:blipFill>
      <xdr:spPr>
        <a:xfrm>
          <a:off x="28027313" y="4381499"/>
          <a:ext cx="1880001" cy="1853373"/>
        </a:xfrm>
        <a:prstGeom prst="rect">
          <a:avLst/>
        </a:prstGeom>
      </xdr:spPr>
    </xdr:pic>
    <xdr:clientData/>
  </xdr:twoCellAnchor>
  <xdr:twoCellAnchor editAs="oneCell">
    <xdr:from>
      <xdr:col>29</xdr:col>
      <xdr:colOff>747712</xdr:colOff>
      <xdr:row>4</xdr:row>
      <xdr:rowOff>1379012</xdr:rowOff>
    </xdr:from>
    <xdr:to>
      <xdr:col>30</xdr:col>
      <xdr:colOff>1295400</xdr:colOff>
      <xdr:row>4</xdr:row>
      <xdr:rowOff>3409951</xdr:rowOff>
    </xdr:to>
    <xdr:pic>
      <xdr:nvPicPr>
        <xdr:cNvPr id="3085" name="Picture 3084">
          <a:extLst>
            <a:ext uri="{FF2B5EF4-FFF2-40B4-BE49-F238E27FC236}">
              <a16:creationId xmlns:a16="http://schemas.microsoft.com/office/drawing/2014/main" id="{FEAD7DC7-51CE-9C56-6E06-D8140C75D401}"/>
            </a:ext>
          </a:extLst>
        </xdr:cNvPr>
        <xdr:cNvPicPr>
          <a:picLocks noChangeAspect="1"/>
        </xdr:cNvPicPr>
      </xdr:nvPicPr>
      <xdr:blipFill>
        <a:blip xmlns:r="http://schemas.openxmlformats.org/officeDocument/2006/relationships" r:embed="rId28">
          <a:extLst>
            <a:ext uri="{BEBA8EAE-BF5A-486C-A8C5-ECC9F3942E4B}">
              <a14:imgProps xmlns:a14="http://schemas.microsoft.com/office/drawing/2010/main">
                <a14:imgLayer r:embed="rId29">
                  <a14:imgEffect>
                    <a14:backgroundRemoval t="10000" b="90000" l="10000" r="90000"/>
                  </a14:imgEffect>
                </a14:imgLayer>
              </a14:imgProps>
            </a:ext>
            <a:ext uri="{28A0092B-C50C-407E-A947-70E740481C1C}">
              <a14:useLocalDpi xmlns:a14="http://schemas.microsoft.com/office/drawing/2010/main" val="0"/>
            </a:ext>
          </a:extLst>
        </a:blip>
        <a:stretch>
          <a:fillRect/>
        </a:stretch>
      </xdr:blipFill>
      <xdr:spPr>
        <a:xfrm>
          <a:off x="43457812" y="4122212"/>
          <a:ext cx="1995488" cy="2030939"/>
        </a:xfrm>
        <a:prstGeom prst="rect">
          <a:avLst/>
        </a:prstGeom>
      </xdr:spPr>
    </xdr:pic>
    <xdr:clientData/>
  </xdr:twoCellAnchor>
  <xdr:twoCellAnchor>
    <xdr:from>
      <xdr:col>3</xdr:col>
      <xdr:colOff>419100</xdr:colOff>
      <xdr:row>33</xdr:row>
      <xdr:rowOff>1028700</xdr:rowOff>
    </xdr:from>
    <xdr:to>
      <xdr:col>12</xdr:col>
      <xdr:colOff>1066800</xdr:colOff>
      <xdr:row>35</xdr:row>
      <xdr:rowOff>1485899</xdr:rowOff>
    </xdr:to>
    <xdr:sp macro="" textlink="">
      <xdr:nvSpPr>
        <xdr:cNvPr id="3087" name="Rectangle: Rounded Corners 3086">
          <a:extLst>
            <a:ext uri="{FF2B5EF4-FFF2-40B4-BE49-F238E27FC236}">
              <a16:creationId xmlns:a16="http://schemas.microsoft.com/office/drawing/2014/main" id="{9264C22D-1E76-411D-A6BE-0F9AE9A6FE50}"/>
            </a:ext>
          </a:extLst>
        </xdr:cNvPr>
        <xdr:cNvSpPr/>
      </xdr:nvSpPr>
      <xdr:spPr>
        <a:xfrm>
          <a:off x="2247900" y="31356300"/>
          <a:ext cx="16916400" cy="3733799"/>
        </a:xfrm>
        <a:prstGeom prst="roundRect">
          <a:avLst/>
        </a:prstGeom>
      </xdr:spPr>
      <xdr:style>
        <a:lnRef idx="1">
          <a:schemeClr val="dk1"/>
        </a:lnRef>
        <a:fillRef idx="3">
          <a:schemeClr val="dk1"/>
        </a:fillRef>
        <a:effectRef idx="2">
          <a:schemeClr val="dk1"/>
        </a:effectRef>
        <a:fontRef idx="minor">
          <a:schemeClr val="lt1"/>
        </a:fontRef>
      </xdr:style>
      <xdr:txBody>
        <a:bodyPr vertOverflow="clip" horzOverflow="clip" rtlCol="0" anchor="ctr"/>
        <a:lstStyle/>
        <a:p>
          <a:pPr algn="r" rtl="1"/>
          <a:r>
            <a:rPr lang="ar-EG" sz="5400"/>
            <a:t>حققت</a:t>
          </a:r>
          <a:r>
            <a:rPr lang="ar-EG" sz="5400" baseline="0"/>
            <a:t> البورصة اعلى عائد تراكمى خلال 20 سنة بنسبة 993% يليه الذهب بسبه 830 % ، بينما الدولار حقق نموا تراكميا بنسبة 808 % يليه اليورو بنسبة 667% </a:t>
          </a:r>
          <a:endParaRPr lang="en-US" sz="5400"/>
        </a:p>
      </xdr:txBody>
    </xdr:sp>
    <xdr:clientData/>
  </xdr:twoCellAnchor>
</xdr:wsDr>
</file>

<file path=xl/drawings/drawing3.xml><?xml version="1.0" encoding="utf-8"?>
<c:userShapes xmlns:c="http://schemas.openxmlformats.org/drawingml/2006/chart">
  <cdr:relSizeAnchor xmlns:cdr="http://schemas.openxmlformats.org/drawingml/2006/chartDrawing">
    <cdr:from>
      <cdr:x>0.05405</cdr:x>
      <cdr:y>0.02</cdr:y>
    </cdr:from>
    <cdr:to>
      <cdr:x>0.91722</cdr:x>
      <cdr:y>0.18427</cdr:y>
    </cdr:to>
    <cdr:sp macro="" textlink="">
      <cdr:nvSpPr>
        <cdr:cNvPr id="2" name="TextBox 1">
          <a:extLst xmlns:a="http://schemas.openxmlformats.org/drawingml/2006/main">
            <a:ext uri="{FF2B5EF4-FFF2-40B4-BE49-F238E27FC236}">
              <a16:creationId xmlns:a16="http://schemas.microsoft.com/office/drawing/2014/main" id="{502C89E5-2E70-7FB3-CE7A-30CCDD740CF7}"/>
            </a:ext>
          </a:extLst>
        </cdr:cNvPr>
        <cdr:cNvSpPr txBox="1"/>
      </cdr:nvSpPr>
      <cdr:spPr>
        <a:xfrm xmlns:a="http://schemas.openxmlformats.org/drawingml/2006/main">
          <a:off x="1418047" y="235267"/>
          <a:ext cx="22645278" cy="193237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ar-EG" sz="4400" b="1">
              <a:solidFill>
                <a:schemeClr val="bg1"/>
              </a:solidFill>
              <a:effectLst/>
              <a:latin typeface="+mn-lt"/>
              <a:ea typeface="+mn-ea"/>
              <a:cs typeface="+mn-cs"/>
            </a:rPr>
            <a:t>  </a:t>
          </a:r>
          <a:r>
            <a:rPr lang="ar-EG" sz="4800" b="1">
              <a:solidFill>
                <a:schemeClr val="bg1"/>
              </a:solidFill>
              <a:effectLst/>
              <a:latin typeface="+mn-lt"/>
              <a:ea typeface="+mn-ea"/>
              <a:cs typeface="+mn-cs"/>
            </a:rPr>
            <a:t>التغير </a:t>
          </a:r>
          <a:r>
            <a:rPr lang="ar-EG" sz="4800" b="1" baseline="0">
              <a:solidFill>
                <a:schemeClr val="bg1"/>
              </a:solidFill>
              <a:effectLst/>
              <a:latin typeface="+mn-lt"/>
              <a:ea typeface="+mn-ea"/>
              <a:cs typeface="+mn-cs"/>
            </a:rPr>
            <a:t> فى اسعار الاصول الاستثمارية    </a:t>
          </a:r>
          <a:endParaRPr lang="ar-EG" sz="4400" b="1" baseline="0">
            <a:solidFill>
              <a:schemeClr val="bg1"/>
            </a:solidFill>
            <a:effectLst/>
            <a:latin typeface="+mn-lt"/>
            <a:ea typeface="+mn-ea"/>
            <a:cs typeface="+mn-cs"/>
          </a:endParaRPr>
        </a:p>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ar-EG" sz="4400" b="1" baseline="0">
              <a:solidFill>
                <a:schemeClr val="bg1"/>
              </a:solidFill>
              <a:effectLst/>
              <a:latin typeface="+mn-lt"/>
              <a:ea typeface="+mn-ea"/>
              <a:cs typeface="+mn-cs"/>
            </a:rPr>
            <a:t>(مقارنة نسب التغير لأسواق العملات الاجنبية وأسعار عقود الذهب والفضة والمؤشر الرئيسى للبورصه المصرية)</a:t>
          </a:r>
          <a:endParaRPr lang="en-US" sz="4400">
            <a:solidFill>
              <a:schemeClr val="bg1"/>
            </a:solidFill>
            <a:effectLst/>
          </a:endParaRPr>
        </a:p>
        <a:p xmlns:a="http://schemas.openxmlformats.org/drawingml/2006/main">
          <a:pPr algn="ctr"/>
          <a:endParaRPr lang="en-US" sz="4000" kern="1200"/>
        </a:p>
      </cdr:txBody>
    </cdr:sp>
  </cdr:relSizeAnchor>
</c:userShapes>
</file>

<file path=xl/externalLinks/_rels/externalLink1.xml.rels><?xml version="1.0" encoding="UTF-8" standalone="yes"?>
<Relationships xmlns="http://schemas.openxmlformats.org/package/2006/relationships"><Relationship Id="rId1" Type="http://schemas.openxmlformats.org/officeDocument/2006/relationships/externalLinkPath" Target="file:///G:\Globe\Training\BackOffice%20Teams\Mastering%20Pivot%20Tables\Dynamic%20Colors%20for%20Max%20and%20Min.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Mina/Downloads/02.%20Sales%20Dashboad%20Start.xlsx" TargetMode="External"/><Relationship Id="rId1" Type="http://schemas.openxmlformats.org/officeDocument/2006/relationships/externalLinkPath" Target="/Users/Mina/Downloads/02.%20Sales%20Dashboad%20Start.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tech5\Downloads\Course%20Project.xlsx" TargetMode="External"/><Relationship Id="rId1" Type="http://schemas.openxmlformats.org/officeDocument/2006/relationships/externalLinkPath" Target="file:///E:\round%204%20data%20analysis\draft%20%20project\Course%20Projec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urce Data"/>
      <sheetName val="Cal for MaxMin"/>
      <sheetName val="Cal for MaxMin (2)"/>
      <sheetName val="DB MaxMin"/>
      <sheetName val="Cal For TopBottom"/>
      <sheetName val="DB TopBottom"/>
      <sheetName val="DB TopBottom AD"/>
      <sheetName val="Sheet2"/>
      <sheetName val="Dates Drill Down"/>
    </sheetNames>
    <sheetDataSet>
      <sheetData sheetId="0"/>
      <sheetData sheetId="1">
        <row r="4">
          <cell r="M4" t="str">
            <v>Max and min performance with different column color on the column chart (  dynamic with slicer of lines , RM )</v>
          </cell>
          <cell r="N4">
            <v>0</v>
          </cell>
        </row>
        <row r="5">
          <cell r="M5">
            <v>0</v>
          </cell>
          <cell r="N5">
            <v>0</v>
          </cell>
        </row>
        <row r="6">
          <cell r="M6">
            <v>0</v>
          </cell>
          <cell r="N6">
            <v>0</v>
          </cell>
        </row>
        <row r="9">
          <cell r="M9" t="str">
            <v>Row Labels</v>
          </cell>
          <cell r="N9" t="str">
            <v>Sum of ACH</v>
          </cell>
        </row>
        <row r="10">
          <cell r="M10" t="str">
            <v>Abram Renoud</v>
          </cell>
          <cell r="N10">
            <v>1.3531085810469625</v>
          </cell>
          <cell r="R10" t="str">
            <v/>
          </cell>
          <cell r="S10" t="str">
            <v/>
          </cell>
        </row>
        <row r="11">
          <cell r="M11" t="str">
            <v>Ahmed Elsayed</v>
          </cell>
          <cell r="N11">
            <v>1.2287583769169845</v>
          </cell>
        </row>
        <row r="12">
          <cell r="M12" t="str">
            <v>Almetwaly Abdulnaby</v>
          </cell>
          <cell r="N12">
            <v>0.78922170452758467</v>
          </cell>
        </row>
        <row r="13">
          <cell r="M13" t="str">
            <v>Amir Farag</v>
          </cell>
          <cell r="N13">
            <v>1.0145390733662445</v>
          </cell>
        </row>
        <row r="14">
          <cell r="M14" t="str">
            <v>Amr Mohamed Naguib</v>
          </cell>
          <cell r="N14">
            <v>0.9143335223995056</v>
          </cell>
        </row>
        <row r="15">
          <cell r="M15" t="str">
            <v>Ashraf  Ahmed El Demerdash</v>
          </cell>
          <cell r="N15">
            <v>1.0801113852046469</v>
          </cell>
        </row>
        <row r="16">
          <cell r="M16" t="str">
            <v>Dina Bebawy</v>
          </cell>
          <cell r="N16">
            <v>0.68951683733881142</v>
          </cell>
        </row>
        <row r="17">
          <cell r="M17" t="str">
            <v>Ehab Hakim</v>
          </cell>
          <cell r="N17">
            <v>0.76043937046778365</v>
          </cell>
        </row>
        <row r="18">
          <cell r="M18" t="str">
            <v>Hany Fayez</v>
          </cell>
          <cell r="N18">
            <v>0.86664655538140822</v>
          </cell>
        </row>
        <row r="19">
          <cell r="M19" t="str">
            <v>Hossam Sobhy</v>
          </cell>
          <cell r="N19">
            <v>0.97973776670786517</v>
          </cell>
        </row>
        <row r="20">
          <cell r="M20" t="str">
            <v>Ibrahim Mohamed Ahmed El Baz</v>
          </cell>
          <cell r="N20">
            <v>0.74932588494101848</v>
          </cell>
        </row>
        <row r="21">
          <cell r="M21" t="str">
            <v>Mark Adel</v>
          </cell>
          <cell r="N21">
            <v>1.0483827045615728</v>
          </cell>
        </row>
        <row r="22">
          <cell r="M22" t="str">
            <v>Michael Wadi</v>
          </cell>
          <cell r="N22">
            <v>0.65469053382584663</v>
          </cell>
        </row>
        <row r="23">
          <cell r="M23" t="str">
            <v>Mina Hamdy</v>
          </cell>
          <cell r="N23">
            <v>0.74742184262448208</v>
          </cell>
        </row>
        <row r="24">
          <cell r="M24" t="str">
            <v>Mina Makram</v>
          </cell>
          <cell r="N24">
            <v>0.73240345020906084</v>
          </cell>
        </row>
        <row r="25">
          <cell r="M25" t="str">
            <v>Mina Michel</v>
          </cell>
          <cell r="N25">
            <v>1.3254254893067852</v>
          </cell>
        </row>
        <row r="26">
          <cell r="M26" t="str">
            <v>Mina Ragaae</v>
          </cell>
          <cell r="N26">
            <v>0.83520396541488973</v>
          </cell>
        </row>
        <row r="27">
          <cell r="M27" t="str">
            <v>Mina Samy</v>
          </cell>
          <cell r="N27">
            <v>0.77877399390902902</v>
          </cell>
        </row>
        <row r="28">
          <cell r="M28" t="str">
            <v>Rafek Wahed</v>
          </cell>
          <cell r="N28">
            <v>1.3554706131995413</v>
          </cell>
        </row>
        <row r="29">
          <cell r="M29" t="str">
            <v>Reham Samir</v>
          </cell>
          <cell r="N29">
            <v>1.0292560051233013</v>
          </cell>
        </row>
        <row r="30">
          <cell r="M30" t="str">
            <v>(blank)</v>
          </cell>
          <cell r="N30" t="e">
            <v>#DIV/0!</v>
          </cell>
        </row>
      </sheetData>
      <sheetData sheetId="2">
        <row r="4">
          <cell r="B4" t="str">
            <v>Max and min performance with different column color on the column chart ( not dynamic with slicer of lines , RM )</v>
          </cell>
          <cell r="C4">
            <v>0</v>
          </cell>
        </row>
        <row r="5">
          <cell r="B5">
            <v>0</v>
          </cell>
          <cell r="C5">
            <v>0</v>
          </cell>
        </row>
        <row r="6">
          <cell r="B6">
            <v>0</v>
          </cell>
          <cell r="C6">
            <v>0</v>
          </cell>
        </row>
        <row r="7">
          <cell r="C7" t="str">
            <v>r</v>
          </cell>
        </row>
        <row r="8">
          <cell r="B8" t="str">
            <v>Row Labels</v>
          </cell>
          <cell r="C8" t="str">
            <v>Sum of ACH</v>
          </cell>
        </row>
        <row r="9">
          <cell r="B9" t="str">
            <v>Abram Renoud</v>
          </cell>
          <cell r="C9">
            <v>1.3531085810469625</v>
          </cell>
          <cell r="D9" t="str">
            <v/>
          </cell>
          <cell r="E9" t="str">
            <v/>
          </cell>
        </row>
        <row r="10">
          <cell r="B10" t="str">
            <v>Ahmed Elsayed</v>
          </cell>
          <cell r="C10">
            <v>1.2287583769169845</v>
          </cell>
        </row>
        <row r="11">
          <cell r="B11" t="str">
            <v>Almetwaly Abdulnaby</v>
          </cell>
          <cell r="C11">
            <v>0.78922170452758467</v>
          </cell>
        </row>
        <row r="12">
          <cell r="B12" t="str">
            <v>Amir Farag</v>
          </cell>
          <cell r="C12">
            <v>1.0145390733662445</v>
          </cell>
        </row>
        <row r="13">
          <cell r="B13" t="str">
            <v>Amr Mohamed Naguib</v>
          </cell>
          <cell r="C13">
            <v>0.9143335223995056</v>
          </cell>
        </row>
        <row r="14">
          <cell r="B14" t="str">
            <v>Ashraf  Ahmed El Demerdash</v>
          </cell>
          <cell r="C14">
            <v>1.0801113852046469</v>
          </cell>
        </row>
        <row r="15">
          <cell r="B15" t="str">
            <v>Dina Bebawy</v>
          </cell>
          <cell r="C15">
            <v>0.68951683733881142</v>
          </cell>
        </row>
        <row r="16">
          <cell r="B16" t="str">
            <v>Ehab Hakim</v>
          </cell>
          <cell r="C16">
            <v>0.76043937046778365</v>
          </cell>
        </row>
        <row r="17">
          <cell r="B17" t="str">
            <v>Hany Fayez</v>
          </cell>
          <cell r="C17">
            <v>0.86664655538140822</v>
          </cell>
        </row>
        <row r="18">
          <cell r="B18" t="str">
            <v>Hossam Sobhy</v>
          </cell>
          <cell r="C18">
            <v>0.97973776670786517</v>
          </cell>
        </row>
        <row r="19">
          <cell r="B19" t="str">
            <v>Ibrahim Mohamed Ahmed El Baz</v>
          </cell>
          <cell r="C19">
            <v>0.74932588494101848</v>
          </cell>
        </row>
        <row r="20">
          <cell r="B20" t="str">
            <v>Mark Adel</v>
          </cell>
          <cell r="C20">
            <v>1.0483827045615728</v>
          </cell>
        </row>
        <row r="21">
          <cell r="B21" t="str">
            <v>Michael Wadi</v>
          </cell>
          <cell r="C21">
            <v>0.65469053382584663</v>
          </cell>
        </row>
        <row r="22">
          <cell r="B22" t="str">
            <v>Mina Hamdy</v>
          </cell>
          <cell r="C22">
            <v>0.74742184262448208</v>
          </cell>
        </row>
        <row r="23">
          <cell r="B23" t="str">
            <v>Mina Makram</v>
          </cell>
          <cell r="C23">
            <v>0.73240345020906084</v>
          </cell>
        </row>
        <row r="24">
          <cell r="B24" t="str">
            <v>Mina Michel</v>
          </cell>
          <cell r="C24">
            <v>1.3254254893067852</v>
          </cell>
        </row>
        <row r="25">
          <cell r="B25" t="str">
            <v>Mina Ragaae</v>
          </cell>
          <cell r="C25">
            <v>0.83520396541488973</v>
          </cell>
        </row>
        <row r="26">
          <cell r="B26" t="str">
            <v>Mina Samy</v>
          </cell>
          <cell r="C26">
            <v>0.77877399390902902</v>
          </cell>
        </row>
        <row r="27">
          <cell r="B27" t="str">
            <v>Rafek Wahed</v>
          </cell>
          <cell r="C27">
            <v>1.3554706131995413</v>
          </cell>
        </row>
        <row r="28">
          <cell r="B28" t="str">
            <v>Reham Samir</v>
          </cell>
          <cell r="C28">
            <v>1.0292560051233013</v>
          </cell>
        </row>
      </sheetData>
      <sheetData sheetId="3"/>
      <sheetData sheetId="4">
        <row r="1">
          <cell r="R1" t="str">
            <v>RM_Name</v>
          </cell>
          <cell r="S1" t="str">
            <v>Makar Daod</v>
          </cell>
        </row>
        <row r="3">
          <cell r="R3" t="str">
            <v>Row Labels</v>
          </cell>
          <cell r="S3" t="str">
            <v>Sum of ACH</v>
          </cell>
        </row>
        <row r="4">
          <cell r="R4" t="str">
            <v>Hossam Sobhy</v>
          </cell>
          <cell r="S4">
            <v>0.97973776670786861</v>
          </cell>
        </row>
        <row r="5">
          <cell r="R5" t="str">
            <v>Mark Adel</v>
          </cell>
          <cell r="S5">
            <v>1.0483827045615801</v>
          </cell>
        </row>
        <row r="6">
          <cell r="R6" t="str">
            <v>Mina Makram</v>
          </cell>
          <cell r="S6">
            <v>0.73240345020906406</v>
          </cell>
        </row>
        <row r="7">
          <cell r="R7" t="str">
            <v>Mina Samy</v>
          </cell>
          <cell r="S7">
            <v>0.77877399390903612</v>
          </cell>
        </row>
        <row r="12">
          <cell r="Z12">
            <v>1</v>
          </cell>
        </row>
        <row r="15">
          <cell r="Y15" t="str">
            <v>Hossam Sobhy</v>
          </cell>
          <cell r="Z15">
            <v>0.97973776670786861</v>
          </cell>
        </row>
      </sheetData>
      <sheetData sheetId="5"/>
      <sheetData sheetId="6"/>
      <sheetData sheetId="7"/>
      <sheetData sheetId="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heet1"/>
      <sheetName val="Data"/>
      <sheetName val="Sheet2"/>
      <sheetName val="Sheet3"/>
    </sheetNames>
    <sheetDataSet>
      <sheetData sheetId="0"/>
      <sheetData sheetId="1"/>
      <sheetData sheetId="2"/>
      <sheetData sheetId="3">
        <row r="5">
          <cell r="F5" t="str">
            <v>All</v>
          </cell>
          <cell r="G5" t="str">
            <v>All</v>
          </cell>
          <cell r="H5" t="str">
            <v>All</v>
          </cell>
          <cell r="I5" t="str">
            <v>All</v>
          </cell>
          <cell r="J5" t="str">
            <v>All</v>
          </cell>
        </row>
        <row r="6">
          <cell r="F6" t="str">
            <v>Jan</v>
          </cell>
          <cell r="G6" t="str">
            <v>Cairo</v>
          </cell>
          <cell r="H6" t="str">
            <v>Giza</v>
          </cell>
          <cell r="I6" t="str">
            <v>Accessories</v>
          </cell>
          <cell r="J6" t="str">
            <v>Keyboard + Mouse</v>
          </cell>
        </row>
        <row r="7">
          <cell r="F7" t="str">
            <v>Feb</v>
          </cell>
          <cell r="G7" t="str">
            <v>Delta</v>
          </cell>
          <cell r="H7" t="str">
            <v>Cairo</v>
          </cell>
          <cell r="I7" t="str">
            <v>Electronic</v>
          </cell>
          <cell r="J7" t="str">
            <v>Headphone</v>
          </cell>
        </row>
        <row r="8">
          <cell r="F8" t="str">
            <v>Mar</v>
          </cell>
          <cell r="G8" t="str">
            <v>Upper Egypt</v>
          </cell>
          <cell r="H8" t="str">
            <v>Mansoura</v>
          </cell>
          <cell r="I8" t="str">
            <v>Software</v>
          </cell>
          <cell r="J8" t="str">
            <v>Fast Charger</v>
          </cell>
        </row>
        <row r="9">
          <cell r="F9" t="str">
            <v>Apr</v>
          </cell>
          <cell r="G9" t="str">
            <v>Alex</v>
          </cell>
          <cell r="H9" t="str">
            <v>Sharkia</v>
          </cell>
          <cell r="I9" t="str">
            <v>Handsets</v>
          </cell>
          <cell r="J9" t="str">
            <v>TV</v>
          </cell>
        </row>
        <row r="10">
          <cell r="F10" t="str">
            <v>May</v>
          </cell>
          <cell r="G10">
            <v>0</v>
          </cell>
          <cell r="H10" t="str">
            <v>Minia</v>
          </cell>
          <cell r="J10" t="str">
            <v>Microwave</v>
          </cell>
        </row>
        <row r="11">
          <cell r="F11" t="str">
            <v>Jun</v>
          </cell>
          <cell r="G11">
            <v>0</v>
          </cell>
          <cell r="H11" t="str">
            <v>Qena</v>
          </cell>
          <cell r="J11" t="str">
            <v>Refrigerator</v>
          </cell>
        </row>
        <row r="12">
          <cell r="F12" t="str">
            <v>Jul</v>
          </cell>
          <cell r="H12" t="str">
            <v>Asyuit</v>
          </cell>
          <cell r="J12" t="str">
            <v>Washing Machine</v>
          </cell>
        </row>
        <row r="13">
          <cell r="F13" t="str">
            <v>Aug</v>
          </cell>
          <cell r="H13" t="str">
            <v>Souhag</v>
          </cell>
          <cell r="J13" t="str">
            <v>Vacuum Machine</v>
          </cell>
        </row>
        <row r="14">
          <cell r="F14" t="str">
            <v>Sep</v>
          </cell>
          <cell r="H14" t="str">
            <v>Tanta</v>
          </cell>
          <cell r="J14" t="str">
            <v>MS Office</v>
          </cell>
        </row>
        <row r="15">
          <cell r="F15" t="str">
            <v>Oct</v>
          </cell>
          <cell r="H15" t="str">
            <v>Menoufia</v>
          </cell>
          <cell r="J15" t="str">
            <v>Antivirus</v>
          </cell>
        </row>
        <row r="16">
          <cell r="F16" t="str">
            <v>Nov</v>
          </cell>
          <cell r="H16" t="str">
            <v>Fayoum</v>
          </cell>
          <cell r="J16" t="str">
            <v>Video Editing</v>
          </cell>
        </row>
        <row r="17">
          <cell r="F17" t="str">
            <v>Dec</v>
          </cell>
          <cell r="H17" t="str">
            <v>Alexandria</v>
          </cell>
          <cell r="J17" t="str">
            <v>Lenovo</v>
          </cell>
        </row>
        <row r="18">
          <cell r="J18" t="str">
            <v>LG</v>
          </cell>
        </row>
        <row r="19">
          <cell r="J19" t="str">
            <v>Apple</v>
          </cell>
        </row>
        <row r="20">
          <cell r="J20" t="str">
            <v>MS Windows</v>
          </cell>
        </row>
        <row r="21">
          <cell r="J21" t="str">
            <v>Graphics</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owData"/>
      <sheetName val="Show it on the best way"/>
      <sheetName val="Cal"/>
      <sheetName val="Dashboard"/>
      <sheetName val="Products"/>
      <sheetName val="Data Levels"/>
      <sheetName val="Data Drill Down"/>
      <sheetName val="Dates Drill Down"/>
      <sheetName val="Time Line"/>
      <sheetName val="Group by Age Ranges Pr"/>
      <sheetName val="Group By Selection"/>
      <sheetName val="Show Value As"/>
      <sheetName val="Calculated Field  "/>
    </sheetNames>
    <sheetDataSet>
      <sheetData sheetId="0"/>
      <sheetData sheetId="1"/>
      <sheetData sheetId="2"/>
      <sheetData sheetId="3"/>
      <sheetData sheetId="4">
        <row r="14">
          <cell r="B14" t="str">
            <v>Alfa</v>
          </cell>
        </row>
      </sheetData>
      <sheetData sheetId="5"/>
      <sheetData sheetId="6"/>
      <sheetData sheetId="7"/>
      <sheetData sheetId="8"/>
      <sheetData sheetId="9"/>
      <sheetData sheetId="10"/>
      <sheetData sheetId="11"/>
      <sheetData sheetId="12"/>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amed Shaabaan" refreshedDate="46162.711339351852" createdVersion="8" refreshedVersion="8" minRefreshableVersion="3" recordCount="1" xr:uid="{10F8AB98-A7E8-4CA3-B5C6-37BE6AEF8FFE}">
  <cacheSource type="worksheet">
    <worksheetSource ref="A1:Z1" sheet="analysis 2 "/>
  </cacheSource>
  <cacheFields count="27">
    <cacheField name="التاريخ" numFmtId="14">
      <sharedItems containsNonDate="0" containsString="0" containsBlank="1"/>
    </cacheField>
    <cacheField name="السنه " numFmtId="0">
      <sharedItems containsNonDate="0" containsString="0" containsBlank="1" containsNumber="1" containsInteger="1" minValue="2005" maxValue="2025" count="22">
        <m/>
        <n v="2025" u="1"/>
        <n v="2024" u="1"/>
        <n v="2023" u="1"/>
        <n v="2022" u="1"/>
        <n v="2021" u="1"/>
        <n v="2020" u="1"/>
        <n v="2019" u="1"/>
        <n v="2018" u="1"/>
        <n v="2017" u="1"/>
        <n v="2016" u="1"/>
        <n v="2015" u="1"/>
        <n v="2014" u="1"/>
        <n v="2013" u="1"/>
        <n v="2012" u="1"/>
        <n v="2011" u="1"/>
        <n v="2010" u="1"/>
        <n v="2009" u="1"/>
        <n v="2008" u="1"/>
        <n v="2007" u="1"/>
        <n v="2006" u="1"/>
        <n v="2005" u="1"/>
      </sharedItems>
    </cacheField>
    <cacheField name="سعر اليورو " numFmtId="0">
      <sharedItems containsNonDate="0" containsString="0" containsBlank="1"/>
    </cacheField>
    <cacheField name="نسبة التغير السنوية لليورو " numFmtId="9">
      <sharedItems containsNonDate="0" containsString="0" containsBlank="1"/>
    </cacheField>
    <cacheField name="الانحراف المعياري" numFmtId="168">
      <sharedItems containsNonDate="0" containsString="0" containsBlank="1"/>
    </cacheField>
    <cacheField name="نسبه التغير لليورو التاريخية " numFmtId="9">
      <sharedItems containsNonDate="0" containsString="0" containsBlank="1"/>
    </cacheField>
    <cacheField name="سعر الدولار " numFmtId="0">
      <sharedItems containsNonDate="0" containsString="0" containsBlank="1"/>
    </cacheField>
    <cacheField name="نسبة التغير السنوية الدولار" numFmtId="9">
      <sharedItems containsNonDate="0" containsString="0" containsBlank="1"/>
    </cacheField>
    <cacheField name="الانحراف المعياري2" numFmtId="9">
      <sharedItems containsNonDate="0" containsString="0" containsBlank="1"/>
    </cacheField>
    <cacheField name="نسبه التغير للدولار" numFmtId="9">
      <sharedItems containsNonDate="0" containsString="0" containsBlank="1"/>
    </cacheField>
    <cacheField name="سعر الفضة " numFmtId="0">
      <sharedItems containsNonDate="0" containsString="0" containsBlank="1"/>
    </cacheField>
    <cacheField name="نسبة التغير السنوية للفضه" numFmtId="9">
      <sharedItems containsNonDate="0" containsString="0" containsBlank="1"/>
    </cacheField>
    <cacheField name="الانحراف المعياري3" numFmtId="9">
      <sharedItems containsNonDate="0" containsString="0" containsBlank="1"/>
    </cacheField>
    <cacheField name="نسبه التغير الفضه" numFmtId="9">
      <sharedItems containsNonDate="0" containsString="0" containsBlank="1"/>
    </cacheField>
    <cacheField name="سعر الذهب " numFmtId="0">
      <sharedItems containsNonDate="0" containsString="0" containsBlank="1"/>
    </cacheField>
    <cacheField name="نسبة التغير السنوية للذهب " numFmtId="9">
      <sharedItems containsNonDate="0" containsString="0" containsBlank="1"/>
    </cacheField>
    <cacheField name="الانحراف المعياري للذهب " numFmtId="9">
      <sharedItems containsNonDate="0" containsString="0" containsBlank="1"/>
    </cacheField>
    <cacheField name="نسبه التغير الذهب" numFmtId="9">
      <sharedItems containsNonDate="0" containsString="0" containsBlank="1"/>
    </cacheField>
    <cacheField name="مؤشر البورصه المصرية  " numFmtId="0">
      <sharedItems containsNonDate="0" containsString="0" containsBlank="1"/>
    </cacheField>
    <cacheField name="نسبة التغير السنوية للمؤشلر الرئيسى للبورصه المصرية_x000a_EGX30  " numFmtId="9">
      <sharedItems containsNonDate="0" containsString="0" containsBlank="1"/>
    </cacheField>
    <cacheField name="الانحراف المعياري للمؤشر الرئيسى للبورصة المصرية_x000a_EGX30 " numFmtId="9">
      <sharedItems containsNonDate="0" containsString="0" containsBlank="1"/>
    </cacheField>
    <cacheField name="نسبه التغير المؤشر الرئيسى للبورصه" numFmtId="9">
      <sharedItems containsNonDate="0" containsString="0" containsBlank="1"/>
    </cacheField>
    <cacheField name="يورو" numFmtId="9">
      <sharedItems containsNonDate="0" containsString="0" containsBlank="1"/>
    </cacheField>
    <cacheField name="دولار" numFmtId="9">
      <sharedItems containsNonDate="0" containsString="0" containsBlank="1"/>
    </cacheField>
    <cacheField name="فضة" numFmtId="9">
      <sharedItems containsNonDate="0" containsString="0" containsBlank="1"/>
    </cacheField>
    <cacheField name="ذهب" numFmtId="9">
      <sharedItems containsNonDate="0" containsString="0" containsBlank="1"/>
    </cacheField>
    <cacheField name="بورصة" numFmtId="9">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amed Shaabaan" refreshedDate="46162.714348611109" createdVersion="8" refreshedVersion="8" minRefreshableVersion="3" recordCount="252" xr:uid="{E0F305D0-4393-40B3-A4F0-EE3A3B13B540}">
  <cacheSource type="worksheet">
    <worksheetSource name="Table1_2"/>
  </cacheSource>
  <cacheFields count="19">
    <cacheField name="التاريخ" numFmtId="22">
      <sharedItems containsSemiMixedTypes="0" containsNonDate="0" containsDate="1" containsString="0" minDate="2005-01-01T00:00:00" maxDate="2025-12-02T00:00:00"/>
    </cacheField>
    <cacheField name="السنه " numFmtId="0">
      <sharedItems containsSemiMixedTypes="0" containsString="0" containsNumber="1" containsInteger="1" minValue="2005" maxValue="2025" count="21">
        <n v="2025"/>
        <n v="2024"/>
        <n v="2023"/>
        <n v="2022"/>
        <n v="2021"/>
        <n v="2020"/>
        <n v="2019"/>
        <n v="2018"/>
        <n v="2017"/>
        <n v="2016"/>
        <n v="2015"/>
        <n v="2014"/>
        <n v="2013"/>
        <n v="2012"/>
        <n v="2011"/>
        <n v="2010"/>
        <n v="2009"/>
        <n v="2008"/>
        <n v="2007"/>
        <n v="2006"/>
        <n v="2005"/>
      </sharedItems>
    </cacheField>
    <cacheField name="سعر اليورو " numFmtId="0">
      <sharedItems containsSemiMixedTypes="0" containsString="0" containsNumber="1" minValue="6.7914000000000003" maxValue="58.4953"/>
    </cacheField>
    <cacheField name="نسبة التغير السنوية " numFmtId="9">
      <sharedItems containsMixedTypes="1" containsNumber="1" minValue="0.82804855952165235" maxValue="1.9820689228994584"/>
    </cacheField>
    <cacheField name="نسبه التغير لليورو التاريخية لتاريخيه على مدار 20 سنة " numFmtId="9">
      <sharedItems containsSemiMixedTypes="0" containsString="0" containsNumber="1" minValue="0.81672559347716289" maxValue="7.0345744041176612"/>
    </cacheField>
    <cacheField name="سعر الدولار " numFmtId="0">
      <sharedItems containsSemiMixedTypes="0" containsString="0" containsNumber="1" minValue="5.3205" maxValue="50.840699999999998"/>
    </cacheField>
    <cacheField name="نسبه التغير للدولار على  مدار 20 سنة " numFmtId="9">
      <sharedItems containsSemiMixedTypes="0" containsString="0" containsNumber="1" minValue="0.87068584613874034" maxValue="8.3199469782512647"/>
    </cacheField>
    <cacheField name="سعر الفضة " numFmtId="0">
      <sharedItems containsSemiMixedTypes="0" containsString="0" containsNumber="1" minValue="6.7619999999999996" maxValue="70.363"/>
    </cacheField>
    <cacheField name="نسبه التغير الفضه التاريخيه على مدار 20 سنة " numFmtId="9">
      <sharedItems containsSemiMixedTypes="0" containsString="0" containsNumber="1" minValue="1" maxValue="10.405649216208223"/>
    </cacheField>
    <cacheField name="سعر الذهب " numFmtId="0">
      <sharedItems containsSemiMixedTypes="0" containsString="0" containsNumber="1" minValue="418.9" maxValue="4357.1000000000004"/>
    </cacheField>
    <cacheField name="نسبه التغير الذهب على مدار 20 سنة" numFmtId="9">
      <sharedItems containsSemiMixedTypes="0" containsString="0" containsNumber="1" minValue="0.98773874086300395" maxValue="10.273756189577931"/>
    </cacheField>
    <cacheField name="مؤشر البورصه المصرية  " numFmtId="0">
      <sharedItems containsSemiMixedTypes="0" containsString="0" containsNumber="1" minValue="3538.51" maxValue="42624.11"/>
    </cacheField>
    <cacheField name="نسبه التغير المؤشر الرئيسى للبورصه لتاريخيه على مدار 20 سنة" numFmtId="9">
      <sharedItems containsSemiMixedTypes="0" containsString="0" containsNumber="1" minValue="1" maxValue="12.045779155633303"/>
    </cacheField>
    <cacheField name="متوسط النمو يورو" numFmtId="9">
      <sharedItems containsSemiMixedTypes="0" containsString="0" containsNumber="1" minValue="4.0836279673858146E-2" maxValue="0.35172872020588308"/>
    </cacheField>
    <cacheField name="متوسط النمو دولار" numFmtId="9">
      <sharedItems containsSemiMixedTypes="0" containsString="0" containsNumber="1" minValue="4.353429230693702E-2" maxValue="0.41599734891256324"/>
    </cacheField>
    <cacheField name="متوسط النمو فضة" numFmtId="9">
      <sharedItems containsSemiMixedTypes="0" containsString="0" containsNumber="1" minValue="0.05" maxValue="0.52028246081041118"/>
    </cacheField>
    <cacheField name="متوسط النمو ذهب" numFmtId="9">
      <sharedItems containsSemiMixedTypes="0" containsString="0" containsNumber="1" minValue="4.9386937043150198E-2" maxValue="0.51368780947889658"/>
    </cacheField>
    <cacheField name="متوسط النمو بورصة" numFmtId="9">
      <sharedItems containsSemiMixedTypes="0" containsString="0" containsNumber="1" minValue="-0.95" maxValue="-0.39771104221833486"/>
    </cacheField>
    <cacheField name="النسبه" numFmtId="0" formula="'مؤشر البورصه المصرية  '/3538" databaseField="0"/>
  </cacheFields>
  <extLst>
    <ext xmlns:x14="http://schemas.microsoft.com/office/spreadsheetml/2009/9/main" uri="{725AE2AE-9491-48be-B2B4-4EB974FC3084}">
      <x14:pivotCacheDefinition pivotCacheId="1698995487"/>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ehab Ahmed" refreshedDate="46163.817397685183" createdVersion="8" refreshedVersion="8" minRefreshableVersion="3" recordCount="21" xr:uid="{A242E93B-804E-4EF1-AFCD-100DF98F3B47}">
  <cacheSource type="worksheet">
    <worksheetSource name="Table9"/>
  </cacheSource>
  <cacheFields count="22">
    <cacheField name="التاريخ" numFmtId="14">
      <sharedItems containsSemiMixedTypes="0" containsNonDate="0" containsDate="1" containsString="0" minDate="2005-12-01T00:00:00" maxDate="2025-12-02T00:00:00"/>
    </cacheField>
    <cacheField name="السنه " numFmtId="0">
      <sharedItems containsSemiMixedTypes="0" containsString="0" containsNumber="1" containsInteger="1" minValue="2005" maxValue="2025" count="21">
        <n v="2025"/>
        <n v="2024"/>
        <n v="2023"/>
        <n v="2022"/>
        <n v="2021"/>
        <n v="2020"/>
        <n v="2019"/>
        <n v="2018"/>
        <n v="2017"/>
        <n v="2016"/>
        <n v="2015"/>
        <n v="2014"/>
        <n v="2013"/>
        <n v="2012"/>
        <n v="2011"/>
        <n v="2010"/>
        <n v="2009"/>
        <n v="2008"/>
        <n v="2007"/>
        <n v="2006"/>
        <n v="2005"/>
      </sharedItems>
    </cacheField>
    <cacheField name="سعر اليورو " numFmtId="0">
      <sharedItems containsSemiMixedTypes="0" containsString="0" containsNumber="1" minValue="6.7914000000000003" maxValue="55.364199999999997"/>
    </cacheField>
    <cacheField name="نسبة التغير السنوية لليورو " numFmtId="9">
      <sharedItems containsString="0" containsBlank="1" containsNumber="1" minValue="-0.13799353868159506" maxValue="1.346056320858223"/>
    </cacheField>
    <cacheField name="الانحراف المعياري  لليورو" numFmtId="0">
      <sharedItems containsString="0" containsBlank="1" containsNumber="1" minValue="0.32803841738487372" maxValue="0.32803841738487372"/>
    </cacheField>
    <cacheField name="نسبه التغير لليورو التراكميه خلال 20 سنة " numFmtId="9">
      <sharedItems containsSemiMixedTypes="0" containsString="0" containsNumber="1" minValue="0.86646563404446375" maxValue="6.6719199717792685"/>
    </cacheField>
    <cacheField name="سعر الدولار " numFmtId="0">
      <sharedItems containsSemiMixedTypes="0" containsString="0" containsNumber="1" minValue="5.4865000000000004" maxValue="49.657499999999999"/>
    </cacheField>
    <cacheField name="نسبة التغير السنوية الدولار" numFmtId="9">
      <sharedItems containsString="0" containsBlank="1" containsNumber="1" minValue="-9.9650602543702504E-2" maxValue="1.3401118848593687"/>
    </cacheField>
    <cacheField name="الانحراف المعياري  للدولار  " numFmtId="0">
      <sharedItems containsString="0" containsBlank="1" containsNumber="1" minValue="0.32900675875450286" maxValue="0.32900675875450286"/>
    </cacheField>
    <cacheField name=" متوسط نسبه التغير للدولار  التراكمية" numFmtId="9">
      <sharedItems containsSemiMixedTypes="0" containsString="0" containsNumber="1" minValue="0.89194636730107302" maxValue="8.0836251711478777"/>
    </cacheField>
    <cacheField name="سعر الفضة " numFmtId="0">
      <sharedItems containsSemiMixedTypes="0" containsString="0" containsNumber="1" minValue="8.89" maxValue="70.363"/>
    </cacheField>
    <cacheField name="نسبة التغير السنوية للفضه" numFmtId="0">
      <sharedItems containsString="0" containsBlank="1" containsNumber="1" minValue="-0.35918218810996788" maxValue="1.3923228614171088"/>
    </cacheField>
    <cacheField name="الانحراف المعياري للفضه" numFmtId="0">
      <sharedItems containsString="0" containsBlank="1" containsNumber="1" minValue="0.39869625379960111" maxValue="0.39869625379960111"/>
    </cacheField>
    <cacheField name="نسبه التغير الفضه التراكميه " numFmtId="9">
      <sharedItems containsSemiMixedTypes="0" containsString="0" containsNumber="1" minValue="1.1009440007887215" maxValue="6.1727915804002764"/>
    </cacheField>
    <cacheField name="سعر الذهب " numFmtId="0">
      <sharedItems containsSemiMixedTypes="0" containsString="0" containsNumber="1" minValue="519.70000000000005" maxValue="4357.1000000000004"/>
    </cacheField>
    <cacheField name="نسبة التغير السنوية للذهب " numFmtId="0">
      <sharedItems containsString="0" containsBlank="1" containsNumber="1" minValue="-0.2825516171380833" maxValue="0.6642221458309463"/>
    </cacheField>
    <cacheField name="الانحراف المعياري للذهب " numFmtId="0">
      <sharedItems containsString="0" containsBlank="1" containsNumber="1" minValue="0.19053951461955271" maxValue="0.19053951461955271"/>
    </cacheField>
    <cacheField name="نسبه التغير الذهب" numFmtId="9">
      <sharedItems containsSemiMixedTypes="0" containsString="0" containsNumber="1" minValue="1.0642930126542482" maxValue="8.2962351646624217"/>
    </cacheField>
    <cacheField name="مؤشر البورصه المصرية  " numFmtId="0">
      <sharedItems containsSemiMixedTypes="0" containsString="0" containsNumber="1" minValue="4113.72" maxValue="42624.11"/>
    </cacheField>
    <cacheField name="نسبة التغير السنوية للمؤشر الرئيسى للبورصه المصرية_x000a_EGX30  " numFmtId="0">
      <sharedItems containsString="0" containsBlank="1" containsNumber="1" minValue="-0.56191147838714506" maxValue="0.78291000955892398"/>
    </cacheField>
    <cacheField name="الانحراف المعياري للمؤشر الرئيسى للبورصة المصرية_x000a_EGX30 " numFmtId="9">
      <sharedItems containsString="0" containsBlank="1" containsNumber="1" minValue="0.3384188360836643" maxValue="0.3384188360836643"/>
    </cacheField>
    <cacheField name="نسبه التغير المؤشر الرئيسى للبورصه" numFmtId="0">
      <sharedItems containsSemiMixedTypes="0" containsString="0" containsNumber="1" minValue="1.4017726858668385" maxValue="9.9346834307848972"/>
    </cacheField>
  </cacheFields>
  <extLst>
    <ext xmlns:x14="http://schemas.microsoft.com/office/spreadsheetml/2009/9/main" uri="{725AE2AE-9491-48be-B2B4-4EB974FC3084}">
      <x14:pivotCacheDefinition pivotCacheId="18209215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
  <r>
    <m/>
    <x v="0"/>
    <m/>
    <m/>
    <m/>
    <m/>
    <m/>
    <m/>
    <m/>
    <m/>
    <m/>
    <m/>
    <m/>
    <m/>
    <m/>
    <m/>
    <m/>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2">
  <r>
    <d v="2025-12-01T00:00:00"/>
    <x v="0"/>
    <n v="55.364199999999997"/>
    <n v="1.0145482066252154"/>
    <n v="6.6580320850470205"/>
    <n v="47.6006"/>
    <n v="7.7897131261557604"/>
    <n v="70.363"/>
    <n v="10.405649216208223"/>
    <n v="4357.1000000000004"/>
    <n v="10.273756189577931"/>
    <n v="42624.11"/>
    <n v="12.045779155633303"/>
    <n v="0.33290160425235105"/>
    <n v="0.38948565630778803"/>
    <n v="0.52028246081041118"/>
    <n v="0.51368780947889658"/>
    <n v="-0.39771104221833486"/>
  </r>
  <r>
    <d v="2025-11-01T00:00:00"/>
    <x v="0"/>
    <n v="54.570300000000003"/>
    <n v="0.97092058137486725"/>
    <n v="6.5625586261635043"/>
    <n v="47.3003"/>
    <n v="7.7405698201515376"/>
    <n v="56.710999999999999"/>
    <n v="8.3867199053534467"/>
    <n v="4254.8999999999996"/>
    <n v="10.032775288846969"/>
    <n v="41443.1"/>
    <n v="11.71202003103001"/>
    <n v="0.32812793130817519"/>
    <n v="0.38702849100757686"/>
    <n v="0.41933599526767235"/>
    <n v="0.50163876444234845"/>
    <n v="-0.41439899844849948"/>
  </r>
  <r>
    <d v="2025-10-01T00:00:00"/>
    <x v="0"/>
    <n v="56.204700000000003"/>
    <n v="0.98576720300546172"/>
    <n v="6.7591096038675227"/>
    <n v="47.927599999999998"/>
    <n v="7.8432258170095084"/>
    <n v="48.16"/>
    <n v="7.1221532091097304"/>
    <n v="4013.3"/>
    <n v="9.4630983258665413"/>
    <n v="38409.26"/>
    <n v="10.854642208161062"/>
    <n v="0.33795548019337612"/>
    <n v="0.39216129085047541"/>
    <n v="0.35610766045548653"/>
    <n v="0.47315491629332707"/>
    <n v="-0.45726788959194686"/>
  </r>
  <r>
    <d v="2025-09-01T00:00:00"/>
    <x v="0"/>
    <n v="57.016199999999998"/>
    <n v="1.0102717213151062"/>
    <n v="6.856699617577025"/>
    <n v="48.627899999999997"/>
    <n v="7.9578280720703027"/>
    <n v="46.64"/>
    <n v="6.8973676427092583"/>
    <n v="3873.2"/>
    <n v="9.1327517095024753"/>
    <n v="36699.760000000002"/>
    <n v="10.371529259490577"/>
    <n v="0.34283498087885123"/>
    <n v="0.39789140360351516"/>
    <n v="0.34486838213546289"/>
    <n v="0.45663758547512379"/>
    <n v="-0.48142353702547114"/>
  </r>
  <r>
    <d v="2025-08-01T00:00:00"/>
    <x v="0"/>
    <n v="56.436500000000002"/>
    <n v="0.96480400989481208"/>
    <n v="6.7869855929961274"/>
    <n v="48.706699999999998"/>
    <n v="7.9707234850344477"/>
    <n v="40.661999999999999"/>
    <n v="6.0133096716947652"/>
    <n v="3512"/>
    <n v="8.2810657863711388"/>
    <n v="36282.71"/>
    <n v="10.25366891714309"/>
    <n v="0.33934927964980638"/>
    <n v="0.39853617425172239"/>
    <n v="0.30066548358473827"/>
    <n v="0.41405328931855695"/>
    <n v="-0.48731655414284547"/>
  </r>
  <r>
    <d v="2025-07-01T00:00:00"/>
    <x v="0"/>
    <n v="58.4953"/>
    <n v="1.0356816572237961"/>
    <n v="7.0345744041176612"/>
    <n v="49.517699999999998"/>
    <n v="8.1034415042466499"/>
    <n v="36.712000000000003"/>
    <n v="5.4291629695356409"/>
    <n v="3348.6"/>
    <n v="7.8957792973355332"/>
    <n v="34683"/>
    <n v="9.8015831522307408"/>
    <n v="0.35172872020588308"/>
    <n v="0.40517207521233251"/>
    <n v="0.27145814847678207"/>
    <n v="0.39478896486677667"/>
    <n v="-0.50992084238846291"/>
  </r>
  <r>
    <d v="2025-06-01T00:00:00"/>
    <x v="0"/>
    <n v="56.48"/>
    <n v="0.98448838153805385"/>
    <n v="6.7922168506626255"/>
    <n v="49.766500000000001"/>
    <n v="8.1441569705598376"/>
    <n v="36.171999999999997"/>
    <n v="5.3493049393670509"/>
    <n v="3307.7"/>
    <n v="7.7993397783541605"/>
    <n v="33381"/>
    <n v="9.4336316698271308"/>
    <n v="0.33961084253313129"/>
    <n v="0.40720784852799186"/>
    <n v="0.26746524696835255"/>
    <n v="0.38996698891770804"/>
    <n v="-0.52831841650864342"/>
  </r>
  <r>
    <d v="2025-05-01T00:00:00"/>
    <x v="0"/>
    <n v="57.369900000000001"/>
    <n v="1.0208203587913123"/>
    <n v="6.8992351540515191"/>
    <n v="50.783299999999997"/>
    <n v="8.3105536190616469"/>
    <n v="33.423000000000002"/>
    <n v="4.9427684117125112"/>
    <n v="3343.9"/>
    <n v="7.8846970054232486"/>
    <n v="32696.79"/>
    <n v="9.2402706223806064"/>
    <n v="0.34496175770257598"/>
    <n v="0.41552768095308235"/>
    <n v="0.24713842058562557"/>
    <n v="0.39423485027116245"/>
    <n v="-0.53798646888096968"/>
  </r>
  <r>
    <d v="2025-04-01T00:00:00"/>
    <x v="0"/>
    <n v="56.199800000000003"/>
    <n v="1.0677166551091943"/>
    <n v="6.7585203357625607"/>
    <n v="50.666899999999998"/>
    <n v="8.2915050648861843"/>
    <n v="32.828000000000003"/>
    <n v="4.854776693286011"/>
    <n v="3319.1"/>
    <n v="7.826220231077575"/>
    <n v="32218.68"/>
    <n v="9.1051544294067277"/>
    <n v="0.33792601678812806"/>
    <n v="0.41457525324430922"/>
    <n v="0.24273883466430055"/>
    <n v="0.39131101155387876"/>
    <n v="-0.54474227852966361"/>
  </r>
  <r>
    <d v="2025-03-01T00:00:00"/>
    <x v="0"/>
    <n v="52.6355"/>
    <n v="1.0096233153923175"/>
    <n v="6.3298819058614137"/>
    <n v="50.723199999999999"/>
    <n v="8.3007184119658959"/>
    <n v="34.610999999999997"/>
    <n v="5.1184560780834074"/>
    <n v="3150.3"/>
    <n v="7.4282008960150909"/>
    <n v="32073"/>
    <n v="9.0639845584723506"/>
    <n v="0.31649409529307071"/>
    <n v="0.41503592059829481"/>
    <n v="0.25592280390417038"/>
    <n v="0.37141004480075457"/>
    <n v="-0.54680077207638245"/>
  </r>
  <r>
    <d v="2025-02-01T00:00:00"/>
    <x v="0"/>
    <n v="52.133800000000001"/>
    <n v="0.98644843897824031"/>
    <n v="6.269548067441133"/>
    <n v="50.297899999999998"/>
    <n v="8.2311191843814946"/>
    <n v="32.11"/>
    <n v="4.7485950902099976"/>
    <n v="2895.9"/>
    <n v="6.828342372082056"/>
    <n v="31056.36"/>
    <n v="8.7766771889863247"/>
    <n v="0.31347740337205665"/>
    <n v="0.41155595921907473"/>
    <n v="0.23742975451049989"/>
    <n v="0.34141711860410279"/>
    <n v="-0.56116614055068381"/>
  </r>
  <r>
    <d v="2025-01-01T00:00:00"/>
    <x v="0"/>
    <n v="52.85"/>
    <n v="1.0061358102486877"/>
    <n v="6.3556774178031121"/>
    <n v="50.840699999999998"/>
    <n v="8.3199469782512647"/>
    <n v="32.493000000000002"/>
    <n v="4.8052351375332751"/>
    <n v="2845.2"/>
    <n v="6.7087950954963445"/>
    <n v="30279.95"/>
    <n v="8.5572599766568409"/>
    <n v="0.31778387089015558"/>
    <n v="0.41599734891256324"/>
    <n v="0.24026175687666376"/>
    <n v="0.33543975477481724"/>
    <n v="-0.57213700116715793"/>
  </r>
  <r>
    <d v="2024-12-01T00:00:00"/>
    <x v="1"/>
    <n v="52.527700000000003"/>
    <n v="0.98789758365430913"/>
    <n v="6.3169180075522524"/>
    <n v="49.657499999999999"/>
    <n v="8.1263194069419225"/>
    <n v="29.411999999999999"/>
    <n v="4.3496007098491569"/>
    <n v="2618.1"/>
    <n v="6.1733081820325388"/>
    <n v="31232.73"/>
    <n v="8.8265202020059288"/>
    <n v="0.31584590037761262"/>
    <n v="0.4063159703470961"/>
    <n v="0.21748003549245784"/>
    <n v="0.30866540910162693"/>
    <n v="-0.55867398989970352"/>
  </r>
  <r>
    <d v="2024-11-01T00:00:00"/>
    <x v="1"/>
    <n v="53.171199999999999"/>
    <n v="0.99247216492921064"/>
    <n v="6.3943045433773475"/>
    <n v="49.073599999999999"/>
    <n v="8.0307657060565898"/>
    <n v="30.454999999999998"/>
    <n v="4.5038450162673769"/>
    <n v="2652.3"/>
    <n v="6.2539495402027825"/>
    <n v="31799.439999999999"/>
    <n v="8.9866751824920641"/>
    <n v="0.31971522716886736"/>
    <n v="0.40153828530282948"/>
    <n v="0.22519225081336885"/>
    <n v="0.31269747701013911"/>
    <n v="-0.55066624087539684"/>
  </r>
  <r>
    <d v="2024-10-01T00:00:00"/>
    <x v="1"/>
    <n v="53.5745"/>
    <n v="0.99706321895768468"/>
    <n v="6.4428049161796181"/>
    <n v="48.308900000000001"/>
    <n v="7.9056245601976869"/>
    <n v="32.953000000000003"/>
    <n v="4.8732623484176285"/>
    <n v="2749.3"/>
    <n v="6.4826691817967461"/>
    <n v="32184.68"/>
    <n v="9.095545865350104"/>
    <n v="0.32214024580898093"/>
    <n v="0.39528122800988436"/>
    <n v="0.24366311742088143"/>
    <n v="0.32413345908983732"/>
    <n v="-0.54522270673249484"/>
  </r>
  <r>
    <d v="2024-09-01T00:00:00"/>
    <x v="1"/>
    <n v="53.732300000000002"/>
    <n v="1.0217655459356467"/>
    <n v="6.4617817543353295"/>
    <n v="48.635300000000001"/>
    <n v="7.9590390626278502"/>
    <n v="31.457999999999998"/>
    <n v="4.6521739130434785"/>
    <n v="2647.9"/>
    <n v="6.243574628625324"/>
    <n v="31720.84"/>
    <n v="8.9644624432317546"/>
    <n v="0.32308908771676648"/>
    <n v="0.39795195313139253"/>
    <n v="0.23260869565217393"/>
    <n v="0.31217873143126618"/>
    <n v="-0.55177687783841223"/>
  </r>
  <r>
    <d v="2024-08-01T00:00:00"/>
    <x v="1"/>
    <n v="52.587699999999998"/>
    <n v="1.0118720740725062"/>
    <n v="6.3241335353681114"/>
    <n v="48.757399999999997"/>
    <n v="7.9790204068273685"/>
    <n v="29.827000000000002"/>
    <n v="4.4109730848861286"/>
    <n v="2536.6999999999998"/>
    <n v="5.981372317849563"/>
    <n v="30910.31"/>
    <n v="8.7354027542666266"/>
    <n v="0.31620667676840558"/>
    <n v="0.39895102034136842"/>
    <n v="0.22054865424430642"/>
    <n v="0.29906861589247813"/>
    <n v="-0.56322986228666871"/>
  </r>
  <r>
    <d v="2024-07-01T00:00:00"/>
    <x v="1"/>
    <n v="51.970700000000001"/>
    <n v="1.0109831323519971"/>
    <n v="6.2499338576616879"/>
    <n v="48.344900000000003"/>
    <n v="7.9115158656127784"/>
    <n v="29.073"/>
    <n v="4.2994676131322098"/>
    <n v="2438.5"/>
    <n v="5.7498231549162933"/>
    <n v="29386.84"/>
    <n v="8.3048627812271256"/>
    <n v="0.3124966928830844"/>
    <n v="0.39557579328063891"/>
    <n v="0.21497338065661048"/>
    <n v="0.28749115774581468"/>
    <n v="-0.58475686093864376"/>
  </r>
  <r>
    <d v="2024-06-01T00:00:00"/>
    <x v="1"/>
    <n v="51.406100000000002"/>
    <n v="1.0050461406115585"/>
    <n v="6.182035740914448"/>
    <n v="47.400700000000001"/>
    <n v="7.7570000163647377"/>
    <n v="29.256"/>
    <n v="4.3265306122448983"/>
    <n v="2336.6"/>
    <n v="5.5095496345201598"/>
    <n v="27938.98"/>
    <n v="7.8956905590206041"/>
    <n v="0.30910178704572239"/>
    <n v="0.3878500008182369"/>
    <n v="0.21632653061224491"/>
    <n v="0.275477481726008"/>
    <n v="-0.60521547204896975"/>
  </r>
  <r>
    <d v="2024-05-01T00:00:00"/>
    <x v="1"/>
    <n v="51.148000000000003"/>
    <n v="1.0037778061249523"/>
    <n v="6.1509969454265585"/>
    <n v="47.940800000000003"/>
    <n v="7.8453859623283755"/>
    <n v="31.68"/>
    <n v="4.6850044365572314"/>
    <n v="2354.6999999999998"/>
    <n v="5.5522282480547034"/>
    <n v="27689.14"/>
    <n v="7.8250845694939386"/>
    <n v="0.30754984727132795"/>
    <n v="0.39226929811641875"/>
    <n v="0.23425022182786157"/>
    <n v="0.27761141240273518"/>
    <n v="-0.60874577152530307"/>
  </r>
  <r>
    <d v="2024-04-01T00:00:00"/>
    <x v="1"/>
    <n v="50.955500000000001"/>
    <n v="1.5182407589490559"/>
    <n v="6.1278471270173416"/>
    <n v="47.259799999999998"/>
    <n v="7.7339421015595597"/>
    <n v="26.654"/>
    <n v="3.9417332150251405"/>
    <n v="2302.9"/>
    <n v="5.4300872435746284"/>
    <n v="30072.1"/>
    <n v="8.4985205637401044"/>
    <n v="0.30639235635086709"/>
    <n v="0.386697105077978"/>
    <n v="0.19708666075125703"/>
    <n v="0.27150436217873142"/>
    <n v="-0.5750739718129948"/>
  </r>
  <r>
    <d v="2024-03-01T00:00:00"/>
    <x v="1"/>
    <n v="33.562199999999997"/>
    <n v="1.002868565896337"/>
    <n v="4.0361497943574571"/>
    <n v="30.958600000000001"/>
    <n v="5.0662935506570443"/>
    <n v="24.879000000000001"/>
    <n v="3.6792369121561674"/>
    <n v="2201.4"/>
    <n v="5.1907568969582645"/>
    <n v="34499.42"/>
    <n v="9.7497025584214807"/>
    <n v="0.20180748971787285"/>
    <n v="0.25331467753285219"/>
    <n v="0.18396184560780837"/>
    <n v="0.2595378448479132"/>
    <n v="-0.51251487207892599"/>
  </r>
  <r>
    <d v="2024-02-01T00:00:00"/>
    <x v="1"/>
    <n v="33.466200000000001"/>
    <n v="0.98559576855454079"/>
    <n v="4.0246049498520815"/>
    <n v="30.958600000000001"/>
    <n v="5.0662935506570443"/>
    <n v="22.885000000000002"/>
    <n v="3.3843537414965992"/>
    <n v="2054.6999999999998"/>
    <n v="4.844847913228012"/>
    <n v="30035.83"/>
    <n v="8.4882704867302898"/>
    <n v="0.20123024749260407"/>
    <n v="0.25331467753285219"/>
    <n v="0.16921768707482995"/>
    <n v="0.2422423956614006"/>
    <n v="-0.57558647566348553"/>
  </r>
  <r>
    <d v="2024-01-01T00:00:00"/>
    <x v="1"/>
    <n v="33.955300000000001"/>
    <n v="1.0076235073475299"/>
    <n v="4.083423527431032"/>
    <n v="30.9557"/>
    <n v="5.0658189732763841"/>
    <n v="23.282"/>
    <n v="3.4430641821946173"/>
    <n v="2057.4"/>
    <n v="4.8512143362414522"/>
    <n v="30695.599999999999"/>
    <n v="8.6747246722490523"/>
    <n v="0.2041711763715516"/>
    <n v="0.25329094866381918"/>
    <n v="0.17215320910973086"/>
    <n v="0.24256071681207261"/>
    <n v="-0.56626376638754738"/>
  </r>
  <r>
    <d v="2023-12-01T00:00:00"/>
    <x v="2"/>
    <n v="33.698399999999999"/>
    <n v="1.0322430450471423"/>
    <n v="4.0525290424994589"/>
    <n v="30.958600000000001"/>
    <n v="5.0662935506570443"/>
    <n v="24.372"/>
    <n v="3.604259094942325"/>
    <n v="2083.5"/>
    <n v="4.9127564253713745"/>
    <n v="25780.7"/>
    <n v="7.2857502168992028"/>
    <n v="0.20262645212497293"/>
    <n v="0.25331467753285219"/>
    <n v="0.18021295474711624"/>
    <n v="0.24563782126856873"/>
    <n v="-0.63571248915503986"/>
  </r>
  <r>
    <d v="2023-11-01T00:00:00"/>
    <x v="2"/>
    <n v="32.645800000000001"/>
    <n v="0.99725680910079562"/>
    <n v="3.9259446328498928"/>
    <n v="30.958600000000001"/>
    <n v="5.0662935506570443"/>
    <n v="25.541"/>
    <n v="3.7771369417332155"/>
    <n v="2047.6"/>
    <n v="4.8281065786371133"/>
    <n v="25945.58"/>
    <n v="7.3323461004773192"/>
    <n v="0.19629723164249463"/>
    <n v="0.25331467753285219"/>
    <n v="0.18885684708666078"/>
    <n v="0.24140532893185568"/>
    <n v="-0.63338269497613409"/>
  </r>
  <r>
    <d v="2023-10-01T00:00:00"/>
    <x v="2"/>
    <n v="32.735599999999998"/>
    <n v="0.98116238711669124"/>
    <n v="3.9367438728142958"/>
    <n v="30.958600000000001"/>
    <n v="5.0662935506570443"/>
    <n v="23.074999999999999"/>
    <n v="3.412451937296658"/>
    <n v="1994.3"/>
    <n v="4.7024286724829043"/>
    <n v="23573.84"/>
    <n v="6.6620809323698387"/>
    <n v="0.19683719364071478"/>
    <n v="0.25331467753285219"/>
    <n v="0.17062259686483289"/>
    <n v="0.23512143362414523"/>
    <n v="-0.66689595338150809"/>
  </r>
  <r>
    <d v="2023-09-01T00:00:00"/>
    <x v="2"/>
    <n v="33.364100000000001"/>
    <n v="0.9812451105529707"/>
    <n v="4.0123265266854267"/>
    <n v="30.958600000000001"/>
    <n v="5.0662935506570443"/>
    <n v="22.741"/>
    <n v="3.3630582667849751"/>
    <n v="1869.5"/>
    <n v="4.4081584531950009"/>
    <n v="20531.310000000001"/>
    <n v="5.8022472735699493"/>
    <n v="0.20061632633427134"/>
    <n v="0.25331467753285219"/>
    <n v="0.16815291333924876"/>
    <n v="0.22040792265975004"/>
    <n v="-0.70988763632150254"/>
  </r>
  <r>
    <d v="2023-08-01T00:00:00"/>
    <x v="2"/>
    <n v="34.001800000000003"/>
    <n v="1.0078907741377063"/>
    <n v="4.0890155614883232"/>
    <n v="30.958600000000001"/>
    <n v="5.0662935506570443"/>
    <n v="24.692"/>
    <n v="3.6515823720792668"/>
    <n v="1947"/>
    <n v="4.5908983730252295"/>
    <n v="18884.84"/>
    <n v="5.3369469070314901"/>
    <n v="0.20445077807441617"/>
    <n v="0.25331467753285219"/>
    <n v="0.18257911860396334"/>
    <n v="0.22954491865126148"/>
    <n v="-0.73315265464842549"/>
  </r>
  <r>
    <d v="2023-07-01T00:00:00"/>
    <x v="2"/>
    <n v="33.735599999999998"/>
    <n v="1.0171772814848985"/>
    <n v="4.0570026697452919"/>
    <n v="30.958600000000001"/>
    <n v="5.0662935506570443"/>
    <n v="25.091999999999999"/>
    <n v="3.7107364685004436"/>
    <n v="1979.6"/>
    <n v="4.6677670360763965"/>
    <n v="17761.43"/>
    <n v="5.0194658203594162"/>
    <n v="0.20285013348726461"/>
    <n v="0.25331467753285219"/>
    <n v="0.18553682342502217"/>
    <n v="0.23338835180381984"/>
    <n v="-0.74902670898202917"/>
  </r>
  <r>
    <d v="2023-06-01T00:00:00"/>
    <x v="2"/>
    <n v="33.165900000000001"/>
    <n v="0.97302649529269225"/>
    <n v="3.9884912331337037"/>
    <n v="30.958600000000001"/>
    <n v="5.0662935506570443"/>
    <n v="22.797999999999998"/>
    <n v="3.3714877255249927"/>
    <n v="1917.9"/>
    <n v="4.522282480547041"/>
    <n v="18217.669999999998"/>
    <n v="5.148401445806285"/>
    <n v="0.19942456165668518"/>
    <n v="0.25331467753285219"/>
    <n v="0.16857438627624963"/>
    <n v="0.22611412402735204"/>
    <n v="-0.74257992770968573"/>
  </r>
  <r>
    <d v="2023-05-01T00:00:00"/>
    <x v="2"/>
    <n v="34.085299999999997"/>
    <n v="1.015492189850828"/>
    <n v="4.0990571710320607"/>
    <n v="30.9557"/>
    <n v="5.0658189732763841"/>
    <n v="23.696000000000002"/>
    <n v="3.504288671990536"/>
    <n v="1973.1"/>
    <n v="4.6524404621551518"/>
    <n v="17832.740000000002"/>
    <n v="5.0396183704440567"/>
    <n v="0.20495285855160303"/>
    <n v="0.25329094866381918"/>
    <n v="0.17521443359952679"/>
    <n v="0.23262202310775759"/>
    <n v="-0.74801908147779717"/>
  </r>
  <r>
    <d v="2023-04-01T00:00:00"/>
    <x v="2"/>
    <n v="33.565300000000001"/>
    <n v="1.0256368730959504"/>
    <n v="4.0365225966279432"/>
    <n v="30.9557"/>
    <n v="5.0658189732763841"/>
    <n v="25.209"/>
    <n v="3.7280390417036382"/>
    <n v="1999"/>
    <n v="4.7135109643951898"/>
    <n v="18142.59"/>
    <n v="5.1271834755306607"/>
    <n v="0.20182612983139717"/>
    <n v="0.25329094866381918"/>
    <n v="0.1864019520851819"/>
    <n v="0.2356755482197595"/>
    <n v="-0.74364082622346694"/>
  </r>
  <r>
    <d v="2023-03-01T00:00:00"/>
    <x v="2"/>
    <n v="32.726300000000002"/>
    <n v="0.99307831427669757"/>
    <n v="3.935625466002838"/>
    <n v="30.685700000000001"/>
    <n v="5.0216341826631981"/>
    <n v="24.076000000000001"/>
    <n v="3.560485063590654"/>
    <n v="1988.5"/>
    <n v="4.6887526526762553"/>
    <n v="17183.439999999999"/>
    <n v="4.8561230574450818"/>
    <n v="0.19678127330014189"/>
    <n v="0.25108170913315991"/>
    <n v="0.17802425317953269"/>
    <n v="0.23443763263381276"/>
    <n v="-0.75719384712774596"/>
  </r>
  <r>
    <d v="2023-02-01T00:00:00"/>
    <x v="2"/>
    <n v="32.9544"/>
    <n v="1.2440833707703982"/>
    <n v="3.963056497582798"/>
    <n v="30.2529"/>
    <n v="4.9508075997839862"/>
    <n v="21.071000000000002"/>
    <n v="3.1160899142265608"/>
    <n v="1836.7"/>
    <n v="4.3308182032539495"/>
    <n v="17724.830000000002"/>
    <n v="5.0091224837572881"/>
    <n v="0.1981528248791399"/>
    <n v="0.24754037998919931"/>
    <n v="0.15580449571132804"/>
    <n v="0.21654091016269747"/>
    <n v="-0.74954387581213555"/>
  </r>
  <r>
    <d v="2023-01-01T00:00:00"/>
    <x v="2"/>
    <n v="26.488900000000001"/>
    <n v="1.0300552185409861"/>
    <n v="3.1855232460254466"/>
    <n v="24.786100000000001"/>
    <n v="4.0561801430278042"/>
    <n v="23.93"/>
    <n v="3.5388938183969243"/>
    <n v="1936.6"/>
    <n v="4.5663758547512376"/>
    <n v="17764.02"/>
    <n v="5.0201977668566711"/>
    <n v="0.15927616230127234"/>
    <n v="0.20280900715139022"/>
    <n v="0.17694469091984621"/>
    <n v="0.22831879273756189"/>
    <n v="-0.74899011165716645"/>
  </r>
  <r>
    <d v="2022-12-01T00:00:00"/>
    <x v="3"/>
    <n v="25.716000000000001"/>
    <n v="1.0666865768220903"/>
    <n v="3.0925752218774805"/>
    <n v="24.627500000000001"/>
    <n v="4.0302256697268728"/>
    <n v="24.25"/>
    <n v="3.5862170955338661"/>
    <n v="1826"/>
    <n v="4.3055883046451306"/>
    <n v="15595.66"/>
    <n v="4.407408768097306"/>
    <n v="0.15462876109387402"/>
    <n v="0.20151128348634365"/>
    <n v="0.17931085477669331"/>
    <n v="0.21527941523225652"/>
    <n v="-0.77962956159513475"/>
  </r>
  <r>
    <d v="2022-11-01T00:00:00"/>
    <x v="3"/>
    <n v="24.1083"/>
    <n v="1.2541969920039953"/>
    <n v="2.8992351540515187"/>
    <n v="24.241700000000002"/>
    <n v="3.9670905133618084"/>
    <n v="21.727"/>
    <n v="3.2131026323572911"/>
    <n v="1753.2"/>
    <n v="4.1339306767271866"/>
    <n v="13314.45"/>
    <n v="3.7627278148147103"/>
    <n v="0.14496175770257594"/>
    <n v="0.19835452566809042"/>
    <n v="0.16065513161786454"/>
    <n v="0.20669653383635933"/>
    <n v="-0.81186360925926448"/>
  </r>
  <r>
    <d v="2022-10-01T00:00:00"/>
    <x v="3"/>
    <n v="19.222100000000001"/>
    <n v="0.99658336789713819"/>
    <n v="2.3116266204872886"/>
    <n v="19.6084"/>
    <n v="3.2088631417022602"/>
    <n v="19.184000000000001"/>
    <n v="2.8370304643596573"/>
    <n v="1640.7"/>
    <n v="3.8686630511671773"/>
    <n v="11372.79"/>
    <n v="3.2140053299270033"/>
    <n v="0.11558133102436444"/>
    <n v="0.160443157085113"/>
    <n v="0.14185152321798286"/>
    <n v="0.19343315255835886"/>
    <n v="-0.83929973350364984"/>
  </r>
  <r>
    <d v="2022-09-01T00:00:00"/>
    <x v="3"/>
    <n v="19.288"/>
    <n v="0.99208920984682492"/>
    <n v="2.3195516752050414"/>
    <n v="19.278400000000001"/>
    <n v="3.154859508730588"/>
    <n v="18.712"/>
    <n v="2.7672286305826681"/>
    <n v="1663.6"/>
    <n v="3.9226597500589477"/>
    <n v="10464.530000000001"/>
    <n v="2.9573266713955872"/>
    <n v="0.11597758376025206"/>
    <n v="0.1577429754365294"/>
    <n v="0.13836143152913341"/>
    <n v="0.19613298750294739"/>
    <n v="-0.85213366643022059"/>
  </r>
  <r>
    <d v="2022-08-01T00:00:00"/>
    <x v="3"/>
    <n v="19.441800000000001"/>
    <n v="0.98738960188114833"/>
    <n v="2.3380474781730283"/>
    <n v="19.008400000000002"/>
    <n v="3.110674718117401"/>
    <n v="17.849"/>
    <n v="2.6396036675539785"/>
    <n v="1716.9"/>
    <n v="4.0483376562131577"/>
    <n v="10372.64"/>
    <n v="2.9313581140084382"/>
    <n v="0.11690237390865141"/>
    <n v="0.15553373590587005"/>
    <n v="0.13198018337769893"/>
    <n v="0.20241688281065789"/>
    <n v="-0.85343209429957811"/>
  </r>
  <r>
    <d v="2022-07-01T00:00:00"/>
    <x v="3"/>
    <n v="19.690100000000001"/>
    <n v="0.98446562137514493"/>
    <n v="2.3679077374509947"/>
    <n v="18.878399999999999"/>
    <n v="3.0894005596740146"/>
    <n v="19.917999999999999"/>
    <n v="2.9455782312925169"/>
    <n v="1754.4"/>
    <n v="4.1367601980664936"/>
    <n v="9504.77"/>
    <n v="2.6860938643666401"/>
    <n v="0.11839538687254973"/>
    <n v="0.15447002798370074"/>
    <n v="0.14727891156462586"/>
    <n v="0.20683800990332468"/>
    <n v="-0.86569530678166795"/>
  </r>
  <r>
    <d v="2022-06-01T00:00:00"/>
    <x v="3"/>
    <n v="20.000800000000002"/>
    <n v="1.0216061048738878"/>
    <n v="2.4052721456574551"/>
    <n v="18.6784"/>
    <n v="3.0566710851457284"/>
    <n v="20.352"/>
    <n v="3.0097604259094943"/>
    <n v="1807.3"/>
    <n v="4.2614949304409331"/>
    <n v="10266.68"/>
    <n v="2.9014133067307992"/>
    <n v="0.12026360728287275"/>
    <n v="0.15283355425728642"/>
    <n v="0.15048802129547473"/>
    <n v="0.21307474652204667"/>
    <n v="-0.85492933466346011"/>
  </r>
  <r>
    <d v="2022-05-01T00:00:00"/>
    <x v="3"/>
    <n v="19.5778"/>
    <n v="0.96663309238851369"/>
    <n v="2.3544026745556437"/>
    <n v="18.548400000000001"/>
    <n v="3.035396926702342"/>
    <n v="21.736999999999998"/>
    <n v="3.21458148476782"/>
    <n v="1845.2"/>
    <n v="4.3508606460740387"/>
    <n v="11177.34"/>
    <n v="3.1587702168426821"/>
    <n v="0.11772013372778219"/>
    <n v="0.15176984633511709"/>
    <n v="0.160729074238391"/>
    <n v="0.21754303230370192"/>
    <n v="-0.84206148915786594"/>
  </r>
  <r>
    <d v="2022-04-01T00:00:00"/>
    <x v="3"/>
    <n v="20.253599999999999"/>
    <n v="1.1484367026162692"/>
    <n v="2.4356735695216103"/>
    <n v="18.317399999999999"/>
    <n v="2.9975943836221712"/>
    <n v="23.181000000000001"/>
    <n v="3.4281277728482702"/>
    <n v="1891.3"/>
    <n v="4.4595614241924073"/>
    <n v="11563.18"/>
    <n v="3.2678104625958384"/>
    <n v="0.12178367847608051"/>
    <n v="0.14987971918110857"/>
    <n v="0.1714063886424135"/>
    <n v="0.22297807120962038"/>
    <n v="-0.83660947687020815"/>
  </r>
  <r>
    <d v="2022-03-01T00:00:00"/>
    <x v="3"/>
    <n v="17.6358"/>
    <n v="0.99129877575798442"/>
    <n v="2.1208600909156505"/>
    <n v="15.778600000000001"/>
    <n v="2.5821264339601031"/>
    <n v="25.158000000000001"/>
    <n v="3.7204968944099384"/>
    <n v="1951.1"/>
    <n v="4.6005659042678611"/>
    <n v="11977.24"/>
    <n v="3.384825816515991"/>
    <n v="0.10604300454578253"/>
    <n v="0.12910632169800515"/>
    <n v="0.18602484472049691"/>
    <n v="0.23002829521339305"/>
    <n v="-0.83075870917420047"/>
  </r>
  <r>
    <d v="2022-02-01T00:00:00"/>
    <x v="3"/>
    <n v="17.790600000000001"/>
    <n v="0.99147880848218028"/>
    <n v="2.1394761526805688"/>
    <n v="15.7774"/>
    <n v="2.5819300571129333"/>
    <n v="24.366"/>
    <n v="3.6033717834960073"/>
    <n v="1900.7"/>
    <n v="4.4817260080169774"/>
    <n v="11720.71"/>
    <n v="3.3123292007087723"/>
    <n v="0.10697380763402844"/>
    <n v="0.12909650285564667"/>
    <n v="0.18016858917480036"/>
    <n v="0.22408630040084887"/>
    <n v="-0.83438353996456138"/>
  </r>
  <r>
    <d v="2022-01-01T00:00:00"/>
    <x v="3"/>
    <n v="17.9435"/>
    <n v="1.0043434699623306"/>
    <n v="2.1578637227313178"/>
    <n v="15.778600000000001"/>
    <n v="2.5821264339601031"/>
    <n v="22.419"/>
    <n v="3.3154392191659277"/>
    <n v="1796.4"/>
    <n v="4.2357934449422308"/>
    <n v="12069.23"/>
    <n v="3.4108226343856591"/>
    <n v="0.10789318613656589"/>
    <n v="0.12910632169800515"/>
    <n v="0.16577196095829638"/>
    <n v="0.21178967224711154"/>
    <n v="-0.82945886828071702"/>
  </r>
  <r>
    <d v="2021-12-01T00:00:00"/>
    <x v="4"/>
    <n v="17.8659"/>
    <n v="0.97810127067376929"/>
    <n v="2.1485316400894723"/>
    <n v="15.776999999999999"/>
    <n v="2.5818645981638766"/>
    <n v="23.06"/>
    <n v="3.4102336586808635"/>
    <n v="1828.6"/>
    <n v="4.3117189342136282"/>
    <n v="11950.34"/>
    <n v="3.3772237467182511"/>
    <n v="0.10742658200447361"/>
    <n v="0.12909322990819383"/>
    <n v="0.17051168293404317"/>
    <n v="0.2155859467106814"/>
    <n v="-0.83113881266408751"/>
  </r>
  <r>
    <d v="2021-11-01T00:00:00"/>
    <x v="4"/>
    <n v="18.265899999999998"/>
    <n v="0.9982457099136518"/>
    <n v="2.1966351588618704"/>
    <n v="15.777799999999999"/>
    <n v="2.5819955160619896"/>
    <n v="22.798999999999999"/>
    <n v="3.3716356107660457"/>
    <n v="1776.5"/>
    <n v="4.1888705493987262"/>
    <n v="11729.57"/>
    <n v="3.3148330794599983"/>
    <n v="0.10983175794309352"/>
    <n v="0.12909977580309948"/>
    <n v="0.16858178053830228"/>
    <n v="0.2094435274699363"/>
    <n v="-0.83425834602700011"/>
  </r>
  <r>
    <d v="2021-10-01T00:00:00"/>
    <x v="4"/>
    <n v="18.297999999999998"/>
    <n v="0.98222673129673455"/>
    <n v="2.2004954662433556"/>
    <n v="15.7768"/>
    <n v="2.5818318686893482"/>
    <n v="24.138999999999999"/>
    <n v="3.5698018337769892"/>
    <n v="1783.9"/>
    <n v="4.2063192643244518"/>
    <n v="11506.63"/>
    <n v="3.2518291597310727"/>
    <n v="0.11002477331216778"/>
    <n v="0.12909159343446741"/>
    <n v="0.17849009168884947"/>
    <n v="0.21031596321622259"/>
    <n v="-0.83740854201344639"/>
  </r>
  <r>
    <d v="2021-09-01T00:00:00"/>
    <x v="4"/>
    <n v="18.629100000000001"/>
    <n v="0.9952505609573673"/>
    <n v="2.2403131539072083"/>
    <n v="15.7646"/>
    <n v="2.579835370743123"/>
    <n v="22.047000000000001"/>
    <n v="3.2604259094942329"/>
    <n v="1757"/>
    <n v="4.1428908276349912"/>
    <n v="11321.95"/>
    <n v="3.1996377006141001"/>
    <n v="0.11201565769536041"/>
    <n v="0.12899176853715616"/>
    <n v="0.16302129547471164"/>
    <n v="0.20714454138174956"/>
    <n v="-0.84001811496929502"/>
  </r>
  <r>
    <d v="2021-08-01T00:00:00"/>
    <x v="4"/>
    <n v="18.718"/>
    <n v="1.0017446776627741"/>
    <n v="2.2510041609543738"/>
    <n v="15.766500000000001"/>
    <n v="2.5801463007511418"/>
    <n v="23.991"/>
    <n v="3.5479148181011535"/>
    <n v="1818.1"/>
    <n v="4.2869606224946946"/>
    <n v="11198.14"/>
    <n v="3.1646483972067334"/>
    <n v="0.11255020804771869"/>
    <n v="0.12900731503755708"/>
    <n v="0.17739574090505766"/>
    <n v="0.21434803112473472"/>
    <n v="-0.84176758013966335"/>
  </r>
  <r>
    <d v="2021-07-01T00:00:00"/>
    <x v="4"/>
    <n v="18.685400000000001"/>
    <n v="0.97066004509044068"/>
    <n v="2.2470837241744235"/>
    <n v="15.747"/>
    <n v="2.5769551769846335"/>
    <n v="25.798999999999999"/>
    <n v="3.8152913339248746"/>
    <n v="1817.2"/>
    <n v="4.2848384814902145"/>
    <n v="10837.21"/>
    <n v="3.0626478376491795"/>
    <n v="0.11235418620872117"/>
    <n v="0.12884775884923166"/>
    <n v="0.19076456669624373"/>
    <n v="0.21424192407451073"/>
    <n v="-0.84686760811754103"/>
  </r>
  <r>
    <d v="2021-06-01T00:00:00"/>
    <x v="4"/>
    <n v="19.2502"/>
    <n v="1.0186422830049899"/>
    <n v="2.3150058926810493"/>
    <n v="15.7478"/>
    <n v="2.577086094882747"/>
    <n v="26.193999999999999"/>
    <n v="3.8737060041407867"/>
    <n v="1771.6"/>
    <n v="4.1773166705965572"/>
    <n v="10326.030000000001"/>
    <n v="2.9181859031061097"/>
    <n v="0.11575029463405247"/>
    <n v="0.12885430474413734"/>
    <n v="0.19368530020703933"/>
    <n v="0.20886583352982785"/>
    <n v="-0.85409070484469451"/>
  </r>
  <r>
    <d v="2021-05-01T00:00:00"/>
    <x v="4"/>
    <n v="18.8979"/>
    <n v="1.0200029146178882"/>
    <n v="2.2726387185222596"/>
    <n v="15.729900000000001"/>
    <n v="2.5741568069124652"/>
    <n v="27.954999999999998"/>
    <n v="4.1341319136350192"/>
    <n v="1905.3"/>
    <n v="4.4925725064843194"/>
    <n v="10862.98"/>
    <n v="3.0699305639944492"/>
    <n v="0.11363193592611298"/>
    <n v="0.12870784034562327"/>
    <n v="0.20670659568175095"/>
    <n v="0.22462862532421596"/>
    <n v="-0.84650347180027752"/>
  </r>
  <r>
    <d v="2021-04-01T00:00:00"/>
    <x v="4"/>
    <n v="18.5273"/>
    <n v="0.97398815062479971"/>
    <n v="2.2280708083796328"/>
    <n v="15.7746"/>
    <n v="2.581471844469537"/>
    <n v="26.085000000000001"/>
    <n v="3.8575865128660163"/>
    <n v="1767.7"/>
    <n v="4.16812072624381"/>
    <n v="10711.41"/>
    <n v="3.0270961506396756"/>
    <n v="0.11140354041898164"/>
    <n v="0.12907359222347686"/>
    <n v="0.19287932564330082"/>
    <n v="0.20840603631219051"/>
    <n v="-0.84864519246801629"/>
  </r>
  <r>
    <d v="2021-03-01T00:00:00"/>
    <x v="4"/>
    <n v="19.022099999999998"/>
    <n v="0.99666244013874183"/>
    <n v="2.2875748611010893"/>
    <n v="15.7965"/>
    <n v="2.5850557219303845"/>
    <n v="24.552"/>
    <n v="3.6308784383318549"/>
    <n v="1715.6"/>
    <n v="4.045272341428908"/>
    <n v="11609.76"/>
    <n v="3.2809741953534113"/>
    <n v="0.11437874305505447"/>
    <n v="0.12925278609651922"/>
    <n v="0.18154392191659274"/>
    <n v="0.20226361707144541"/>
    <n v="-0.83595129023232939"/>
  </r>
  <r>
    <d v="2021-02-01T00:00:00"/>
    <x v="4"/>
    <n v="19.085799999999999"/>
    <n v="0.99545712959437538"/>
    <n v="2.2952353464655939"/>
    <n v="15.7943"/>
    <n v="2.5846956977105733"/>
    <n v="27.684999999999999"/>
    <n v="4.0942028985507246"/>
    <n v="1728.8"/>
    <n v="4.0763970761612827"/>
    <n v="11673.45"/>
    <n v="3.2989732966700673"/>
    <n v="0.1147617673232797"/>
    <n v="0.12923478488552867"/>
    <n v="0.20471014492753623"/>
    <n v="0.20381985380806414"/>
    <n v="-0.83505133516649666"/>
  </r>
  <r>
    <d v="2021-01-01T00:00:00"/>
    <x v="4"/>
    <n v="19.172899999999998"/>
    <n v="1.0186755501716132"/>
    <n v="2.3057098876782836"/>
    <n v="15.7919"/>
    <n v="2.5843029440162342"/>
    <n v="25.945"/>
    <n v="3.8368825791186043"/>
    <n v="1850.3"/>
    <n v="4.3628861117660929"/>
    <n v="11675.69"/>
    <n v="3.2996063314785036"/>
    <n v="0.11528549438391418"/>
    <n v="0.1292151472008117"/>
    <n v="0.19184412895593023"/>
    <n v="0.21814430558830464"/>
    <n v="-0.8350196834260748"/>
  </r>
  <r>
    <d v="2020-12-01T00:00:00"/>
    <x v="5"/>
    <n v="18.821400000000001"/>
    <n v="1.0240040913591801"/>
    <n v="2.2634389205570389"/>
    <n v="15.7265"/>
    <n v="2.5736004058454842"/>
    <n v="26.573"/>
    <n v="3.9297545104998526"/>
    <n v="1895.1"/>
    <n v="4.4685215751002119"/>
    <n v="11103.72"/>
    <n v="3.137964849611842"/>
    <n v="0.11317194602785194"/>
    <n v="0.12868002029227421"/>
    <n v="0.19648772552499263"/>
    <n v="0.22342607875501058"/>
    <n v="-0.84310175751940797"/>
  </r>
  <r>
    <d v="2020-11-01T00:00:00"/>
    <x v="5"/>
    <n v="18.380199999999999"/>
    <n v="0.9881296704478254"/>
    <n v="2.2103807393510833"/>
    <n v="15.775700000000001"/>
    <n v="2.5816518565794428"/>
    <n v="22.582999999999998"/>
    <n v="3.33969239869861"/>
    <n v="1780.9"/>
    <n v="4.1992454609761847"/>
    <n v="11122.98"/>
    <n v="3.1434078185450933"/>
    <n v="0.11051903696755416"/>
    <n v="0.12908259282897214"/>
    <n v="0.16698461993493049"/>
    <n v="0.20996227304880924"/>
    <n v="-0.8428296090727454"/>
  </r>
  <r>
    <d v="2020-10-01T00:00:00"/>
    <x v="5"/>
    <n v="18.600999999999999"/>
    <n v="0.97448148322777006"/>
    <n v="2.2369338817134472"/>
    <n v="15.809100000000001"/>
    <n v="2.5871176788256669"/>
    <n v="23.408000000000001"/>
    <n v="3.4616977225672882"/>
    <n v="1879.9"/>
    <n v="4.4326809714689928"/>
    <n v="11423.92"/>
    <n v="3.2284549146392125"/>
    <n v="0.11184669408567235"/>
    <n v="0.12935588394128333"/>
    <n v="0.17308488612836442"/>
    <n v="0.22163404857344965"/>
    <n v="-0.83857725426803942"/>
  </r>
  <r>
    <d v="2020-09-01T00:00:00"/>
    <x v="5"/>
    <n v="19.088100000000001"/>
    <n v="1.0113543642509724"/>
    <n v="2.2955119416985355"/>
    <n v="15.923999999999999"/>
    <n v="2.6059207619421669"/>
    <n v="23.494"/>
    <n v="3.4744158532978409"/>
    <n v="1895.5"/>
    <n v="4.4694647488799806"/>
    <n v="11367.01"/>
    <n v="3.2123718740373772"/>
    <n v="0.11477559708492677"/>
    <n v="0.13029603809710835"/>
    <n v="0.17372079266489204"/>
    <n v="0.22347323744399902"/>
    <n v="-0.83938140629813107"/>
  </r>
  <r>
    <d v="2020-08-01T00:00:00"/>
    <x v="5"/>
    <n v="18.873799999999999"/>
    <n v="1.0384998431834314"/>
    <n v="2.2697404815162225"/>
    <n v="16.049099999999999"/>
    <n v="2.6263930482596103"/>
    <n v="28.53"/>
    <n v="4.2191659272404616"/>
    <n v="1978.6"/>
    <n v="4.6654091016269739"/>
    <n v="11493.43"/>
    <n v="3.2480987760385021"/>
    <n v="0.11348702407581113"/>
    <n v="0.13131965241298052"/>
    <n v="0.21095829636202307"/>
    <n v="0.23327045508134869"/>
    <n v="-0.83759506119807492"/>
  </r>
  <r>
    <d v="2020-07-01T00:00:00"/>
    <x v="5"/>
    <n v="18.174099999999999"/>
    <n v="1.0221826015062121"/>
    <n v="2.1855954013036052"/>
    <n v="16.154699999999998"/>
    <n v="2.6436742108105453"/>
    <n v="23.45"/>
    <n v="3.4679089026915113"/>
    <n v="1985.9"/>
    <n v="4.6826220231077578"/>
    <n v="11172.57"/>
    <n v="3.1574221918265031"/>
    <n v="0.10927977006518026"/>
    <n v="0.13218371054052727"/>
    <n v="0.17339544513457555"/>
    <n v="0.23413110115538788"/>
    <n v="-0.84212889040867478"/>
  </r>
  <r>
    <d v="2020-06-01T00:00:00"/>
    <x v="5"/>
    <n v="17.779699999999998"/>
    <n v="1.02303301609952"/>
    <n v="2.1381653317940206"/>
    <n v="15.9976"/>
    <n v="2.6179652085685765"/>
    <n v="18.637"/>
    <n v="2.7561372375036974"/>
    <n v="1800.5"/>
    <n v="4.2454609761848614"/>
    <n v="11215.28"/>
    <n v="3.1694922439105726"/>
    <n v="0.10690826658970103"/>
    <n v="0.13089826042842884"/>
    <n v="0.13780686187518487"/>
    <n v="0.21227304880924308"/>
    <n v="-0.84152538780447139"/>
  </r>
  <r>
    <d v="2020-05-01T00:00:00"/>
    <x v="5"/>
    <n v="17.3794"/>
    <n v="1.0043341577864588"/>
    <n v="2.0900257353825431"/>
    <n v="15.818099999999999"/>
    <n v="2.5885905051794396"/>
    <n v="18.009"/>
    <n v="2.6632653061224492"/>
    <n v="1751.7"/>
    <n v="4.1303937750530535"/>
    <n v="10591.03"/>
    <n v="2.9930761817827278"/>
    <n v="0.10450128676912715"/>
    <n v="0.12942952525897197"/>
    <n v="0.13316326530612246"/>
    <n v="0.20651968875265267"/>
    <n v="-0.85034619091086361"/>
  </r>
  <r>
    <d v="2020-04-01T00:00:00"/>
    <x v="5"/>
    <n v="17.304400000000001"/>
    <n v="0.99913968809362985"/>
    <n v="2.0810063256127185"/>
    <n v="15.817600000000001"/>
    <n v="2.5885086814931189"/>
    <n v="14.973000000000001"/>
    <n v="2.2142857142857144"/>
    <n v="1694.2"/>
    <n v="3.9948125442112707"/>
    <n v="10571.54"/>
    <n v="2.9875682137396815"/>
    <n v="0.10405031628063592"/>
    <n v="0.12942543407465595"/>
    <n v="0.11071428571428572"/>
    <n v="0.19974062721056354"/>
    <n v="-0.8506215893130159"/>
  </r>
  <r>
    <d v="2020-03-01T00:00:00"/>
    <x v="5"/>
    <n v="17.319299999999998"/>
    <n v="0.98369901682920302"/>
    <n v="2.0827981816869903"/>
    <n v="15.7049"/>
    <n v="2.5700656225964296"/>
    <n v="14.18"/>
    <n v="2.0970127181307308"/>
    <n v="1596.6"/>
    <n v="3.7646781419476536"/>
    <n v="13008.94"/>
    <n v="3.676389214669451"/>
    <n v="0.10413990908434952"/>
    <n v="0.12850328112982148"/>
    <n v="0.10485063590653654"/>
    <n v="0.18823390709738269"/>
    <n v="-0.81618053926652745"/>
  </r>
  <r>
    <d v="2020-02-01T00:00:00"/>
    <x v="5"/>
    <n v="17.606300000000001"/>
    <n v="0.97746527353682511"/>
    <n v="2.1173124564061863"/>
    <n v="15.868600000000001"/>
    <n v="2.5968546974978319"/>
    <n v="17.734999999999999"/>
    <n v="2.6227447500739429"/>
    <n v="1566.7"/>
    <n v="3.6941759019099267"/>
    <n v="14137.22"/>
    <n v="3.9952465868402234"/>
    <n v="0.10586562282030931"/>
    <n v="0.12984273487489159"/>
    <n v="0.13113723750369716"/>
    <n v="0.18470879509549634"/>
    <n v="-0.80023767065798879"/>
  </r>
  <r>
    <d v="2020-01-01T00:00:00"/>
    <x v="5"/>
    <n v="18.0122"/>
    <n v="1.0101167577025314"/>
    <n v="2.1661255020804773"/>
    <n v="16.099599999999999"/>
    <n v="2.6346572405780027"/>
    <n v="18.032"/>
    <n v="2.666666666666667"/>
    <n v="1552.4"/>
    <n v="3.6604574392831881"/>
    <n v="13977.72"/>
    <n v="3.9501711172216551"/>
    <n v="0.10830627510402387"/>
    <n v="0.13173286202890014"/>
    <n v="0.13333333333333336"/>
    <n v="0.18302287196415939"/>
    <n v="-0.80249144413891726"/>
  </r>
  <r>
    <d v="2019-12-01T00:00:00"/>
    <x v="6"/>
    <n v="17.831800000000001"/>
    <n v="0.98592312455767872"/>
    <n v="2.1444308151141258"/>
    <n v="16.182700000000001"/>
    <n v="2.6482563372445056"/>
    <n v="18.001000000000001"/>
    <n v="2.6620822241940258"/>
    <n v="1523.1"/>
    <n v="3.5913699599151139"/>
    <n v="14092.47"/>
    <n v="3.9826000209127566"/>
    <n v="0.10722154075570629"/>
    <n v="0.13241281686222528"/>
    <n v="0.13310411120970128"/>
    <n v="0.17956849799575569"/>
    <n v="-0.80086999895436217"/>
  </r>
  <r>
    <d v="2019-11-01T00:00:00"/>
    <x v="6"/>
    <n v="18.086400000000001"/>
    <n v="1.0159871473671203"/>
    <n v="2.1750487048127569"/>
    <n v="16.1934"/>
    <n v="2.6500073641317692"/>
    <n v="17.009"/>
    <n v="2.5153800650695062"/>
    <n v="1472.7"/>
    <n v="3.4725300636642302"/>
    <n v="14831.2"/>
    <n v="4.1913686834289008"/>
    <n v="0.10875243524063785"/>
    <n v="0.13250036820658845"/>
    <n v="0.12576900325347531"/>
    <n v="0.17362650318321152"/>
    <n v="-0.79043156582855501"/>
  </r>
  <r>
    <d v="2019-10-01T00:00:00"/>
    <x v="6"/>
    <n v="17.8018"/>
    <n v="0.97417600157603546"/>
    <n v="2.1408230512061959"/>
    <n v="16.333400000000001"/>
    <n v="2.6729179963015697"/>
    <n v="18.123999999999999"/>
    <n v="2.6802721088435373"/>
    <n v="1511.4"/>
    <n v="3.5637821268568732"/>
    <n v="14561.37"/>
    <n v="4.1151134234465916"/>
    <n v="0.1070411525603098"/>
    <n v="0.13364589981507849"/>
    <n v="0.13401360544217686"/>
    <n v="0.17818910634284366"/>
    <n v="-0.79424432882767038"/>
  </r>
  <r>
    <d v="2019-09-01T00:00:00"/>
    <x v="6"/>
    <n v="18.273700000000002"/>
    <n v="0.9963849509269358"/>
    <n v="2.1975731774779326"/>
    <n v="16.623000000000001"/>
    <n v="2.7203102754185284"/>
    <n v="16.998000000000001"/>
    <n v="2.5137533274179242"/>
    <n v="1489"/>
    <n v="3.5109643951898137"/>
    <n v="15127.26"/>
    <n v="4.2750366679760692"/>
    <n v="0.10987865887389663"/>
    <n v="0.13601551377092641"/>
    <n v="0.12568766637089621"/>
    <n v="0.1755482197594907"/>
    <n v="-0.78624816660119656"/>
  </r>
  <r>
    <d v="2019-08-01T00:00:00"/>
    <x v="6"/>
    <n v="18.34"/>
    <n v="0.97230469081347015"/>
    <n v="2.2055463357144576"/>
    <n v="16.615300000000001"/>
    <n v="2.7190501906491895"/>
    <n v="18.274000000000001"/>
    <n v="2.7024548950014791"/>
    <n v="1529.4"/>
    <n v="3.6062249469464751"/>
    <n v="14838.48"/>
    <n v="4.1934260465563185"/>
    <n v="0.11027731678572288"/>
    <n v="0.13595250953245946"/>
    <n v="0.13512274475007396"/>
    <n v="0.18031124734732376"/>
    <n v="-0.79032869767218406"/>
  </r>
  <r>
    <d v="2019-07-01T00:00:00"/>
    <x v="6"/>
    <n v="18.862400000000001"/>
    <n v="1.0029617104542532"/>
    <n v="2.2683695312312095"/>
    <n v="16.692399999999999"/>
    <n v="2.7316674030798436"/>
    <n v="16.443999999999999"/>
    <n v="2.4318249038745932"/>
    <n v="1432.4"/>
    <n v="3.377505305352511"/>
    <n v="14178.31"/>
    <n v="4.0068588191074772"/>
    <n v="0.11341847656156048"/>
    <n v="0.13658337015399219"/>
    <n v="0.12159124519372966"/>
    <n v="0.16887526526762556"/>
    <n v="-0.79965705904462614"/>
  </r>
  <r>
    <d v="2019-06-01T00:00:00"/>
    <x v="6"/>
    <n v="18.806699999999999"/>
    <n v="0.97300359572651784"/>
    <n v="2.261671116242153"/>
    <n v="16.8338"/>
    <n v="2.7548071415713422"/>
    <n v="15.294"/>
    <n v="2.2617568766637093"/>
    <n v="1413.7"/>
    <n v="3.3334119311483139"/>
    <n v="14286.63"/>
    <n v="4.037470573772576"/>
    <n v="0.11308355581210765"/>
    <n v="0.1377403570785671"/>
    <n v="0.11308784383318546"/>
    <n v="0.1666705965574157"/>
    <n v="-0.79812647131137116"/>
  </r>
  <r>
    <d v="2019-05-01T00:00:00"/>
    <x v="6"/>
    <n v="19.328499999999998"/>
    <n v="0.98934819774167448"/>
    <n v="2.3244221564807463"/>
    <n v="17.2407"/>
    <n v="2.821395257499141"/>
    <n v="14.53"/>
    <n v="2.1487725524992607"/>
    <n v="1311.1"/>
    <n v="3.0914878566375852"/>
    <n v="14977.86"/>
    <n v="4.232815507091968"/>
    <n v="0.11622110782403731"/>
    <n v="0.14106976287495704"/>
    <n v="0.10743862762496303"/>
    <n v="0.15457439283187926"/>
    <n v="-0.78835922464540165"/>
  </r>
  <r>
    <d v="2019-04-01T00:00:00"/>
    <x v="6"/>
    <n v="19.5366"/>
    <n v="0.97601015147276293"/>
    <n v="2.3494480121220866"/>
    <n v="17.390599999999999"/>
    <n v="2.8459259986580916"/>
    <n v="14.984"/>
    <n v="2.2159124519372968"/>
    <n v="1284.2"/>
    <n v="3.0280594199481254"/>
    <n v="15262.12"/>
    <n v="4.3131487547018379"/>
    <n v="0.11747240060610434"/>
    <n v="0.14229629993290457"/>
    <n v="0.11079562259686485"/>
    <n v="0.15140297099740627"/>
    <n v="-0.78434256226490806"/>
  </r>
  <r>
    <d v="2019-03-01T00:00:00"/>
    <x v="6"/>
    <n v="20.0168"/>
    <n v="0.98501572241933333"/>
    <n v="2.4071962864083507"/>
    <n v="17.591000000000001"/>
    <n v="2.878720932135435"/>
    <n v="15.019"/>
    <n v="2.22108843537415"/>
    <n v="1298.5"/>
    <n v="3.0617778825748641"/>
    <n v="15209.09"/>
    <n v="4.2981622208217578"/>
    <n v="0.12035981432041754"/>
    <n v="0.14393604660677176"/>
    <n v="0.1110544217687075"/>
    <n v="0.15308889412874321"/>
    <n v="-0.78509188895891213"/>
  </r>
  <r>
    <d v="2019-02-01T00:00:00"/>
    <x v="6"/>
    <n v="20.321300000000001"/>
    <n v="0.98869784368675084"/>
    <n v="2.4438150900738389"/>
    <n v="17.733899999999998"/>
    <n v="2.9021061416858953"/>
    <n v="15.634"/>
    <n v="2.3120378586217099"/>
    <n v="1299.2"/>
    <n v="3.0634284366894602"/>
    <n v="15321.23"/>
    <n v="4.3298535259191011"/>
    <n v="0.12219075450369195"/>
    <n v="0.14510530708429475"/>
    <n v="0.1156018929310855"/>
    <n v="0.15317142183447302"/>
    <n v="-0.78350732370404497"/>
  </r>
  <r>
    <d v="2019-01-01T00:00:00"/>
    <x v="6"/>
    <n v="20.553599999999999"/>
    <n v="1.0102779621027795"/>
    <n v="2.4717512086009088"/>
    <n v="17.974299999999999"/>
    <n v="2.9414469700688959"/>
    <n v="16.12"/>
    <n v="2.3839100857734401"/>
    <n v="1322.1"/>
    <n v="3.1174251355812306"/>
    <n v="14152.11"/>
    <n v="3.999454572687374"/>
    <n v="0.12358756043004544"/>
    <n v="0.14707234850344481"/>
    <n v="0.11919550428867201"/>
    <n v="0.15587125677906152"/>
    <n v="-0.80002727136563134"/>
  </r>
  <r>
    <d v="2018-12-01T00:00:00"/>
    <x v="7"/>
    <n v="20.3445"/>
    <n v="0.99301044041058784"/>
    <n v="2.446605094162638"/>
    <n v="17.973800000000001"/>
    <n v="2.9413651463825752"/>
    <n v="15.26"/>
    <n v="2.2567287784679091"/>
    <n v="1283"/>
    <n v="3.0252298986088184"/>
    <n v="13305.12"/>
    <n v="3.7600911117956426"/>
    <n v="0.1223302547081319"/>
    <n v="0.14706825731912876"/>
    <n v="0.11283643892339545"/>
    <n v="0.15126149493044092"/>
    <n v="-0.81199544441021787"/>
  </r>
  <r>
    <d v="2018-11-01T00:00:00"/>
    <x v="7"/>
    <n v="20.4877"/>
    <n v="0.98258580006522533"/>
    <n v="2.4638261538831565"/>
    <n v="17.973199999999999"/>
    <n v="2.9412669579589901"/>
    <n v="14.356"/>
    <n v="2.1230405205560485"/>
    <n v="1226"/>
    <n v="2.890827634991747"/>
    <n v="14005.28"/>
    <n v="3.9579597062040235"/>
    <n v="0.12319130769415783"/>
    <n v="0.1470633478979495"/>
    <n v="0.10615202602780242"/>
    <n v="0.14454138174958736"/>
    <n v="-0.8021020146897988"/>
  </r>
  <r>
    <d v="2018-10-01T00:00:00"/>
    <x v="7"/>
    <n v="20.8508"/>
    <n v="1.0002062696375891"/>
    <n v="2.507492123048801"/>
    <n v="17.973199999999999"/>
    <n v="2.9412669579589901"/>
    <n v="14.324"/>
    <n v="2.1183081928423544"/>
    <n v="1238.5999999999999"/>
    <n v="2.9205376090544681"/>
    <n v="14589.98"/>
    <n v="4.1231987474954144"/>
    <n v="0.12537460615244006"/>
    <n v="0.1470633478979495"/>
    <n v="0.10591540964211772"/>
    <n v="0.14602688045272341"/>
    <n v="-0.79384006262522933"/>
  </r>
  <r>
    <d v="2018-09-01T00:00:00"/>
    <x v="7"/>
    <n v="20.846499999999999"/>
    <n v="0.99510716501980989"/>
    <n v="2.5069750102219976"/>
    <n v="17.9665"/>
    <n v="2.9401705205622926"/>
    <n v="14.29"/>
    <n v="2.1132800946465542"/>
    <n v="1196.2"/>
    <n v="2.8205611883989623"/>
    <n v="16004.75"/>
    <n v="4.5230195760362406"/>
    <n v="0.12534875051109989"/>
    <n v="0.14700852602811462"/>
    <n v="0.1056640047323277"/>
    <n v="0.14102805941994812"/>
    <n v="-0.77384902119818799"/>
  </r>
  <r>
    <d v="2018-08-01T00:00:00"/>
    <x v="7"/>
    <n v="20.949000000000002"/>
    <n v="1.0031268405502856"/>
    <n v="2.5193015369074248"/>
    <n v="17.9297"/>
    <n v="2.934148297249088"/>
    <n v="14.551"/>
    <n v="2.1518781425613724"/>
    <n v="1206.7"/>
    <n v="2.8453195001178968"/>
    <n v="16021.65"/>
    <n v="4.527795597582033"/>
    <n v="0.12596507684537123"/>
    <n v="0.14670741486245439"/>
    <n v="0.10759390712806863"/>
    <n v="0.14226597500589483"/>
    <n v="-0.77361022012089831"/>
  </r>
  <r>
    <d v="2018-07-01T00:00:00"/>
    <x v="7"/>
    <n v="20.883700000000001"/>
    <n v="0.99702568509500622"/>
    <n v="2.5114486374678306"/>
    <n v="17.953700000000001"/>
    <n v="2.9380758341924826"/>
    <n v="15.597"/>
    <n v="2.3065661047027506"/>
    <n v="1227.5999999999999"/>
    <n v="2.8946003301108227"/>
    <n v="16456.66"/>
    <n v="4.6507315225900161"/>
    <n v="0.12557243187339154"/>
    <n v="0.14690379170962414"/>
    <n v="0.11532830523513753"/>
    <n v="0.14473001650554113"/>
    <n v="-0.76746342387049915"/>
  </r>
  <r>
    <d v="2018-06-01T00:00:00"/>
    <x v="7"/>
    <n v="20.946000000000002"/>
    <n v="0.98401781435859859"/>
    <n v="2.5189407605166321"/>
    <n v="17.962399999999999"/>
    <n v="2.9394995663344625"/>
    <n v="16.041"/>
    <n v="2.3722271517302573"/>
    <n v="1254.5"/>
    <n v="2.9580287668002829"/>
    <n v="16717.95"/>
    <n v="4.7245733373651619"/>
    <n v="0.1259470380258316"/>
    <n v="0.14697497831672313"/>
    <n v="0.11861135758651287"/>
    <n v="0.14790143834001415"/>
    <n v="-0.76377133313174195"/>
  </r>
  <r>
    <d v="2018-05-01T00:00:00"/>
    <x v="7"/>
    <n v="21.286200000000001"/>
    <n v="0.97559432963467119"/>
    <n v="2.5598528032325563"/>
    <n v="17.722200000000001"/>
    <n v="2.9001914674259908"/>
    <n v="16.503"/>
    <n v="2.4405501330967172"/>
    <n v="1299.3"/>
    <n v="3.0636642301344019"/>
    <n v="18310.919999999998"/>
    <n v="5.1747543457556988"/>
    <n v="0.12799264016162781"/>
    <n v="0.14500957337129955"/>
    <n v="0.12202750665483586"/>
    <n v="0.1531832115067201"/>
    <n v="-0.74126228271221506"/>
  </r>
  <r>
    <d v="2018-04-01T00:00:00"/>
    <x v="7"/>
    <n v="21.8187"/>
    <n v="1.011966216310231"/>
    <n v="2.6238906125983115"/>
    <n v="17.7043"/>
    <n v="2.897262179455709"/>
    <n v="16.401"/>
    <n v="2.4254658385093171"/>
    <n v="1306.8"/>
    <n v="3.0813487385050693"/>
    <n v="18414.11"/>
    <n v="5.2039163376675495"/>
    <n v="0.13119453062991557"/>
    <n v="0.14486310897278545"/>
    <n v="0.12127329192546585"/>
    <n v="0.15406743692525346"/>
    <n v="-0.73980418311662255"/>
  </r>
  <r>
    <d v="2018-03-01T00:00:00"/>
    <x v="7"/>
    <n v="21.560700000000001"/>
    <n v="0.97781395833994711"/>
    <n v="2.5928638429901145"/>
    <n v="17.688700000000001"/>
    <n v="2.8947092804425028"/>
    <n v="16.297000000000001"/>
    <n v="2.4100857734398109"/>
    <n v="1327.3"/>
    <n v="3.1296863947182265"/>
    <n v="17461.2"/>
    <n v="4.9346193736911861"/>
    <n v="0.12964319214950573"/>
    <n v="0.14473546402212514"/>
    <n v="0.12050428867199055"/>
    <n v="0.15648431973591131"/>
    <n v="-0.75326903131544065"/>
  </r>
  <r>
    <d v="2018-02-01T00:00:00"/>
    <x v="7"/>
    <n v="22.049900000000001"/>
    <n v="1.0281830687090532"/>
    <n v="2.6516944464487575"/>
    <n v="17.723500000000001"/>
    <n v="2.9004042090104249"/>
    <n v="16.407"/>
    <n v="2.4263531499556348"/>
    <n v="1305.2"/>
    <n v="3.077576043385994"/>
    <n v="15721.41"/>
    <n v="4.4429463248655505"/>
    <n v="0.13258472232243787"/>
    <n v="0.14502021045052124"/>
    <n v="0.12131765749778174"/>
    <n v="0.15387880216929969"/>
    <n v="-0.77785268375672245"/>
  </r>
  <r>
    <d v="2018-01-01T00:00:00"/>
    <x v="7"/>
    <n v="21.445499999999999"/>
    <n v="1.0149986274528364"/>
    <n v="2.5790100295836638"/>
    <n v="17.783799999999999"/>
    <n v="2.910272145580703"/>
    <n v="17.283999999999999"/>
    <n v="2.5560485063590654"/>
    <n v="1347.9"/>
    <n v="3.1782598443763264"/>
    <n v="15472.43"/>
    <n v="4.3725833754885528"/>
    <n v="0.12895050147918319"/>
    <n v="0.14551360727903515"/>
    <n v="0.12780242531795327"/>
    <n v="0.15891299221881633"/>
    <n v="-0.78137083122557238"/>
  </r>
  <r>
    <d v="2017-12-01T00:00:00"/>
    <x v="8"/>
    <n v="21.128599999999999"/>
    <n v="1.0257000271855217"/>
    <n v="2.5409000168362312"/>
    <n v="17.765599999999999"/>
    <n v="2.9072937633986289"/>
    <n v="16.922999999999998"/>
    <n v="2.5026619343389527"/>
    <n v="1309.3"/>
    <n v="3.0872435746286251"/>
    <n v="15060.1"/>
    <n v="4.2560569279159868"/>
    <n v="0.12704500084181156"/>
    <n v="0.14536468816993145"/>
    <n v="0.12513309671694764"/>
    <n v="0.15436217873143127"/>
    <n v="-0.78719715360420062"/>
  </r>
  <r>
    <d v="2017-11-01T00:00:00"/>
    <x v="8"/>
    <n v="20.5992"/>
    <n v="0.98519754934548776"/>
    <n v="2.4772350097409626"/>
    <n v="17.696899999999999"/>
    <n v="2.8960511888981624"/>
    <n v="16.445"/>
    <n v="2.4319727891156466"/>
    <n v="1282.3"/>
    <n v="3.0235793444942227"/>
    <n v="14655.01"/>
    <n v="4.1415765392778319"/>
    <n v="0.12386175048704813"/>
    <n v="0.14480255944490811"/>
    <n v="0.12159863945578234"/>
    <n v="0.15117896722471114"/>
    <n v="-0.79292117303610843"/>
  </r>
  <r>
    <d v="2017-10-01T00:00:00"/>
    <x v="8"/>
    <n v="20.9087"/>
    <n v="0.9924246379631958"/>
    <n v="2.5144551073911057"/>
    <n v="17.6952"/>
    <n v="2.8957729883646719"/>
    <n v="16.725999999999999"/>
    <n v="2.4735285418515232"/>
    <n v="1277.3"/>
    <n v="3.0117896722471111"/>
    <n v="14386.22"/>
    <n v="4.0656151883137248"/>
    <n v="0.12572275536955529"/>
    <n v="0.14478864941823361"/>
    <n v="0.12367642709257616"/>
    <n v="0.15058948361235555"/>
    <n v="-0.79671924058431376"/>
  </r>
  <r>
    <d v="2017-09-01T00:00:00"/>
    <x v="8"/>
    <n v="21.068300000000001"/>
    <n v="0.99334260590773016"/>
    <n v="2.5336484113812925"/>
    <n v="17.7104"/>
    <n v="2.8982604284288218"/>
    <n v="16.847000000000001"/>
    <n v="2.4914226560189299"/>
    <n v="1284.8"/>
    <n v="3.0294741806177785"/>
    <n v="13894.84"/>
    <n v="3.9267488293095116"/>
    <n v="0.12668242056906462"/>
    <n v="0.14491302142144108"/>
    <n v="0.12457113280094649"/>
    <n v="0.15147370903088891"/>
    <n v="-0.8036625585345244"/>
  </r>
  <r>
    <d v="2017-08-01T00:00:00"/>
    <x v="8"/>
    <n v="21.209499999999998"/>
    <n v="1.0225388101436697"/>
    <n v="2.5506289535079487"/>
    <n v="17.9528"/>
    <n v="2.9379285515571048"/>
    <n v="17.574999999999999"/>
    <n v="2.5990831115054718"/>
    <n v="1330.4"/>
    <n v="3.1369959915114358"/>
    <n v="13715.61"/>
    <n v="3.8760975664898503"/>
    <n v="0.12753144767539742"/>
    <n v="0.14689642757785523"/>
    <n v="0.12995415557527359"/>
    <n v="0.1568497995755718"/>
    <n v="-0.80619512167550744"/>
  </r>
  <r>
    <d v="2017-07-01T00:00:00"/>
    <x v="8"/>
    <n v="20.742000000000001"/>
    <n v="1.0177325495814646"/>
    <n v="2.4944079659427087"/>
    <n v="18.151800000000001"/>
    <n v="2.97049437871275"/>
    <n v="16.884"/>
    <n v="2.4968944099378882"/>
    <n v="1279.4000000000001"/>
    <n v="3.0167413345908982"/>
    <n v="13970.22"/>
    <n v="3.9480515810326939"/>
    <n v="0.12472039829713544"/>
    <n v="0.14852471893563751"/>
    <n v="0.12484472049689441"/>
    <n v="0.15083706672954492"/>
    <n v="-0.80259742094836528"/>
  </r>
  <r>
    <d v="2017-06-01T00:00:00"/>
    <x v="8"/>
    <n v="20.380600000000001"/>
    <n v="1.0300879946222701"/>
    <n v="2.4509464367318468"/>
    <n v="18.1419"/>
    <n v="2.9688742697235999"/>
    <n v="16.654"/>
    <n v="2.4628808044957116"/>
    <n v="1242.3"/>
    <n v="2.9292619665173305"/>
    <n v="13692.73"/>
    <n v="3.8696315680893933"/>
    <n v="0.12254732183659234"/>
    <n v="0.14844371348617999"/>
    <n v="0.12314404022478558"/>
    <n v="0.14646309832586651"/>
    <n v="-0.80651842159553033"/>
  </r>
  <r>
    <d v="2017-05-01T00:00:00"/>
    <x v="8"/>
    <n v="19.785299999999999"/>
    <n v="1.0200816671650563"/>
    <n v="2.3793563749188253"/>
    <n v="18.14"/>
    <n v="2.9685633397155811"/>
    <n v="17.481000000000002"/>
    <n v="2.5851818988464954"/>
    <n v="1270.0999999999999"/>
    <n v="2.9948125442112707"/>
    <n v="13339.85"/>
    <n v="3.7699059773746577"/>
    <n v="0.11896781874594127"/>
    <n v="0.14842816698577904"/>
    <n v="0.12925909494232476"/>
    <n v="0.14974062721056353"/>
    <n v="-0.81150470113126705"/>
  </r>
  <r>
    <d v="2017-04-01T00:00:00"/>
    <x v="8"/>
    <n v="19.395800000000001"/>
    <n v="1.147069607901118"/>
    <n v="2.3325155735142027"/>
    <n v="18.203499999999998"/>
    <n v="2.9789549478783117"/>
    <n v="17.408000000000001"/>
    <n v="2.5743862762496308"/>
    <n v="1268.3"/>
    <n v="2.9905682622023106"/>
    <n v="13407.12"/>
    <n v="3.788916803965511"/>
    <n v="0.11662577867571014"/>
    <n v="0.14894774739391559"/>
    <n v="0.12871931381248153"/>
    <n v="0.14952841311011553"/>
    <n v="-0.81055415980172452"/>
  </r>
  <r>
    <d v="2017-03-01T00:00:00"/>
    <x v="8"/>
    <n v="16.908999999999999"/>
    <n v="0.82804855952165235"/>
    <n v="2.0334559973062025"/>
    <n v="16.0564"/>
    <n v="2.6275876740798929"/>
    <n v="18.206"/>
    <n v="2.6923986986098787"/>
    <n v="1251.2"/>
    <n v="2.9502475831171893"/>
    <n v="13190.01"/>
    <n v="3.7275604703674707"/>
    <n v="0.10167279986531012"/>
    <n v="0.13137938370399466"/>
    <n v="0.13461993493049393"/>
    <n v="0.14751237915585946"/>
    <n v="-0.81362197648162649"/>
  </r>
  <r>
    <d v="2017-02-01T00:00:00"/>
    <x v="8"/>
    <n v="20.420300000000001"/>
    <n v="1.0568255331922185"/>
    <n v="2.4557207109700077"/>
    <n v="18.905999999999999"/>
    <n v="3.0939172271589181"/>
    <n v="18.469000000000001"/>
    <n v="2.731292517006803"/>
    <n v="1253.9000000000001"/>
    <n v="2.9566140061306294"/>
    <n v="13411.32"/>
    <n v="3.7901037442313288"/>
    <n v="0.12278603554850039"/>
    <n v="0.15469586135794591"/>
    <n v="0.13656462585034015"/>
    <n v="0.14783070030653148"/>
    <n v="-0.81049481278843349"/>
  </r>
  <r>
    <d v="2017-01-01T00:00:00"/>
    <x v="8"/>
    <n v="19.322299999999998"/>
    <n v="1.0040322790170799"/>
    <n v="2.3236765519397742"/>
    <n v="18.435500000000001"/>
    <n v="3.0169211383311243"/>
    <n v="17.542999999999999"/>
    <n v="2.5943507837917776"/>
    <n v="1211.4000000000001"/>
    <n v="2.8564017920301814"/>
    <n v="13544.42"/>
    <n v="3.8277184464647549"/>
    <n v="0.11618382759698871"/>
    <n v="0.15084605691655623"/>
    <n v="0.12971753918958889"/>
    <n v="0.14282008960150908"/>
    <n v="-0.8086140776767623"/>
  </r>
  <r>
    <d v="2016-12-01T00:00:00"/>
    <x v="9"/>
    <n v="19.244700000000002"/>
    <n v="1.9820689228994584"/>
    <n v="2.3143444692979291"/>
    <n v="18.1127"/>
    <n v="2.9640957664424699"/>
    <n v="15.989000000000001"/>
    <n v="2.3645371191955045"/>
    <n v="1151.7"/>
    <n v="2.7156331053996698"/>
    <n v="12534"/>
    <n v="3.5421688789914398"/>
    <n v="0.11571722346489646"/>
    <n v="0.1482047883221235"/>
    <n v="0.11822685595977522"/>
    <n v="0.13578165526998348"/>
    <n v="-0.82289155605042796"/>
  </r>
  <r>
    <d v="2016-11-01T00:00:00"/>
    <x v="9"/>
    <n v="9.7094000000000005"/>
    <n v="0.98343951625155734"/>
    <n v="1.1676407629218077"/>
    <n v="8.7899999999999991"/>
    <n v="1.4384604055181893"/>
    <n v="16.454000000000001"/>
    <n v="2.433303756285123"/>
    <n v="1173.9000000000001"/>
    <n v="2.767979250176845"/>
    <n v="11687.99"/>
    <n v="3.3030823708283994"/>
    <n v="5.8382038146090387E-2"/>
    <n v="7.1923020275909466E-2"/>
    <n v="0.12166518781425614"/>
    <n v="0.13839896250884226"/>
    <n v="-0.83484588145857996"/>
  </r>
  <r>
    <d v="2016-10-01T00:00:00"/>
    <x v="9"/>
    <n v="9.8728999999999996"/>
    <n v="1.0073462641186013"/>
    <n v="1.1873030762200254"/>
    <n v="8.7899999999999991"/>
    <n v="1.4384604055181893"/>
    <n v="17.835000000000001"/>
    <n v="2.637533274179237"/>
    <n v="1273.0999999999999"/>
    <n v="3.0018863475595374"/>
    <n v="8613.44"/>
    <n v="2.434199705525772"/>
    <n v="5.936515381100127E-2"/>
    <n v="7.1923020275909466E-2"/>
    <n v="0.13187666370896184"/>
    <n v="0.15009431737797688"/>
    <n v="-0.87829001472371138"/>
  </r>
  <r>
    <d v="2016-09-01T00:00:00"/>
    <x v="9"/>
    <n v="9.8009000000000004"/>
    <n v="0.99928628962367072"/>
    <n v="1.1786444428409939"/>
    <n v="8.7899999999999991"/>
    <n v="1.4384604055181893"/>
    <n v="19.213999999999999"/>
    <n v="2.841467021591245"/>
    <n v="1317.1"/>
    <n v="3.105635463334119"/>
    <n v="8314.58"/>
    <n v="2.3497404274680584"/>
    <n v="5.8932222142049698E-2"/>
    <n v="7.1923020275909466E-2"/>
    <n v="0.14207335107956226"/>
    <n v="0.15528177316670594"/>
    <n v="-0.88251297862659706"/>
  </r>
  <r>
    <d v="2016-08-01T00:00:00"/>
    <x v="9"/>
    <n v="9.8079000000000001"/>
    <n v="1.0016135456133006"/>
    <n v="1.1794862544195108"/>
    <n v="8.7899999999999991"/>
    <n v="1.4384604055181893"/>
    <n v="18.675000000000001"/>
    <n v="2.7617568766637093"/>
    <n v="1311.4"/>
    <n v="3.0921952369724122"/>
    <n v="8481.1299999999992"/>
    <n v="2.3968082611042498"/>
    <n v="5.8974312720975544E-2"/>
    <n v="7.1923020275909466E-2"/>
    <n v="0.13808784383318545"/>
    <n v="0.1546097618486206"/>
    <n v="-0.88015958694478746"/>
  </r>
  <r>
    <d v="2016-07-01T00:00:00"/>
    <x v="9"/>
    <n v="9.7920999999999996"/>
    <n v="0.99598234265022989"/>
    <n v="1.1775861654280009"/>
    <n v="8.7899999999999991"/>
    <n v="1.4384604055181893"/>
    <n v="20.393000000000001"/>
    <n v="3.0158237207926653"/>
    <n v="1357.5"/>
    <n v="3.2008960150907804"/>
    <n v="8031.49"/>
    <n v="2.2697378275036666"/>
    <n v="5.8879308271400047E-2"/>
    <n v="7.1923020275909466E-2"/>
    <n v="0.15079118603963326"/>
    <n v="0.16004480075453903"/>
    <n v="-0.88651310862481669"/>
  </r>
  <r>
    <d v="2016-06-01T00:00:00"/>
    <x v="9"/>
    <n v="9.8315999999999999"/>
    <n v="0.96739151825248448"/>
    <n v="1.1823363879067754"/>
    <n v="8.7899999999999991"/>
    <n v="1.4384604055181893"/>
    <n v="18.623000000000001"/>
    <n v="2.7540668441289564"/>
    <n v="1320.6"/>
    <n v="3.113888233907097"/>
    <n v="7815.89"/>
    <n v="2.2088082271916711"/>
    <n v="5.911681939533877E-2"/>
    <n v="7.1923020275909466E-2"/>
    <n v="0.13770334220644781"/>
    <n v="0.15569441169535486"/>
    <n v="-0.8895595886404164"/>
  </r>
  <r>
    <d v="2016-05-01T00:00:00"/>
    <x v="9"/>
    <n v="10.163"/>
    <n v="1.0149197091954942"/>
    <n v="1.2221901532097073"/>
    <n v="8.7899999999999991"/>
    <n v="1.4384604055181893"/>
    <n v="16.018000000000001"/>
    <n v="2.36882579118604"/>
    <n v="1217.5"/>
    <n v="2.8707851921716574"/>
    <n v="7791.31"/>
    <n v="2.2018618005883832"/>
    <n v="6.1109507660485361E-2"/>
    <n v="7.1923020275909466E-2"/>
    <n v="0.118441289559302"/>
    <n v="0.14353925960858288"/>
    <n v="-0.88990690997058086"/>
  </r>
  <r>
    <d v="2016-04-01T00:00:00"/>
    <x v="9"/>
    <n v="10.0136"/>
    <n v="1.1895320796854396"/>
    <n v="1.2042234889482166"/>
    <n v="8.7899999999999991"/>
    <n v="1.4384604055181893"/>
    <n v="17.818999999999999"/>
    <n v="2.6351671103223899"/>
    <n v="1290.5"/>
    <n v="3.0429144069794858"/>
    <n v="7993.98"/>
    <n v="2.25913732051061"/>
    <n v="6.021117444741083E-2"/>
    <n v="7.1923020275909466E-2"/>
    <n v="0.1317583555161195"/>
    <n v="0.15214572034897428"/>
    <n v="-0.88704313397446954"/>
  </r>
  <r>
    <d v="2016-03-01T00:00:00"/>
    <x v="9"/>
    <n v="8.4181000000000008"/>
    <n v="1.0007370510823954"/>
    <n v="1.0123505784448132"/>
    <n v="7.7401"/>
    <n v="1.2666470289819498"/>
    <n v="15.483000000000001"/>
    <n v="2.2897071872227155"/>
    <n v="1235.5999999999999"/>
    <n v="2.913463805706201"/>
    <n v="7628.06"/>
    <n v="2.1557265628753344"/>
    <n v="5.0617528922240661E-2"/>
    <n v="6.333235144909749E-2"/>
    <n v="0.11448535936113577"/>
    <n v="0.14567319028531006"/>
    <n v="-0.89221367185623324"/>
  </r>
  <r>
    <d v="2016-02-01T00:00:00"/>
    <x v="9"/>
    <n v="8.4118999999999993"/>
    <n v="1.0005471435538162"/>
    <n v="1.0116049739038409"/>
    <n v="7.7401"/>
    <n v="1.2666470289819498"/>
    <n v="14.917999999999999"/>
    <n v="2.2061520260278025"/>
    <n v="1234.4000000000001"/>
    <n v="2.9106342843668949"/>
    <n v="6261.31"/>
    <n v="1.7694764180403617"/>
    <n v="5.0580248695192044E-2"/>
    <n v="6.333235144909749E-2"/>
    <n v="0.11030760130139013"/>
    <n v="0.14553171421834474"/>
    <n v="-0.91152617909798195"/>
  </r>
  <r>
    <d v="2016-01-01T00:00:00"/>
    <x v="9"/>
    <n v="8.4072999999999993"/>
    <n v="1.0249055223698647"/>
    <n v="1.0110517834379584"/>
    <n v="7.7401"/>
    <n v="1.2666470289819498"/>
    <n v="14.255000000000001"/>
    <n v="2.1081041112097014"/>
    <n v="1116.4000000000001"/>
    <n v="2.6323980193350627"/>
    <n v="7113.95"/>
    <n v="2.010436596194443"/>
    <n v="5.0552589171897921E-2"/>
    <n v="6.333235144909749E-2"/>
    <n v="0.10540520556048508"/>
    <n v="0.13161990096675313"/>
    <n v="-0.89947817019027787"/>
  </r>
  <r>
    <d v="2015-12-01T00:00:00"/>
    <x v="10"/>
    <n v="8.2029999999999994"/>
    <n v="0.93825776639062985"/>
    <n v="0.98648291122495602"/>
    <n v="7.7401"/>
    <n v="1.2666470289819498"/>
    <n v="13.803000000000001"/>
    <n v="2.0412599822537714"/>
    <n v="1060.2"/>
    <n v="2.4998821032775287"/>
    <n v="7030.08"/>
    <n v="1.9867345295053567"/>
    <n v="4.9324145561247798E-2"/>
    <n v="6.333235144909749E-2"/>
    <n v="0.10206299911268857"/>
    <n v="0.12499410516387643"/>
    <n v="-0.90066327352473219"/>
  </r>
  <r>
    <d v="2015-11-01T00:00:00"/>
    <x v="10"/>
    <n v="8.7428000000000008"/>
    <n v="1.012859426770778"/>
    <n v="1.0513986098083075"/>
    <n v="7.9401000000000002"/>
    <n v="1.2993765035102363"/>
    <n v="14.071999999999999"/>
    <n v="2.0810411120970129"/>
    <n v="1065.3"/>
    <n v="2.5119075689695824"/>
    <n v="7541.72"/>
    <n v="2.1313264622680168"/>
    <n v="5.2569930490415376E-2"/>
    <n v="6.4968825175511807E-2"/>
    <n v="0.10405205560485065"/>
    <n v="0.12559537844847912"/>
    <n v="-0.89343367688659914"/>
  </r>
  <r>
    <d v="2015-10-01T00:00:00"/>
    <x v="10"/>
    <n v="8.6318000000000001"/>
    <n v="0.99155686765533646"/>
    <n v="1.0380498833489669"/>
    <n v="7.7401"/>
    <n v="1.2666470289819498"/>
    <n v="15.584"/>
    <n v="2.3046435965690626"/>
    <n v="1141.4000000000001"/>
    <n v="2.6913463805706201"/>
    <n v="7715.92"/>
    <n v="2.1805562228169482"/>
    <n v="5.190249416744834E-2"/>
    <n v="6.333235144909749E-2"/>
    <n v="0.11523217982845313"/>
    <n v="0.134567319028531"/>
    <n v="-0.89097218885915264"/>
  </r>
  <r>
    <d v="2015-09-01T00:00:00"/>
    <x v="10"/>
    <n v="8.7052999999999994"/>
    <n v="1.0232981862209214"/>
    <n v="1.0468889049233949"/>
    <n v="7.7401"/>
    <n v="1.2666470289819498"/>
    <n v="14.518000000000001"/>
    <n v="2.1469979296066253"/>
    <n v="1115.2"/>
    <n v="2.6295684979957556"/>
    <n v="7427.25"/>
    <n v="2.0989766879279697"/>
    <n v="5.2344445246169748E-2"/>
    <n v="6.333235144909749E-2"/>
    <n v="0.10734989648033126"/>
    <n v="0.13147842489978778"/>
    <n v="-0.89505116560360154"/>
  </r>
  <r>
    <d v="2015-08-01T00:00:00"/>
    <x v="10"/>
    <n v="8.5070999999999994"/>
    <n v="0.98865736167443374"/>
    <n v="1.0230536113716717"/>
    <n v="7.7401"/>
    <n v="1.2666470289819498"/>
    <n v="14.581"/>
    <n v="2.1563146997929605"/>
    <n v="1132.5"/>
    <n v="2.6703607639707614"/>
    <n v="8217.9500000000007"/>
    <n v="2.3224323232094863"/>
    <n v="5.1152680568583589E-2"/>
    <n v="6.333235144909749E-2"/>
    <n v="0.10781573498964803"/>
    <n v="0.13351803819853808"/>
    <n v="-0.88387838383952566"/>
  </r>
  <r>
    <d v="2015-07-01T00:00:00"/>
    <x v="10"/>
    <n v="8.6046999999999993"/>
    <n v="1.0057154211178381"/>
    <n v="1.0347908699521369"/>
    <n v="7.7401"/>
    <n v="1.2666470289819498"/>
    <n v="14.765000000000001"/>
    <n v="2.1835255841467025"/>
    <n v="1095.0999999999999"/>
    <n v="2.5821740155623671"/>
    <n v="8391.0499999999993"/>
    <n v="2.3713512184507035"/>
    <n v="5.1739543497606844E-2"/>
    <n v="6.333235144909749E-2"/>
    <n v="0.10917627920733512"/>
    <n v="0.12910870077811837"/>
    <n v="-0.88143243907746482"/>
  </r>
  <r>
    <d v="2015-06-01T00:00:00"/>
    <x v="10"/>
    <n v="8.5557999999999996"/>
    <n v="1.0268726220909996"/>
    <n v="1.0289102147822113"/>
    <n v="7.5400999999999998"/>
    <n v="1.2339175544536634"/>
    <n v="15.581"/>
    <n v="2.3041999408459035"/>
    <n v="1171.8"/>
    <n v="2.7630275878330579"/>
    <n v="8953.1"/>
    <n v="2.5301892604514329"/>
    <n v="5.1445510739110564E-2"/>
    <n v="6.1695877722683166E-2"/>
    <n v="0.11520999704229518"/>
    <n v="0.1381513793916529"/>
    <n v="-0.8734905369774284"/>
  </r>
  <r>
    <d v="2015-05-01T00:00:00"/>
    <x v="10"/>
    <n v="8.3318999999999992"/>
    <n v="1.0416828155279114"/>
    <n v="1.0019842701493613"/>
    <n v="7.5400999999999998"/>
    <n v="1.2339175544536634"/>
    <n v="16.721"/>
    <n v="2.4727891156462585"/>
    <n v="1189.8"/>
    <n v="2.8054704079226593"/>
    <n v="9144.25"/>
    <n v="2.5842091727874159"/>
    <n v="5.0099213507468064E-2"/>
    <n v="6.1695877722683166E-2"/>
    <n v="0.12363945578231292"/>
    <n v="0.14027352039613297"/>
    <n v="-0.87078954136062925"/>
  </r>
  <r>
    <d v="2015-04-01T00:00:00"/>
    <x v="10"/>
    <n v="7.9984999999999999"/>
    <n v="1"/>
    <n v="0.96188998725256747"/>
    <n v="7.5400999999999998"/>
    <n v="1.2339175544536634"/>
    <n v="16.152999999999999"/>
    <n v="2.3887902987281868"/>
    <n v="1182.4000000000001"/>
    <n v="2.7880216929969346"/>
    <n v="9146.41"/>
    <n v="2.5848195992098368"/>
    <n v="4.8094499362628371E-2"/>
    <n v="6.1695877722683166E-2"/>
    <n v="0.11943951493640934"/>
    <n v="0.13940108464984674"/>
    <n v="-0.87075902003950811"/>
  </r>
  <r>
    <d v="2015-03-01T00:00:00"/>
    <x v="10"/>
    <n v="7.9984999999999999"/>
    <n v="0.93577069318514194"/>
    <n v="0.96188998725256747"/>
    <n v="7.5400999999999998"/>
    <n v="1.2339175544536634"/>
    <n v="16.619"/>
    <n v="2.4577048210588583"/>
    <n v="1183.2"/>
    <n v="2.7899080405564725"/>
    <n v="9820.2099999999991"/>
    <n v="2.775238730426083"/>
    <n v="4.8094499362628371E-2"/>
    <n v="6.1695877722683166E-2"/>
    <n v="0.12288524105294292"/>
    <n v="0.13949540202782362"/>
    <n v="-0.8612380634786958"/>
  </r>
  <r>
    <d v="2015-02-01T00:00:00"/>
    <x v="10"/>
    <n v="8.5474999999999994"/>
    <n v="0.97624350408314775"/>
    <n v="1.027912066767684"/>
    <n v="7.5400999999999998"/>
    <n v="1.2339175544536634"/>
    <n v="16.558"/>
    <n v="2.4486838213546291"/>
    <n v="1213.0999999999999"/>
    <n v="2.8604102805941993"/>
    <n v="10066.11"/>
    <n v="2.8447312569414809"/>
    <n v="5.1395603338384201E-2"/>
    <n v="6.1695877722683166E-2"/>
    <n v="0.12243419106773146"/>
    <n v="0.14302051402970997"/>
    <n v="-0.85776343715292591"/>
  </r>
  <r>
    <d v="2015-01-01T00:00:00"/>
    <x v="10"/>
    <n v="8.7554999999999996"/>
    <n v="0.97680567641743088"/>
    <n v="1.0529258965293311"/>
    <n v="7.3451000000000004"/>
    <n v="1.2020063167885842"/>
    <n v="17.228000000000002"/>
    <n v="2.5477669328601009"/>
    <n v="1279.2"/>
    <n v="3.0162697477010139"/>
    <n v="9978.09"/>
    <n v="2.819856380227836"/>
    <n v="5.2646294826466558E-2"/>
    <n v="6.0100315839429208E-2"/>
    <n v="0.12738834664300505"/>
    <n v="0.15081348738505068"/>
    <n v="-0.85900718098860818"/>
  </r>
  <r>
    <d v="2014-12-01T00:00:00"/>
    <x v="11"/>
    <n v="8.9634"/>
    <n v="1.0008821394673664"/>
    <n v="1.0779277004112851"/>
    <n v="7.1501000000000001"/>
    <n v="1.1700950791235047"/>
    <n v="15.599"/>
    <n v="2.3068618751848566"/>
    <n v="1184.0999999999999"/>
    <n v="2.7920301815609521"/>
    <n v="9578.8700000000008"/>
    <n v="2.7070348819135739"/>
    <n v="5.389638502056425E-2"/>
    <n v="5.8504753956175236E-2"/>
    <n v="0.11534309375924283"/>
    <n v="0.13960150907804761"/>
    <n v="-0.86464825590432137"/>
  </r>
  <r>
    <d v="2014-11-01T00:00:00"/>
    <x v="11"/>
    <n v="8.9555000000000007"/>
    <n v="0.99412770303272513"/>
    <n v="1.0769776559155302"/>
    <n v="7.1501000000000001"/>
    <n v="1.1700950791235047"/>
    <n v="15.547000000000001"/>
    <n v="2.2991718426501038"/>
    <n v="1175.5"/>
    <n v="2.7717519452959207"/>
    <n v="9581.39"/>
    <n v="2.7077470460730644"/>
    <n v="5.3848882795776508E-2"/>
    <n v="5.8504753956175236E-2"/>
    <n v="0.11495859213250519"/>
    <n v="0.13858759726479603"/>
    <n v="-0.86461264769634671"/>
  </r>
  <r>
    <d v="2014-10-01T00:00:00"/>
    <x v="11"/>
    <n v="9.0084"/>
    <n v="0.95890148491138427"/>
    <n v="1.0833393462731797"/>
    <n v="7.1501000000000001"/>
    <n v="1.1700950791235047"/>
    <n v="16.126000000000001"/>
    <n v="2.3847973972197578"/>
    <n v="1171.5999999999999"/>
    <n v="2.7625560009431736"/>
    <n v="9805.5300000000007"/>
    <n v="2.7710900915922241"/>
    <n v="5.4166967313658984E-2"/>
    <n v="5.8504753956175236E-2"/>
    <n v="0.11923986986098789"/>
    <n v="0.13812780004715869"/>
    <n v="-0.86144549542038873"/>
  </r>
  <r>
    <d v="2014-09-01T00:00:00"/>
    <x v="11"/>
    <n v="9.3945000000000007"/>
    <n v="0.97811488125605184"/>
    <n v="1.1297712677682372"/>
    <n v="7.1501000000000001"/>
    <n v="1.1700950791235047"/>
    <n v="17.056999999999999"/>
    <n v="2.5224785566400474"/>
    <n v="1211.5999999999999"/>
    <n v="2.8568733789200658"/>
    <n v="9831.18"/>
    <n v="2.7783389053584702"/>
    <n v="5.6488563388411864E-2"/>
    <n v="5.8504753956175236E-2"/>
    <n v="0.12612392783200238"/>
    <n v="0.14284366894600328"/>
    <n v="-0.86108305473207647"/>
  </r>
  <r>
    <d v="2014-08-01T00:00:00"/>
    <x v="11"/>
    <n v="9.6046999999999993"/>
    <n v="0.98302049004155312"/>
    <n v="1.1550496668831323"/>
    <n v="7.1501000000000001"/>
    <n v="1.1700950791235047"/>
    <n v="19.454000000000001"/>
    <n v="2.8769594794439519"/>
    <n v="1287.4000000000001"/>
    <n v="3.0356048101862769"/>
    <n v="9510.8799999999992"/>
    <n v="2.6878205798485801"/>
    <n v="5.7752483344156613E-2"/>
    <n v="5.8504753956175236E-2"/>
    <n v="0.14384797397219759"/>
    <n v="0.15178024050931385"/>
    <n v="-0.86560897100757095"/>
  </r>
  <r>
    <d v="2014-07-01T00:00:00"/>
    <x v="11"/>
    <n v="9.7706"/>
    <n v="1.0021539345203907"/>
    <n v="1.1750006012939846"/>
    <n v="7.1501000000000001"/>
    <n v="1.1700950791235047"/>
    <n v="20.431999999999999"/>
    <n v="3.0215912451937297"/>
    <n v="1282.8"/>
    <n v="3.0247583117189341"/>
    <n v="8838.17"/>
    <n v="2.4977094878917963"/>
    <n v="5.8750030064699234E-2"/>
    <n v="5.8504753956175236E-2"/>
    <n v="0.1510795622596865"/>
    <n v="0.15123791558594671"/>
    <n v="-0.87511452560541014"/>
  </r>
  <r>
    <d v="2014-06-01T00:00:00"/>
    <x v="11"/>
    <n v="9.7495999999999992"/>
    <n v="1.0030246291228575"/>
    <n v="1.1724751665584336"/>
    <n v="7.1504000000000003"/>
    <n v="1.1701441733352973"/>
    <n v="21.056000000000001"/>
    <n v="3.1138716356107663"/>
    <n v="1322"/>
    <n v="3.1171893421362884"/>
    <n v="8799.73"/>
    <n v="2.4868461584113084"/>
    <n v="5.8623758327921681E-2"/>
    <n v="5.8507208666764864E-2"/>
    <n v="0.15569358178053833"/>
    <n v="0.15585946710681442"/>
    <n v="-0.87565769207943456"/>
  </r>
  <r>
    <d v="2014-05-01T00:00:00"/>
    <x v="11"/>
    <n v="9.7202000000000002"/>
    <n v="1.0115830115830116"/>
    <n v="1.1689395579286626"/>
    <n v="7.0076000000000001"/>
    <n v="1.1467753285221007"/>
    <n v="18.7"/>
    <n v="2.7654540076900327"/>
    <n v="1246"/>
    <n v="2.9379863239801933"/>
    <n v="8822.8700000000008"/>
    <n v="2.4933856340663163"/>
    <n v="5.8446977896433126E-2"/>
    <n v="5.7338766426105039E-2"/>
    <n v="0.13827270038450162"/>
    <n v="0.14689931619900967"/>
    <n v="-0.87533071829668418"/>
  </r>
  <r>
    <d v="2014-04-01T00:00:00"/>
    <x v="11"/>
    <n v="9.6089000000000002"/>
    <n v="1.0001040810166633"/>
    <n v="1.1555547538302426"/>
    <n v="6.9675000000000002"/>
    <n v="1.1402130688791792"/>
    <n v="19.173999999999999"/>
    <n v="2.8355516119491275"/>
    <n v="1295.9000000000001"/>
    <n v="3.0556472530063665"/>
    <n v="8375.85"/>
    <n v="2.367055625107743"/>
    <n v="5.7777737691512135E-2"/>
    <n v="5.7010653443958961E-2"/>
    <n v="0.14177758059745638"/>
    <n v="0.15278236265031833"/>
    <n v="-0.88164721874461283"/>
  </r>
  <r>
    <d v="2014-03-01T00:00:00"/>
    <x v="11"/>
    <n v="9.6079000000000008"/>
    <n v="1.023140161438034"/>
    <n v="1.1554344950333117"/>
    <n v="6.9607000000000001"/>
    <n v="1.1391002667452175"/>
    <n v="19.765000000000001"/>
    <n v="2.922951789411417"/>
    <n v="1283.8"/>
    <n v="3.0271162461683563"/>
    <n v="8597.2000000000007"/>
    <n v="2.429610203164609"/>
    <n v="5.7771724751665587E-2"/>
    <n v="5.6955013337260871E-2"/>
    <n v="0.14614758947057085"/>
    <n v="0.15135581230841783"/>
    <n v="-0.87851948984176953"/>
  </r>
  <r>
    <d v="2014-02-01T00:00:00"/>
    <x v="11"/>
    <n v="9.3905999999999992"/>
    <n v="0.98694665153234962"/>
    <n v="1.1293022584602062"/>
    <n v="6.9617000000000004"/>
    <n v="1.1392639141178591"/>
    <n v="21.241"/>
    <n v="3.1412304052055608"/>
    <n v="1321.6"/>
    <n v="3.1162461683565192"/>
    <n v="8131.57"/>
    <n v="2.2980209184091609"/>
    <n v="5.6465112923010305E-2"/>
    <n v="5.6963195705892956E-2"/>
    <n v="0.15706152026027803"/>
    <n v="0.15581230841782595"/>
    <n v="-0.88509895407954198"/>
  </r>
  <r>
    <d v="2014-01-01T00:00:00"/>
    <x v="11"/>
    <n v="9.5147999999999993"/>
    <n v="1.0163864379259513"/>
    <n v="1.1442384010390358"/>
    <n v="6.9577999999999998"/>
    <n v="1.1386256893645572"/>
    <n v="19.138000000000002"/>
    <n v="2.8302277432712222"/>
    <n v="1239.8"/>
    <n v="2.9233671303937747"/>
    <n v="7408.92"/>
    <n v="2.0937965414821491"/>
    <n v="5.721192005195179E-2"/>
    <n v="5.6931284468227858E-2"/>
    <n v="0.1415113871635611"/>
    <n v="0.14616835651968874"/>
    <n v="-0.89531017292589254"/>
  </r>
  <r>
    <d v="2013-12-01T00:00:00"/>
    <x v="12"/>
    <n v="9.3613999999999997"/>
    <n v="1.0072845045568504"/>
    <n v="1.1257907015898212"/>
    <n v="6.8874000000000004"/>
    <n v="1.1271049143306007"/>
    <n v="19.37"/>
    <n v="2.8645371191955045"/>
    <n v="1202.3"/>
    <n v="2.8349445885404383"/>
    <n v="6876.26"/>
    <n v="1.9432642552938948"/>
    <n v="5.6289535079491061E-2"/>
    <n v="5.6355245716530035E-2"/>
    <n v="0.14322685595977522"/>
    <n v="0.14174722942702192"/>
    <n v="-0.90283678723530525"/>
  </r>
  <r>
    <d v="2013-11-01T00:00:00"/>
    <x v="12"/>
    <n v="9.2936999999999994"/>
    <n v="0.99575712770402747"/>
    <n v="1.1176491810375928"/>
    <n v="6.8893000000000004"/>
    <n v="1.1274158443386193"/>
    <n v="20.015999999999998"/>
    <n v="2.9600709849157054"/>
    <n v="1250.4000000000001"/>
    <n v="2.9483612355576514"/>
    <n v="6510.73"/>
    <n v="1.8399637135404447"/>
    <n v="5.5882459051879642E-2"/>
    <n v="5.6370792216930962E-2"/>
    <n v="0.14800354924578527"/>
    <n v="0.14741806177788258"/>
    <n v="-0.90800181432297777"/>
  </r>
  <r>
    <d v="2013-10-01T00:00:00"/>
    <x v="12"/>
    <n v="9.3332999999999995"/>
    <n v="1.0103270223752152"/>
    <n v="1.1224114293960603"/>
    <n v="6.8916000000000004"/>
    <n v="1.1277922332956947"/>
    <n v="21.882000000000001"/>
    <n v="3.2360248447204971"/>
    <n v="1323.7"/>
    <n v="3.1211978307003063"/>
    <n v="6232.75"/>
    <n v="1.7614052242327984"/>
    <n v="5.6120571469803017E-2"/>
    <n v="5.6389611664784733E-2"/>
    <n v="0.16180124223602485"/>
    <n v="0.15605989153501532"/>
    <n v="-0.91192973878836003"/>
  </r>
  <r>
    <d v="2013-09-01T00:00:00"/>
    <x v="12"/>
    <n v="9.2378999999999998"/>
    <n v="0.99705349048050762"/>
    <n v="1.1109387401688433"/>
    <n v="6.9856999999999996"/>
    <n v="1.1431914510612533"/>
    <n v="21.707999999999998"/>
    <n v="3.210292812777285"/>
    <n v="1327"/>
    <n v="3.1289790143834"/>
    <n v="5722.58"/>
    <n v="1.6172287205631748"/>
    <n v="5.5546937008442168E-2"/>
    <n v="5.7159572553062664E-2"/>
    <n v="0.16051464063886425"/>
    <n v="0.15644895071917"/>
    <n v="-0.91913856397184124"/>
  </r>
  <r>
    <d v="2013-08-01T00:00:00"/>
    <x v="12"/>
    <n v="9.2652000000000001"/>
    <n v="1.0126122975365581"/>
    <n v="1.1142218053250594"/>
    <n v="6.9958"/>
    <n v="1.1448442895249318"/>
    <n v="23.495000000000001"/>
    <n v="3.4745637385388943"/>
    <n v="1396.1"/>
    <n v="3.2919122848384812"/>
    <n v="5681.96"/>
    <n v="1.6057493125637625"/>
    <n v="5.5711090266252969E-2"/>
    <n v="5.724221447624659E-2"/>
    <n v="0.17372818692694472"/>
    <n v="0.16459561424192407"/>
    <n v="-0.91971253437181189"/>
  </r>
  <r>
    <d v="2013-07-01T00:00:00"/>
    <x v="12"/>
    <n v="9.1498000000000008"/>
    <n v="1.0078870260624353"/>
    <n v="1.1003439401592228"/>
    <n v="7.0194000000000001"/>
    <n v="1.1487063675192695"/>
    <n v="19.643000000000001"/>
    <n v="2.9049097900029581"/>
    <n v="1313"/>
    <n v="3.0959679320914879"/>
    <n v="5460.5"/>
    <n v="1.5431636479761255"/>
    <n v="5.5017197007961136E-2"/>
    <n v="5.7435318375963475E-2"/>
    <n v="0.1452454895001479"/>
    <n v="0.1547983966045744"/>
    <n v="-0.92284181760119377"/>
  </r>
  <r>
    <d v="2013-06-01T00:00:00"/>
    <x v="12"/>
    <n v="9.0782000000000007"/>
    <n v="0.99122136571091657"/>
    <n v="1.0917334102989633"/>
    <n v="6.9837999999999996"/>
    <n v="1.1428805210532345"/>
    <n v="19.47"/>
    <n v="2.8793256433007985"/>
    <n v="1223.7"/>
    <n v="2.885404385758076"/>
    <n v="5426.35"/>
    <n v="1.5335126931957237"/>
    <n v="5.4586670514948164E-2"/>
    <n v="5.7144026052661723E-2"/>
    <n v="0.14396628216503993"/>
    <n v="0.14427021928790379"/>
    <n v="-0.92332436534021378"/>
  </r>
  <r>
    <d v="2013-05-01T00:00:00"/>
    <x v="12"/>
    <n v="9.1585999999999999"/>
    <n v="1.049744400889439"/>
    <n v="1.1014022175722153"/>
    <n v="6.9414999999999996"/>
    <n v="1.1359582371905019"/>
    <n v="22.265000000000001"/>
    <n v="3.2926648920437742"/>
    <n v="1393"/>
    <n v="3.2846026880452723"/>
    <n v="5470.08"/>
    <n v="1.5458710022014914"/>
    <n v="5.5070110878610766E-2"/>
    <n v="5.6797911859525096E-2"/>
    <n v="0.1646332446021887"/>
    <n v="0.16423013440226361"/>
    <n v="-0.92270644988992545"/>
  </r>
  <r>
    <d v="2013-04-01T00:00:00"/>
    <x v="12"/>
    <n v="8.7246000000000006"/>
    <n v="0.99549297703129835"/>
    <n v="1.0492098997041635"/>
    <n v="6.8097000000000003"/>
    <n v="1.1143895134763613"/>
    <n v="24.184999999999999"/>
    <n v="3.5766045548654244"/>
    <n v="1472.1"/>
    <n v="3.4711153029945763"/>
    <n v="5306.42"/>
    <n v="1.4996198965101128"/>
    <n v="5.2460494985208175E-2"/>
    <n v="5.5719475673818061E-2"/>
    <n v="0.17883022774327123"/>
    <n v="0.17355576514972881"/>
    <n v="-0.92501900517449431"/>
  </r>
  <r>
    <d v="2013-03-01T00:00:00"/>
    <x v="12"/>
    <n v="8.7640999999999991"/>
    <n v="0.9599759022947586"/>
    <n v="1.0539601221829376"/>
    <n v="6.7442000000000002"/>
    <n v="1.1036706105683474"/>
    <n v="28.353000000000002"/>
    <n v="4.1929902395740912"/>
    <n v="1595.7"/>
    <n v="3.7625560009431736"/>
    <n v="5510.87"/>
    <n v="1.5573984530211868"/>
    <n v="5.2698006109146878E-2"/>
    <n v="5.5183530528417367E-2"/>
    <n v="0.20964951197870457"/>
    <n v="0.18812780004715868"/>
    <n v="-0.9221300773489407"/>
  </r>
  <r>
    <d v="2013-02-01T00:00:00"/>
    <x v="12"/>
    <n v="9.1295000000000002"/>
    <n v="0.97816420772931334"/>
    <n v="1.0979026865815233"/>
    <n v="6.6927000000000003"/>
    <n v="1.0952427708773136"/>
    <n v="28.431999999999999"/>
    <n v="4.2046731736172731"/>
    <n v="1578.1"/>
    <n v="3.7210563546333408"/>
    <n v="5804.4"/>
    <n v="1.640351447360612"/>
    <n v="5.4895134329076167E-2"/>
    <n v="5.4762138543865677E-2"/>
    <n v="0.21023365868086366"/>
    <n v="0.18605281773166704"/>
    <n v="-0.91798242763196936"/>
  </r>
  <r>
    <d v="2013-01-01T00:00:00"/>
    <x v="12"/>
    <n v="9.3332999999999995"/>
    <n v="1.1742067785521979"/>
    <n v="1.1224114293960603"/>
    <n v="6.8916000000000004"/>
    <n v="1.1277922332956947"/>
    <n v="31.38"/>
    <n v="4.6406388642413487"/>
    <n v="1662"/>
    <n v="3.9188870549398724"/>
    <n v="5884.45"/>
    <n v="1.6629739636174548"/>
    <n v="5.6120571469803017E-2"/>
    <n v="5.6389611664784733E-2"/>
    <n v="0.23203194321206744"/>
    <n v="0.19594435274699362"/>
    <n v="-0.91685130181912722"/>
  </r>
  <r>
    <d v="2012-12-01T00:00:00"/>
    <x v="13"/>
    <n v="7.9485999999999999"/>
    <n v="1.0022949662059921"/>
    <n v="0.95588907328571082"/>
    <n v="6.1208999999999998"/>
    <n v="1.0016692032009427"/>
    <n v="30.227"/>
    <n v="4.4701271813073058"/>
    <n v="1675.8"/>
    <n v="3.9514265503419002"/>
    <n v="5505.21"/>
    <n v="1.5557989097105842"/>
    <n v="4.7794453664285544E-2"/>
    <n v="5.0083460160047132E-2"/>
    <n v="0.22350635906536528"/>
    <n v="0.197571327517095"/>
    <n v="-0.9222100545144708"/>
  </r>
  <r>
    <d v="2012-11-01T00:00:00"/>
    <x v="13"/>
    <n v="7.9303999999999997"/>
    <n v="1.0077771565089209"/>
    <n v="0.9537003631815667"/>
    <n v="6.1181999999999999"/>
    <n v="1.0012273552948108"/>
    <n v="33.253999999999998"/>
    <n v="4.9177758059745633"/>
    <n v="1712.7"/>
    <n v="4.0384343315255835"/>
    <n v="5693.81"/>
    <n v="1.6090981797423209"/>
    <n v="4.7685018159078336E-2"/>
    <n v="5.0061367764740537E-2"/>
    <n v="0.24588879029872818"/>
    <n v="0.20192171657627916"/>
    <n v="-0.91954509101288395"/>
  </r>
  <r>
    <d v="2012-10-01T00:00:00"/>
    <x v="13"/>
    <n v="7.8692000000000002"/>
    <n v="1.0236091418759836"/>
    <n v="0.94634052480938979"/>
    <n v="6.1063000000000001"/>
    <n v="0.99927995156037774"/>
    <n v="32.341999999999999"/>
    <n v="4.7829044661342799"/>
    <n v="1719.1"/>
    <n v="4.0535251120018856"/>
    <n v="5896.37"/>
    <n v="1.6663426131337764"/>
    <n v="4.731702624046949E-2"/>
    <n v="4.9963997578018886E-2"/>
    <n v="0.23914522330671401"/>
    <n v="0.20267625560009428"/>
    <n v="-0.91668286934331122"/>
  </r>
  <r>
    <d v="2012-09-01T00:00:00"/>
    <x v="13"/>
    <n v="7.6877000000000004"/>
    <n v="1.0294326383588426"/>
    <n v="0.92451355316641415"/>
    <n v="6.1101000000000001"/>
    <n v="0.99990181157641522"/>
    <n v="34.576999999999998"/>
    <n v="5.1134279798876072"/>
    <n v="1773.9"/>
    <n v="4.1827399198302286"/>
    <n v="6024.75"/>
    <n v="1.702623420592283"/>
    <n v="4.622567765832071E-2"/>
    <n v="4.9995090578820761E-2"/>
    <n v="0.25567139899438035"/>
    <n v="0.20913699599151142"/>
    <n v="-0.91486882897038591"/>
  </r>
  <r>
    <d v="2012-08-01T00:00:00"/>
    <x v="13"/>
    <n v="7.4679000000000002"/>
    <n v="0.97669400086318525"/>
    <n v="0.89808066960098132"/>
    <n v="6.0868000000000002"/>
    <n v="0.99608882779386987"/>
    <n v="31.417000000000002"/>
    <n v="4.646110618160308"/>
    <n v="1687.6"/>
    <n v="3.9792501768450834"/>
    <n v="5342.03"/>
    <n v="1.509683454335299"/>
    <n v="4.4904033480049066E-2"/>
    <n v="4.9804441389693491E-2"/>
    <n v="0.2323055309080154"/>
    <n v="0.19896250884225417"/>
    <n v="-0.924515827283235"/>
  </r>
  <r>
    <d v="2012-07-01T00:00:00"/>
    <x v="13"/>
    <n v="7.6460999999999997"/>
    <n v="1.0160795205379329"/>
    <n v="0.91951078721408464"/>
    <n v="6.0669000000000004"/>
    <n v="0.99283224507830536"/>
    <n v="27.940999999999999"/>
    <n v="4.1320615202602777"/>
    <n v="1614.6"/>
    <n v="3.807120962037255"/>
    <n v="5022.3900000000003"/>
    <n v="1.4193516480100381"/>
    <n v="4.5975539360704233E-2"/>
    <n v="4.9641612253915265E-2"/>
    <n v="0.20660307601301389"/>
    <n v="0.19035604810186274"/>
    <n v="-0.92903241759949806"/>
  </r>
  <r>
    <d v="2012-06-01T00:00:00"/>
    <x v="13"/>
    <n v="7.5251000000000001"/>
    <n v="0.94592284389023673"/>
    <n v="0.9049594727854342"/>
    <n v="6.0506000000000002"/>
    <n v="0.99016479290424997"/>
    <n v="27.611999999999998"/>
    <n v="4.08340727595386"/>
    <n v="1604.2"/>
    <n v="3.7825984437632632"/>
    <n v="4708.6099999999997"/>
    <n v="1.3306759059604183"/>
    <n v="4.5247973639271709E-2"/>
    <n v="4.9508239645212497E-2"/>
    <n v="0.20417036379769299"/>
    <n v="0.18912992218816316"/>
    <n v="-0.93346620470197905"/>
  </r>
  <r>
    <d v="2012-05-01T00:00:00"/>
    <x v="13"/>
    <n v="7.9553000000000003"/>
    <n v="0.98553040720506435"/>
    <n v="0.95669480722514855"/>
    <n v="6.0552000000000001"/>
    <n v="0.99091757081840059"/>
    <n v="27.785"/>
    <n v="4.1089914226560191"/>
    <n v="1564.2"/>
    <n v="3.6882810657863709"/>
    <n v="5086.37"/>
    <n v="1.4374327047260003"/>
    <n v="4.7834740361257427E-2"/>
    <n v="4.9545878540920033E-2"/>
    <n v="0.20544957113280096"/>
    <n v="0.18441405328931854"/>
    <n v="-0.92812836476369998"/>
  </r>
  <r>
    <d v="2012-04-01T00:00:00"/>
    <x v="13"/>
    <n v="8.0721000000000007"/>
    <n v="1.0026332459725"/>
    <n v="0.97074103470668882"/>
    <n v="6.0483000000000002"/>
    <n v="0.98978840394717471"/>
    <n v="31.015999999999998"/>
    <n v="4.5868086364980778"/>
    <n v="1664.2"/>
    <n v="3.9240745107286017"/>
    <n v="4984.78"/>
    <n v="1.408722880534462"/>
    <n v="4.8537051735334444E-2"/>
    <n v="4.9489420197358733E-2"/>
    <n v="0.22934043182490388"/>
    <n v="0.19620372553643009"/>
    <n v="-0.92956385597327684"/>
  </r>
  <r>
    <d v="2012-03-01T00:00:00"/>
    <x v="13"/>
    <n v="8.0509000000000004"/>
    <n v="1.0149899142713061"/>
    <n v="0.96819154821175168"/>
    <n v="6.0406000000000004"/>
    <n v="0.98852831917783579"/>
    <n v="32.512999999999998"/>
    <n v="4.808192842354333"/>
    <n v="1671.9"/>
    <n v="3.9422306059891534"/>
    <n v="5473.3"/>
    <n v="1.5467809897386187"/>
    <n v="4.8409577410587587E-2"/>
    <n v="4.9426415958891787E-2"/>
    <n v="0.24040964211771665"/>
    <n v="0.19711153029945766"/>
    <n v="-0.92266095051306907"/>
  </r>
  <r>
    <d v="2012-02-01T00:00:00"/>
    <x v="13"/>
    <n v="7.9320000000000004"/>
    <n v="1.0130656346986475"/>
    <n v="0.95389277725665633"/>
    <n v="6.0388000000000002"/>
    <n v="0.98823375390708112"/>
    <n v="34.642000000000003"/>
    <n v="5.1230405205560494"/>
    <n v="1711.3"/>
    <n v="4.0351332232963921"/>
    <n v="5350.17"/>
    <n v="1.5119838576123847"/>
    <n v="4.7694638862832817E-2"/>
    <n v="4.9411687695354055E-2"/>
    <n v="0.25615202602780246"/>
    <n v="0.20175666116481961"/>
    <n v="-0.92440080711938077"/>
  </r>
  <r>
    <d v="2012-01-01T00:00:00"/>
    <x v="13"/>
    <n v="7.8296999999999999"/>
    <n v="0.96522350156562042"/>
    <n v="0.94159030233061547"/>
    <n v="6.0419"/>
    <n v="0.98874106076226953"/>
    <n v="33.29"/>
    <n v="4.9230996746524696"/>
    <n v="1740.4"/>
    <n v="4.1037491157745816"/>
    <n v="4648.1400000000003"/>
    <n v="1.3135867921808897"/>
    <n v="4.7079515116530773E-2"/>
    <n v="4.9437053038113479E-2"/>
    <n v="0.24615498373262348"/>
    <n v="0.20518745578872907"/>
    <n v="-0.93432066039095552"/>
  </r>
  <r>
    <d v="2011-12-01T00:00:00"/>
    <x v="14"/>
    <n v="8.1118000000000006"/>
    <n v="0.99217201986349957"/>
    <n v="0.97551530894484939"/>
    <n v="6.0149999999999997"/>
    <n v="0.98433894643821496"/>
    <n v="27.914999999999999"/>
    <n v="4.1282165039929017"/>
    <n v="1566.8"/>
    <n v="3.6944116953548689"/>
    <n v="4113.72"/>
    <n v="1.1625571215002926"/>
    <n v="4.8775765447242471E-2"/>
    <n v="4.9216947321910745E-2"/>
    <n v="0.2064108251996451"/>
    <n v="0.18472058476774345"/>
    <n v="-0.94187214392498542"/>
  </r>
  <r>
    <d v="2011-11-01T00:00:00"/>
    <x v="14"/>
    <n v="8.1758000000000006"/>
    <n v="1.0218855850113115"/>
    <n v="0.98321187194843307"/>
    <n v="5.9794999999999998"/>
    <n v="0.97852946470944413"/>
    <n v="32.777000000000001"/>
    <n v="4.8472345459923103"/>
    <n v="1750.3"/>
    <n v="4.1270926668238621"/>
    <n v="4451.92"/>
    <n v="1.2581340733811688"/>
    <n v="4.9160593597421656E-2"/>
    <n v="4.8926473235472209E-2"/>
    <n v="0.24236172729961553"/>
    <n v="0.20635463334119311"/>
    <n v="-0.93709329633094152"/>
  </r>
  <r>
    <d v="2011-10-01T00:00:00"/>
    <x v="14"/>
    <n v="8.0007000000000001"/>
    <n v="0.94412451912864936"/>
    <n v="0.96215455660581573"/>
    <n v="5.976"/>
    <n v="0.9779566989051991"/>
    <n v="34.369999999999997"/>
    <n v="5.0828157349896479"/>
    <n v="1725.2"/>
    <n v="4.0679085121433625"/>
    <n v="4469.08"/>
    <n v="1.2629835721815112"/>
    <n v="4.8107727830290783E-2"/>
    <n v="4.8897834945259955E-2"/>
    <n v="0.25414078674948237"/>
    <n v="0.20339542560716811"/>
    <n v="-0.93685082139092446"/>
  </r>
  <r>
    <d v="2011-09-01T00:00:00"/>
    <x v="14"/>
    <n v="8.4741999999999997"/>
    <n v="0.98410191497021282"/>
    <n v="1.0190970969526421"/>
    <n v="5.9652000000000003"/>
    <n v="0.97618930728067177"/>
    <n v="30.082999999999998"/>
    <n v="4.4488317065956817"/>
    <n v="1622.3"/>
    <n v="3.8252770572978068"/>
    <n v="4756.09"/>
    <n v="1.3440939830606666"/>
    <n v="5.0954854847632104E-2"/>
    <n v="4.8809465364033591E-2"/>
    <n v="0.22244158532978409"/>
    <n v="0.19126385286489034"/>
    <n v="-0.93279530084696671"/>
  </r>
  <r>
    <d v="2011-08-01T00:00:00"/>
    <x v="14"/>
    <n v="8.6111000000000004"/>
    <n v="0.99210793124107099"/>
    <n v="1.0355605262524954"/>
    <n v="5.9649999999999999"/>
    <n v="0.9761565778061434"/>
    <n v="41.726999999999997"/>
    <n v="6.170807453416149"/>
    <n v="1831.7"/>
    <n v="4.3190285310068379"/>
    <n v="5083.33"/>
    <n v="1.4365735860574083"/>
    <n v="5.1778026312624771E-2"/>
    <n v="4.8807828890307173E-2"/>
    <n v="0.30854037267080747"/>
    <n v="0.21595142655034189"/>
    <n v="-0.9281713206971296"/>
  </r>
  <r>
    <d v="2011-07-01T00:00:00"/>
    <x v="14"/>
    <n v="8.6796000000000006"/>
    <n v="1.0117616888339727"/>
    <n v="1.0437982538422685"/>
    <n v="5.9756"/>
    <n v="0.97789123995614258"/>
    <n v="40.113999999999997"/>
    <n v="5.9322685595977518"/>
    <n v="1631.2"/>
    <n v="3.8462626738976655"/>
    <n v="5457.22"/>
    <n v="1.5422367041494867"/>
    <n v="5.2189912692113427E-2"/>
    <n v="4.8894561997807132E-2"/>
    <n v="0.2966134279798876"/>
    <n v="0.19231313369488329"/>
    <n v="-0.92288816479252567"/>
  </r>
  <r>
    <d v="2011-06-01T00:00:00"/>
    <x v="14"/>
    <n v="8.5786999999999995"/>
    <n v="0.97051802744561222"/>
    <n v="1.031664141231931"/>
    <n v="5.9508000000000001"/>
    <n v="0.97383278511463511"/>
    <n v="34.832000000000001"/>
    <n v="5.1511387163561082"/>
    <n v="1502.8"/>
    <n v="3.5435038905918415"/>
    <n v="5666.55"/>
    <n v="1.601394372207511"/>
    <n v="5.1583207061596546E-2"/>
    <n v="4.8691639255731757E-2"/>
    <n v="0.25755693581780542"/>
    <n v="0.17717519452959207"/>
    <n v="-0.9199302813896244"/>
  </r>
  <r>
    <d v="2011-05-01T00:00:00"/>
    <x v="14"/>
    <n v="8.8392999999999997"/>
    <n v="1.0400889558280186"/>
    <n v="1.0630035837121485"/>
    <n v="5.9572000000000003"/>
    <n v="0.97488012829954029"/>
    <n v="38.317"/>
    <n v="5.6665187814256139"/>
    <n v="1536.8"/>
    <n v="3.6236736618721999"/>
    <n v="5599.04"/>
    <n v="1.5823157204586109"/>
    <n v="5.3150179185607424E-2"/>
    <n v="4.8744006414977017E-2"/>
    <n v="0.28332593907128067"/>
    <n v="0.18118368309360999"/>
    <n v="-0.92088421397706943"/>
  </r>
  <r>
    <d v="2011-04-01T00:00:00"/>
    <x v="14"/>
    <n v="8.4985999999999997"/>
    <n v="1.0416227478857703"/>
    <n v="1.0220314115977582"/>
    <n v="5.9672999999999998"/>
    <n v="0.97653296676321866"/>
    <n v="48.598999999999997"/>
    <n v="7.1870748299319729"/>
    <n v="1556.4"/>
    <n v="3.669889177080877"/>
    <n v="5619.29"/>
    <n v="1.5880384681688053"/>
    <n v="5.1101570579887914E-2"/>
    <n v="4.882664833816093E-2"/>
    <n v="0.35935374149659866"/>
    <n v="0.18349445885404386"/>
    <n v="-0.92059807659155979"/>
  </r>
  <r>
    <d v="2011-03-01T00:00:00"/>
    <x v="14"/>
    <n v="8.1590000000000007"/>
    <n v="1.0131879594675146"/>
    <n v="0.98119152415999233"/>
    <n v="5.9008000000000003"/>
    <n v="0.96565041648256345"/>
    <n v="37.9"/>
    <n v="5.6048506359065371"/>
    <n v="1439.9"/>
    <n v="3.3951898137231784"/>
    <n v="5605.4"/>
    <n v="1.5841130871468498"/>
    <n v="4.9059576207999618E-2"/>
    <n v="4.8282520824128171E-2"/>
    <n v="0.28024253179532688"/>
    <n v="0.16975949068615892"/>
    <n v="-0.9207943456426575"/>
  </r>
  <r>
    <d v="2011-02-01T00:00:00"/>
    <x v="14"/>
    <n v="8.0527999999999995"/>
    <n v="1.0342400657573656"/>
    <n v="0.96842003992592052"/>
    <n v="5.9255000000000004"/>
    <n v="0.96969250658680683"/>
    <n v="33.82"/>
    <n v="5.0014788524105294"/>
    <n v="1409.9"/>
    <n v="3.3244517802405094"/>
    <n v="6426.6749999999993"/>
    <n v="1.816209364958697"/>
    <n v="4.8421001996296023E-2"/>
    <n v="4.8484625329340343E-2"/>
    <n v="0.25007394262052646"/>
    <n v="0.16622258901202547"/>
    <n v="-0.90918953175206518"/>
  </r>
  <r>
    <d v="2011-01-01T00:00:00"/>
    <x v="14"/>
    <n v="7.7862"/>
    <n v="1.0249990126772244"/>
    <n v="0.93635904466411712"/>
    <n v="5.8136000000000001"/>
    <n v="0.95138036558823058"/>
    <n v="28.178999999999998"/>
    <n v="4.1672582076308782"/>
    <n v="1334.5"/>
    <n v="3.1466635227540674"/>
    <n v="7247.95"/>
    <n v="2.0483056427705444"/>
    <n v="4.6817952233205853E-2"/>
    <n v="4.7569018279411526E-2"/>
    <n v="0.20836291038154392"/>
    <n v="0.15733317613770337"/>
    <n v="-0.89758471786147276"/>
  </r>
  <r>
    <d v="2010-12-01T00:00:00"/>
    <x v="15"/>
    <n v="7.5963000000000003"/>
    <n v="0.94222349015765139"/>
    <n v="0.91352189912692117"/>
    <n v="5.7973999999999997"/>
    <n v="0.94872927815143926"/>
    <n v="30.937000000000001"/>
    <n v="4.575125702454895"/>
    <n v="1421.4"/>
    <n v="3.3515680264088661"/>
    <n v="7148.77"/>
    <n v="2.0202768962077258"/>
    <n v="4.5676094956346058E-2"/>
    <n v="4.743646390757196E-2"/>
    <n v="0.22875628512274476"/>
    <n v="0.1675784013204433"/>
    <n v="-0.89898615518961367"/>
  </r>
  <r>
    <d v="2010-11-01T00:00:00"/>
    <x v="15"/>
    <n v="8.0620999999999992"/>
    <n v="1.0249431088623042"/>
    <n v="0.96953844673737866"/>
    <n v="5.7862999999999998"/>
    <n v="0.94691279231511938"/>
    <n v="28.199000000000002"/>
    <n v="4.1702159124519378"/>
    <n v="1386.1"/>
    <n v="3.268332940344258"/>
    <n v="7008.9"/>
    <n v="1.980748959307731"/>
    <n v="4.8476922336868934E-2"/>
    <n v="4.7345639615755969E-2"/>
    <n v="0.20851079562259689"/>
    <n v="0.1634166470172129"/>
    <n v="-0.9009625520346134"/>
  </r>
  <r>
    <d v="2010-10-01T00:00:00"/>
    <x v="15"/>
    <n v="7.8658999999999999"/>
    <n v="1.074341673951049"/>
    <n v="0.94594367077951746"/>
    <n v="5.702"/>
    <n v="0.93311731880144666"/>
    <n v="24.585000000000001"/>
    <n v="3.635758651286602"/>
    <n v="1357.6"/>
    <n v="3.2011318085357221"/>
    <n v="6947.67"/>
    <n v="1.9634450658610545"/>
    <n v="4.729718353897587E-2"/>
    <n v="4.665586594007233E-2"/>
    <n v="0.1817879325643301"/>
    <n v="0.16005659042678611"/>
    <n v="-0.90182774670694732"/>
  </r>
  <r>
    <d v="2010-09-01T00:00:00"/>
    <x v="15"/>
    <n v="7.3216000000000001"/>
    <n v="0.98284425591322799"/>
    <n v="0.88048680760997666"/>
    <n v="5.7154999999999996"/>
    <n v="0.93532655833210598"/>
    <n v="21.821000000000002"/>
    <n v="3.2270038450162679"/>
    <n v="1309.5999999999999"/>
    <n v="3.0879509549634516"/>
    <n v="6781.26"/>
    <n v="1.9164167969003902"/>
    <n v="4.4024340380498836E-2"/>
    <n v="4.6766327916605302E-2"/>
    <n v="0.1613501922508134"/>
    <n v="0.15439754774817258"/>
    <n v="-0.90417916015498045"/>
  </r>
  <r>
    <d v="2010-08-01T00:00:00"/>
    <x v="15"/>
    <n v="7.4493999999999998"/>
    <n v="1.0395188523903882"/>
    <n v="0.89585588185775789"/>
    <n v="5.7074999999999996"/>
    <n v="0.93401737935097451"/>
    <n v="19.417999999999999"/>
    <n v="2.8716356107660457"/>
    <n v="1250.3"/>
    <n v="2.9481254421127092"/>
    <n v="6521.18"/>
    <n v="1.8429169339637306"/>
    <n v="4.4792794092887896E-2"/>
    <n v="4.6700868967548728E-2"/>
    <n v="0.14358178053830228"/>
    <n v="0.14740627210563545"/>
    <n v="-0.90785415330181352"/>
  </r>
  <r>
    <d v="2010-07-01T00:00:00"/>
    <x v="15"/>
    <n v="7.1661999999999999"/>
    <n v="1.0388205960802506"/>
    <n v="0.86179859056689989"/>
    <n v="5.7032999999999996"/>
    <n v="0.93333006038588051"/>
    <n v="18.02"/>
    <n v="2.6648920437740315"/>
    <n v="1183.9000000000001"/>
    <n v="2.7915585946710681"/>
    <n v="6316.52"/>
    <n v="1.7850790304393658"/>
    <n v="4.3089929528344992E-2"/>
    <n v="4.6666503019294023E-2"/>
    <n v="0.13324460218870157"/>
    <n v="0.1395779297335534"/>
    <n v="-0.91074604847803176"/>
  </r>
  <r>
    <d v="2010-06-01T00:00:00"/>
    <x v="15"/>
    <n v="6.8983999999999996"/>
    <n v="0.93154902569781095"/>
    <n v="0.82959328474877925"/>
    <n v="5.6734999999999998"/>
    <n v="0.9284533686811659"/>
    <n v="18.707999999999998"/>
    <n v="2.766637089618456"/>
    <n v="1245.9000000000001"/>
    <n v="2.9377505305352511"/>
    <n v="6601.19"/>
    <n v="1.865528146027565"/>
    <n v="4.1479664237438964E-2"/>
    <n v="4.6422668434058297E-2"/>
    <n v="0.13833185448092281"/>
    <n v="0.14688752652676257"/>
    <n v="-0.90672359269862179"/>
  </r>
  <r>
    <d v="2010-05-01T00:00:00"/>
    <x v="15"/>
    <n v="7.4053000000000004"/>
    <n v="0.99693057444030109"/>
    <n v="0.89055246891310103"/>
    <n v="5.5674999999999999"/>
    <n v="0.91110674718117401"/>
    <n v="18.440000000000001"/>
    <n v="2.7270038450162679"/>
    <n v="1215"/>
    <n v="2.8648903560481016"/>
    <n v="7451.09"/>
    <n v="2.1057139869606134"/>
    <n v="4.452762344565505E-2"/>
    <n v="4.5555337359058701E-2"/>
    <n v="0.13635019225081341"/>
    <n v="0.14324451780240507"/>
    <n v="-0.89471430065196933"/>
  </r>
  <r>
    <d v="2010-04-01T00:00:00"/>
    <x v="15"/>
    <n v="7.4280999999999997"/>
    <n v="0.9995021394547754"/>
    <n v="0.89329436948312757"/>
    <n v="5.5137"/>
    <n v="0.90230251853306498"/>
    <n v="18.638999999999999"/>
    <n v="2.756433007985803"/>
    <n v="1180.7"/>
    <n v="2.7840132044329167"/>
    <n v="7693.46"/>
    <n v="2.1742089184430733"/>
    <n v="4.466471847415638E-2"/>
    <n v="4.5115125926653246E-2"/>
    <n v="0.13782165039929015"/>
    <n v="0.13920066022164584"/>
    <n v="-0.89128955407784638"/>
  </r>
  <r>
    <d v="2010-03-01T00:00:00"/>
    <x v="15"/>
    <n v="7.4318"/>
    <n v="0.97553227796592368"/>
    <n v="0.89373932703177228"/>
    <n v="5.4969000000000001"/>
    <n v="0.89955324267268899"/>
    <n v="17.54"/>
    <n v="2.593907128068619"/>
    <n v="1114.5"/>
    <n v="2.62791794388116"/>
    <n v="6896.6"/>
    <n v="1.9490124374383568"/>
    <n v="4.4686966351588614E-2"/>
    <n v="4.4977662133634452E-2"/>
    <n v="0.12969535640343094"/>
    <n v="0.131395897194058"/>
    <n v="-0.90254937812808211"/>
  </r>
  <r>
    <d v="2010-02-01T00:00:00"/>
    <x v="15"/>
    <n v="7.6181999999999999"/>
    <n v="0.96809118981357933"/>
    <n v="0.91615556677970988"/>
    <n v="5.4802999999999997"/>
    <n v="0.89683669628684115"/>
    <n v="16.521000000000001"/>
    <n v="2.4432120674356703"/>
    <n v="1118.9000000000001"/>
    <n v="2.6382928554586185"/>
    <n v="7076.6"/>
    <n v="1.9998813059734182"/>
    <n v="4.5807778338985493E-2"/>
    <n v="4.4841834814342056E-2"/>
    <n v="0.12216060337178351"/>
    <n v="0.13191464277293091"/>
    <n v="-0.90000593470132906"/>
  </r>
  <r>
    <d v="2010-01-01T00:00:00"/>
    <x v="15"/>
    <n v="7.8693"/>
    <n v="0.95175491642679177"/>
    <n v="0.94635255068908286"/>
    <n v="5.4919000000000002"/>
    <n v="0.89873500580948185"/>
    <n v="16.2"/>
    <n v="2.3957409050576755"/>
    <n v="1083.8"/>
    <n v="2.5555293562838952"/>
    <n v="6908.94"/>
    <n v="1.9524997809812603"/>
    <n v="4.7317627534454142E-2"/>
    <n v="4.4936750290474094E-2"/>
    <n v="0.11978704525288378"/>
    <n v="0.12777646781419477"/>
    <n v="-0.90237501095093697"/>
  </r>
  <r>
    <d v="2009-12-01T00:00:00"/>
    <x v="16"/>
    <n v="8.2682000000000002"/>
    <n v="1.0240651977359145"/>
    <n v="0.99432378478485695"/>
    <n v="5.4865000000000004"/>
    <n v="0.89785130999721807"/>
    <n v="16.844999999999999"/>
    <n v="2.4911268855368234"/>
    <n v="1096.2"/>
    <n v="2.584767743456732"/>
    <n v="6708.12"/>
    <n v="1.8957470799856435"/>
    <n v="4.9716189239242849E-2"/>
    <n v="4.4892565499860905E-2"/>
    <n v="0.12455634427684117"/>
    <n v="0.12923838717283659"/>
    <n v="-0.90521264600071782"/>
  </r>
  <r>
    <d v="2009-11-01T00:00:00"/>
    <x v="16"/>
    <n v="8.0739000000000001"/>
    <n v="1.0084307553956835"/>
    <n v="0.97095750054116459"/>
    <n v="5.4846000000000004"/>
    <n v="0.89754037998919944"/>
    <n v="18.516999999999999"/>
    <n v="2.7383910085773442"/>
    <n v="1182.3"/>
    <n v="2.7877858995519924"/>
    <n v="6892.57"/>
    <n v="1.9478735399928215"/>
    <n v="4.8547875027058228E-2"/>
    <n v="4.4877018999459971E-2"/>
    <n v="0.13691955042886722"/>
    <n v="0.13938929497759961"/>
    <n v="-0.90260632300035892"/>
  </r>
  <r>
    <d v="2009-10-01T00:00:00"/>
    <x v="16"/>
    <n v="8.0063999999999993"/>
    <n v="1.0107431860931917"/>
    <n v="0.96284003174832222"/>
    <n v="5.5026999999999999"/>
    <n v="0.90050239743400928"/>
    <n v="16.265000000000001"/>
    <n v="2.4053534457261168"/>
    <n v="1040.4000000000001"/>
    <n v="2.4531950011789672"/>
    <n v="7279.91"/>
    <n v="2.0573376929837699"/>
    <n v="4.8142001587416113E-2"/>
    <n v="4.5025119871700464E-2"/>
    <n v="0.12026767228630583"/>
    <n v="0.12265975005894836"/>
    <n v="-0.89713311535081153"/>
  </r>
  <r>
    <d v="2009-09-01T00:00:00"/>
    <x v="16"/>
    <n v="7.9212999999999996"/>
    <n v="1.0004167719120989"/>
    <n v="0.95260600812949459"/>
    <n v="5.5377999999999998"/>
    <n v="0.90624642021372348"/>
    <n v="16.658000000000001"/>
    <n v="2.4634723454599237"/>
    <n v="1009.3"/>
    <n v="2.3798632398019333"/>
    <n v="7035.56"/>
    <n v="1.9882832039474241"/>
    <n v="4.7630300406474729E-2"/>
    <n v="4.5312321010686177E-2"/>
    <n v="0.12317361727299618"/>
    <n v="0.11899316199009666"/>
    <n v="-0.90058583980262874"/>
  </r>
  <r>
    <d v="2009-08-01T00:00:00"/>
    <x v="16"/>
    <n v="7.9180000000000001"/>
    <n v="1.0048733438245596"/>
    <n v="0.95220915409962237"/>
    <n v="5.5552999999999999"/>
    <n v="0.90911024923494854"/>
    <n v="14.914"/>
    <n v="2.2055604850635908"/>
    <n v="953.5"/>
    <n v="2.2482904975241689"/>
    <n v="6791.3"/>
    <n v="1.9192541493453459"/>
    <n v="4.7610457704981117E-2"/>
    <n v="4.5455512461747428E-2"/>
    <n v="0.11027802425317954"/>
    <n v="0.11241452487620844"/>
    <n v="-0.90403729253273268"/>
  </r>
  <r>
    <d v="2009-07-01T00:00:00"/>
    <x v="16"/>
    <n v="7.8795999999999999"/>
    <n v="0.98605931673132274"/>
    <n v="0.94759121629747212"/>
    <n v="5.6010999999999997"/>
    <n v="0.9166052989019261"/>
    <n v="13.96"/>
    <n v="2.0644779650990834"/>
    <n v="955.8"/>
    <n v="2.2537137467578399"/>
    <n v="6182.65"/>
    <n v="1.7472467224905397"/>
    <n v="4.7379560814873607E-2"/>
    <n v="4.5830264945096302E-2"/>
    <n v="0.10322389825495418"/>
    <n v="0.112685687337892"/>
    <n v="-0.91263766387547296"/>
  </r>
  <r>
    <d v="2009-06-01T00:00:00"/>
    <x v="16"/>
    <n v="7.9909999999999997"/>
    <n v="1.0674449980630767"/>
    <n v="0.96098804627558498"/>
    <n v="5.6227"/>
    <n v="0.92014008215098109"/>
    <n v="13.6"/>
    <n v="2.0112392783200237"/>
    <n v="927.4"/>
    <n v="2.1867484083942466"/>
    <n v="6381.09"/>
    <n v="1.8033268240021929"/>
    <n v="4.8049402313779251E-2"/>
    <n v="4.6007004107549057E-2"/>
    <n v="0.10056196391600118"/>
    <n v="0.10933742041971233"/>
    <n v="-0.90983365879989031"/>
  </r>
  <r>
    <d v="2009-05-01T00:00:00"/>
    <x v="16"/>
    <n v="7.4861000000000004"/>
    <n v="1.0006415997219735"/>
    <n v="0.90026937970512544"/>
    <n v="5.6417999999999999"/>
    <n v="0.92326574696843244"/>
    <n v="15.622"/>
    <n v="2.3102632357290744"/>
    <n v="980.3"/>
    <n v="2.3114831407686864"/>
    <n v="6042.52"/>
    <n v="1.7076453083359946"/>
    <n v="4.5013468985256273E-2"/>
    <n v="4.6163287348421622E-2"/>
    <n v="0.11551316178645372"/>
    <n v="0.11557415703843432"/>
    <n v="-0.91461773458320028"/>
  </r>
  <r>
    <d v="2009-04-01T00:00:00"/>
    <x v="16"/>
    <n v="7.4813000000000001"/>
    <n v="1.0491971110020335"/>
    <n v="0.89969213747985666"/>
    <n v="5.6440999999999999"/>
    <n v="0.92364213592550781"/>
    <n v="12.324999999999999"/>
    <n v="1.8226855959775214"/>
    <n v="891.2"/>
    <n v="2.1013911813251593"/>
    <n v="5194.58"/>
    <n v="1.4680133728603282"/>
    <n v="4.4984606873992833E-2"/>
    <n v="4.6182106796275393E-2"/>
    <n v="9.1134279798876075E-2"/>
    <n v="0.10506955906625796"/>
    <n v="-0.92659933135698358"/>
  </r>
  <r>
    <d v="2009-03-01T00:00:00"/>
    <x v="16"/>
    <n v="7.1304999999999996"/>
    <n v="0.99787284660705033"/>
    <n v="0.85750535151646334"/>
    <n v="5.6273999999999997"/>
    <n v="0.92090922480239579"/>
    <n v="12.999000000000001"/>
    <n v="1.9223602484472051"/>
    <n v="925"/>
    <n v="2.1810893657156329"/>
    <n v="4350.0200000000004"/>
    <n v="1.2293366416938203"/>
    <n v="4.2875267575823169E-2"/>
    <n v="4.6045461240119788E-2"/>
    <n v="9.6118012422360261E-2"/>
    <n v="0.10905446828578165"/>
    <n v="-0.93853316791530894"/>
  </r>
  <r>
    <d v="2009-02-01T00:00:00"/>
    <x v="16"/>
    <n v="7.1456999999999997"/>
    <n v="0.92054106280193226"/>
    <n v="0.85933328522981445"/>
    <n v="5.5734000000000004"/>
    <n v="0.9120722666797586"/>
    <n v="13.11"/>
    <n v="1.9387755102040816"/>
    <n v="942.5"/>
    <n v="2.2223532185805235"/>
    <n v="3874.94"/>
    <n v="1.0950767413402815"/>
    <n v="4.296666426149072E-2"/>
    <n v="4.5603613333987929E-2"/>
    <n v="9.6938775510204078E-2"/>
    <n v="0.11111766092902617"/>
    <n v="-0.94524616293298591"/>
  </r>
  <r>
    <d v="2009-01-01T00:00:00"/>
    <x v="16"/>
    <n v="7.7625000000000002"/>
    <n v="1.1104038222209507"/>
    <n v="0.93350891117685253"/>
    <n v="5.5236999999999998"/>
    <n v="0.90393899225947927"/>
    <n v="12.574999999999999"/>
    <n v="1.8596569062407571"/>
    <n v="928.4"/>
    <n v="2.1891063428436688"/>
    <n v="4789.13"/>
    <n v="1.3534312464851024"/>
    <n v="4.6675445558842628E-2"/>
    <n v="4.5196949612973963E-2"/>
    <n v="9.2982845312037848E-2"/>
    <n v="0.10945531714218344"/>
    <n v="-0.93232843767574491"/>
  </r>
  <r>
    <d v="2008-12-01T00:00:00"/>
    <x v="17"/>
    <n v="6.9907000000000004"/>
    <n v="0.98309637317357867"/>
    <n v="0.84069317170551028"/>
    <n v="5.5270999999999999"/>
    <n v="0.90449539332646023"/>
    <n v="11.295"/>
    <n v="1.6703637976929904"/>
    <n v="884.3"/>
    <n v="2.085121433624145"/>
    <n v="4621.72"/>
    <n v="1.3061203726992434"/>
    <n v="4.2034658585275511E-2"/>
    <n v="4.5224769666323009E-2"/>
    <n v="8.3518189884649513E-2"/>
    <n v="0.10425607168120725"/>
    <n v="-0.93469398136503778"/>
  </r>
  <r>
    <d v="2008-11-01T00:00:00"/>
    <x v="17"/>
    <n v="7.1109"/>
    <n v="0.94140464685245251"/>
    <n v="0.85514827909661584"/>
    <n v="5.5833000000000004"/>
    <n v="0.91369237566890871"/>
    <n v="10.208"/>
    <n v="1.5096125406684413"/>
    <n v="819"/>
    <n v="1.9311483140768686"/>
    <n v="5572.98"/>
    <n v="1.5749510387140349"/>
    <n v="4.2757413954830792E-2"/>
    <n v="4.5684618783445437E-2"/>
    <n v="7.5480627033422065E-2"/>
    <n v="9.6557415703843436E-2"/>
    <n v="-0.92125244806429829"/>
  </r>
  <r>
    <d v="2008-10-01T00:00:00"/>
    <x v="17"/>
    <n v="7.5534999999999997"/>
    <n v="0.95908935078786639"/>
    <n v="0.9083748226182744"/>
    <n v="5.4843000000000002"/>
    <n v="0.89749128577740689"/>
    <n v="9.7330000000000005"/>
    <n v="1.4393670511682937"/>
    <n v="718.2"/>
    <n v="1.6934685215751002"/>
    <n v="7059.16"/>
    <n v="1.994952677822021"/>
    <n v="4.5418741130913723E-2"/>
    <n v="4.4874564288870343E-2"/>
    <n v="7.1968352558414689E-2"/>
    <n v="8.4673426078755012E-2"/>
    <n v="-0.90025236610889892"/>
  </r>
  <r>
    <d v="2008-09-01T00:00:00"/>
    <x v="17"/>
    <n v="7.8757000000000001"/>
    <n v="0.95082699505010271"/>
    <n v="0.94712220698944127"/>
    <n v="5.3846999999999996"/>
    <n v="0.88119200746232018"/>
    <n v="12.275"/>
    <n v="1.8152913339248744"/>
    <n v="880.8"/>
    <n v="2.076868663051167"/>
    <n v="8509.7900000000009"/>
    <n v="2.4049077153943328"/>
    <n v="4.7356110349472062E-2"/>
    <n v="4.4059600373116008E-2"/>
    <n v="9.076456669624372E-2"/>
    <n v="0.10384343315255835"/>
    <n v="-0.87975461423028334"/>
  </r>
  <r>
    <d v="2008-08-01T00:00:00"/>
    <x v="17"/>
    <n v="8.2829999999999995"/>
    <n v="0.98145624740802162"/>
    <n v="0.99610361497943567"/>
    <n v="5.3205"/>
    <n v="0.87068584613874034"/>
    <n v="13.670999999999999"/>
    <n v="2.0217391304347827"/>
    <n v="835.2"/>
    <n v="1.9693468521575099"/>
    <n v="9267.23"/>
    <n v="2.6189639141898704"/>
    <n v="4.9805180748971785E-2"/>
    <n v="4.353429230693702E-2"/>
    <n v="0.10108695652173913"/>
    <n v="9.8467342607875499E-2"/>
    <n v="-0.86905180429050644"/>
  </r>
  <r>
    <d v="2008-07-01T00:00:00"/>
    <x v="17"/>
    <n v="8.4395000000000007"/>
    <n v="1.0123553049841063"/>
    <n v="1.0149241166991365"/>
    <n v="5.3434999999999997"/>
    <n v="0.87444973570949325"/>
    <n v="17.841000000000001"/>
    <n v="2.6384205856255547"/>
    <n v="922.7"/>
    <n v="2.175666116481962"/>
    <n v="10067.07"/>
    <n v="2.8450025575736677"/>
    <n v="5.0746205834956828E-2"/>
    <n v="4.3722486785474662E-2"/>
    <n v="0.13192102928127775"/>
    <n v="0.10878330582409809"/>
    <n v="-0.85774987212131659"/>
  </r>
  <r>
    <d v="2008-06-01T00:00:00"/>
    <x v="17"/>
    <n v="8.3364999999999991"/>
    <n v="1.0063861123183155"/>
    <n v="1.002537460615244"/>
    <n v="5.3593999999999999"/>
    <n v="0.87705172893449201"/>
    <n v="17.510000000000002"/>
    <n v="2.5894705708370309"/>
    <n v="928.3"/>
    <n v="2.1888705493987266"/>
    <n v="11122.09"/>
    <n v="3.1431563002506704"/>
    <n v="5.0126873030762201E-2"/>
    <n v="4.3852586446724601E-2"/>
    <n v="0.12947352854185154"/>
    <n v="0.10944352746993632"/>
    <n v="-0.84284218498746655"/>
  </r>
  <r>
    <d v="2008-05-01T00:00:00"/>
    <x v="17"/>
    <n v="8.2835999999999999"/>
    <n v="0.96871747494474392"/>
    <n v="0.9961757702575943"/>
    <n v="5.3692000000000002"/>
    <n v="0.87865547318637804"/>
    <n v="16.913"/>
    <n v="2.5011830819284238"/>
    <n v="891.5"/>
    <n v="2.1020985616599859"/>
    <n v="11999.87"/>
    <n v="3.3912211637101493"/>
    <n v="4.9808788512879718E-2"/>
    <n v="4.3932773659318899E-2"/>
    <n v="0.12505915409642118"/>
    <n v="0.10510492808299929"/>
    <n v="-0.83043894181449252"/>
  </r>
  <r>
    <d v="2008-04-01T00:00:00"/>
    <x v="17"/>
    <n v="8.5510999999999999"/>
    <n v="1.0261730469218768"/>
    <n v="1.0283449984366355"/>
    <n v="5.4615"/>
    <n v="0.89376012568118224"/>
    <n v="16.593"/>
    <n v="2.4538598047914819"/>
    <n v="865.1"/>
    <n v="2.039849092195237"/>
    <n v="12039.19"/>
    <n v="3.4023331854368082"/>
    <n v="5.1417249921831776E-2"/>
    <n v="4.4688006284059112E-2"/>
    <n v="0.1226929902395741"/>
    <n v="0.10199245460976185"/>
    <n v="-0.82988334072815961"/>
  </r>
  <r>
    <d v="2008-03-01T00:00:00"/>
    <x v="17"/>
    <n v="8.3330000000000002"/>
    <n v="1.0135620020677492"/>
    <n v="1.0021165548259856"/>
    <n v="5.4938000000000002"/>
    <n v="0.89904593581750059"/>
    <n v="17.355"/>
    <n v="2.5665483584738245"/>
    <n v="921.5"/>
    <n v="2.1728365951426549"/>
    <n v="11584.21"/>
    <n v="3.2737536420696842"/>
    <n v="5.0105827741299278E-2"/>
    <n v="4.4952296790875028E-2"/>
    <n v="0.12832741792369123"/>
    <n v="0.10864182975713274"/>
    <n v="-0.83631231789651572"/>
  </r>
  <r>
    <d v="2008-02-01T00:00:00"/>
    <x v="17"/>
    <n v="8.2215000000000007"/>
    <n v="1.0198600739325676"/>
    <n v="0.98870769896817956"/>
    <n v="5.5532000000000004"/>
    <n v="0.90876658975240165"/>
    <n v="19.914999999999999"/>
    <n v="2.9451345755693583"/>
    <n v="975"/>
    <n v="2.2989860881867483"/>
    <n v="11401.75"/>
    <n v="3.2221895656646438"/>
    <n v="4.9435384948408975E-2"/>
    <n v="4.5438329487620083E-2"/>
    <n v="0.1472567287784679"/>
    <n v="0.11494930440933741"/>
    <n v="-0.83889052171676781"/>
  </r>
  <r>
    <d v="2008-01-01T00:00:00"/>
    <x v="17"/>
    <n v="8.0614000000000008"/>
    <n v="0.99403191200769447"/>
    <n v="0.96945426557952719"/>
    <n v="5.5244999999999997"/>
    <n v="0.90406991015759242"/>
    <n v="17.041"/>
    <n v="2.5201123927832003"/>
    <n v="928"/>
    <n v="2.1881631690639001"/>
    <n v="11080.89"/>
    <n v="3.1315129814526448"/>
    <n v="4.8472713278976357E-2"/>
    <n v="4.5203495507879624E-2"/>
    <n v="0.12600561963916002"/>
    <n v="0.109408158453195"/>
    <n v="-0.84342435092736778"/>
  </r>
  <r>
    <d v="2007-12-01T00:00:00"/>
    <x v="18"/>
    <n v="8.1097999999999999"/>
    <n v="1.0221191535485172"/>
    <n v="0.97527479135098727"/>
    <n v="5.5406000000000004"/>
    <n v="0.90670463285711966"/>
    <n v="14.92"/>
    <n v="2.2064477965099085"/>
    <n v="838"/>
    <n v="1.9759490686158925"/>
    <n v="10549.74"/>
    <n v="2.9814074285504346"/>
    <n v="4.8763739567549362E-2"/>
    <n v="4.533523164285598E-2"/>
    <n v="0.11032238982549543"/>
    <n v="9.8797453430794629E-2"/>
    <n v="-0.85092962857247834"/>
  </r>
  <r>
    <d v="2007-11-01T00:00:00"/>
    <x v="18"/>
    <n v="7.9343000000000004"/>
    <n v="0.99774905057719876"/>
    <n v="0.95416937248959766"/>
    <n v="5.4958"/>
    <n v="0.8993732305627834"/>
    <n v="14.097"/>
    <n v="2.0847382431233363"/>
    <n v="789.1"/>
    <n v="1.8606460740391417"/>
    <n v="9811.18"/>
    <n v="2.7726868088545742"/>
    <n v="4.7708468624479881E-2"/>
    <n v="4.4968661528139171E-2"/>
    <n v="0.10423691215616682"/>
    <n v="9.3032303701957086E-2"/>
    <n v="-0.86136565955727129"/>
  </r>
  <r>
    <d v="2007-10-01T00:00:00"/>
    <x v="18"/>
    <n v="7.9522000000000004"/>
    <n v="1.0301444394066974"/>
    <n v="0.95632200495466246"/>
    <n v="5.5895000000000001"/>
    <n v="0.91470698937928563"/>
    <n v="14.494"/>
    <n v="2.1434486838213549"/>
    <n v="795.3"/>
    <n v="1.8752652676255599"/>
    <n v="9479.7999999999993"/>
    <n v="2.6790372218815262"/>
    <n v="4.7816100247733126E-2"/>
    <n v="4.5735349468964279E-2"/>
    <n v="0.10717243419106774"/>
    <n v="9.3763263381277995E-2"/>
    <n v="-0.86604813890592369"/>
  </r>
  <r>
    <d v="2007-09-01T00:00:00"/>
    <x v="18"/>
    <n v="7.7195"/>
    <n v="0.99772524589316414"/>
    <n v="0.92833778290881974"/>
    <n v="5.6627999999999998"/>
    <n v="0.92670234179390254"/>
    <n v="13.92"/>
    <n v="2.0585625554569655"/>
    <n v="750"/>
    <n v="1.7684508370667293"/>
    <n v="8703.06"/>
    <n v="2.4595267499597284"/>
    <n v="4.6416889145440988E-2"/>
    <n v="4.6335117089695128E-2"/>
    <n v="0.10292812777284828"/>
    <n v="8.8422541853336464E-2"/>
    <n v="-0.87702366250201358"/>
  </r>
  <r>
    <d v="2007-08-01T00:00:00"/>
    <x v="18"/>
    <n v="7.7370999999999999"/>
    <n v="0.99823244052226867"/>
    <n v="0.93045433773480524"/>
    <n v="5.6661000000000001"/>
    <n v="0.92724237812361932"/>
    <n v="12.162000000000001"/>
    <n v="1.7985803016858919"/>
    <n v="681.9"/>
    <n v="1.6078755010610704"/>
    <n v="8257.65"/>
    <n v="2.3336517347697194"/>
    <n v="4.6522716886740263E-2"/>
    <n v="4.6362118906180964E-2"/>
    <n v="8.99290150842946E-2"/>
    <n v="8.0393775053053521E-2"/>
    <n v="-0.88331741326151403"/>
  </r>
  <r>
    <d v="2007-07-01T00:00:00"/>
    <x v="18"/>
    <n v="7.7507999999999999"/>
    <n v="1.0094553410955691"/>
    <n v="0.93210188325275989"/>
    <n v="5.7070999999999996"/>
    <n v="0.93395192040191799"/>
    <n v="13.071999999999999"/>
    <n v="1.9331558710440697"/>
    <n v="679.3"/>
    <n v="1.6017448714925724"/>
    <n v="8575.42"/>
    <n v="2.4234550700718662"/>
    <n v="4.6605094162637993E-2"/>
    <n v="4.6697596020095898E-2"/>
    <n v="9.6657793552203483E-2"/>
    <n v="8.0087243574628625E-2"/>
    <n v="-0.87882724649640664"/>
  </r>
  <r>
    <d v="2007-06-01T00:00:00"/>
    <x v="18"/>
    <n v="7.6782000000000004"/>
    <n v="0.99382596202384188"/>
    <n v="0.92337109459556965"/>
    <n v="5.7087000000000003"/>
    <n v="0.9342137561981444"/>
    <n v="12.473000000000001"/>
    <n v="1.8445726116533572"/>
    <n v="650.9"/>
    <n v="1.5347795331289789"/>
    <n v="8000.67"/>
    <n v="2.2610279467911636"/>
    <n v="4.6168554729778481E-2"/>
    <n v="4.6710687809907218E-2"/>
    <n v="9.2228630582667864E-2"/>
    <n v="7.6738976656448937E-2"/>
    <n v="-0.88694860266044184"/>
  </r>
  <r>
    <d v="2007-05-01T00:00:00"/>
    <x v="18"/>
    <n v="7.7259000000000002"/>
    <n v="1.0127811860940696"/>
    <n v="0.92910743920917815"/>
    <n v="5.6933999999999996"/>
    <n v="0.9317099513967303"/>
    <n v="13.538"/>
    <n v="2.0020703933747415"/>
    <n v="666.7"/>
    <n v="1.5720348974298515"/>
    <n v="7773.03"/>
    <n v="2.1966957843838224"/>
    <n v="4.6455371960458909E-2"/>
    <n v="4.6585497569836515E-2"/>
    <n v="0.10010351966873707"/>
    <n v="7.8601744871492574E-2"/>
    <n v="-0.8901652107808089"/>
  </r>
  <r>
    <d v="2007-04-01T00:00:00"/>
    <x v="18"/>
    <n v="7.6284000000000001"/>
    <n v="1.0110536779324055"/>
    <n v="0.91738220650840607"/>
    <n v="5.7065000000000001"/>
    <n v="0.93385373197833321"/>
    <n v="13.574999999999999"/>
    <n v="2.0075421472937003"/>
    <n v="683.5"/>
    <n v="1.6116481961801461"/>
    <n v="7517.21"/>
    <n v="2.1243998180024923"/>
    <n v="4.5869110325420306E-2"/>
    <n v="4.6692686598916663E-2"/>
    <n v="0.10037710736468501"/>
    <n v="8.0582409809007299E-2"/>
    <n v="-0.89378000909987543"/>
  </r>
  <r>
    <d v="2007-03-01T00:00:00"/>
    <x v="18"/>
    <n v="7.5449999999999999"/>
    <n v="1.0157375371898603"/>
    <n v="0.90735262284436102"/>
    <n v="5.7060000000000004"/>
    <n v="0.93377190829201251"/>
    <n v="13.51"/>
    <n v="1.997929606625259"/>
    <n v="669"/>
    <n v="1.5774581466635227"/>
    <n v="7291.48"/>
    <n v="2.0606074308112734"/>
    <n v="4.5367631142218048E-2"/>
    <n v="4.6688595414600624E-2"/>
    <n v="9.9896480331262943E-2"/>
    <n v="7.8872907333176132E-2"/>
    <n v="-0.89696962845943629"/>
  </r>
  <r>
    <d v="2007-02-01T00:00:00"/>
    <x v="18"/>
    <n v="7.4280999999999997"/>
    <n v="0.97881115840240351"/>
    <n v="0.89329436948312757"/>
    <n v="5.7060000000000004"/>
    <n v="0.93377190829201251"/>
    <n v="14.234999999999999"/>
    <n v="2.1051464063886423"/>
    <n v="672.5"/>
    <n v="1.5857109172365007"/>
    <n v="7473.87"/>
    <n v="2.1121517248785504"/>
    <n v="4.466471847415638E-2"/>
    <n v="4.6688595414600624E-2"/>
    <n v="0.10525732031943211"/>
    <n v="7.9285545861825041E-2"/>
    <n v="-0.89439241375607248"/>
  </r>
  <r>
    <d v="2007-01-01T00:00:00"/>
    <x v="18"/>
    <n v="7.5888999999999998"/>
    <n v="0.99348056606490631"/>
    <n v="0.91263198402963175"/>
    <n v="5.7171000000000003"/>
    <n v="0.93558839412833239"/>
    <n v="13.632"/>
    <n v="2.0159716060337178"/>
    <n v="657.9"/>
    <n v="1.5512850742749351"/>
    <n v="7435.76"/>
    <n v="2.1013816549903774"/>
    <n v="4.563159920148159E-2"/>
    <n v="4.6779419706416622E-2"/>
    <n v="0.1007985803016859"/>
    <n v="7.7564253713746756E-2"/>
    <n v="-0.89493091725048113"/>
  </r>
  <r>
    <d v="2006-12-01T00:00:00"/>
    <x v="19"/>
    <n v="7.6387"/>
    <n v="1.0433957109684471"/>
    <n v="0.91862087211679533"/>
    <n v="5.7256999999999998"/>
    <n v="0.93699576153304864"/>
    <n v="12.935"/>
    <n v="1.9128955930198168"/>
    <n v="638"/>
    <n v="1.5043621787314312"/>
    <n v="6974.3"/>
    <n v="1.9709708323559916"/>
    <n v="4.5931043605839765E-2"/>
    <n v="4.6849788076652431E-2"/>
    <n v="9.5644779650990844E-2"/>
    <n v="7.5218108936571562E-2"/>
    <n v="-0.90145145838220042"/>
  </r>
  <r>
    <d v="2006-11-01T00:00:00"/>
    <x v="19"/>
    <n v="7.3209999999999997"/>
    <n v="1.0045693428653759"/>
    <n v="0.88041465233181804"/>
    <n v="5.7378999999999998"/>
    <n v="0.93899225947927412"/>
    <n v="14.052"/>
    <n v="2.0780834072759538"/>
    <n v="652.9"/>
    <n v="1.5394954020278235"/>
    <n v="6726.51"/>
    <n v="1.9009441827209757"/>
    <n v="4.4020732616590903E-2"/>
    <n v="4.6949612973963703E-2"/>
    <n v="0.10390417036379769"/>
    <n v="7.6974770101391171E-2"/>
    <n v="-0.9049527908639512"/>
  </r>
  <r>
    <d v="2006-10-01T00:00:00"/>
    <x v="19"/>
    <n v="7.2877000000000001"/>
    <n v="0.98573013039008817"/>
    <n v="0.87641003439401588"/>
    <n v="5.7455999999999996"/>
    <n v="0.94025234424861304"/>
    <n v="12.321999999999999"/>
    <n v="1.8222419402543626"/>
    <n v="606.79999999999995"/>
    <n v="1.4307946239094551"/>
    <n v="6611.5"/>
    <n v="1.8684418017753235"/>
    <n v="4.3820501719700797E-2"/>
    <n v="4.7012617212430649E-2"/>
    <n v="9.1112097012718135E-2"/>
    <n v="7.1539731195472758E-2"/>
    <n v="-0.90657790991123388"/>
  </r>
  <r>
    <d v="2006-09-01T00:00:00"/>
    <x v="19"/>
    <n v="7.3932000000000002"/>
    <n v="1.0071656267880009"/>
    <n v="0.88909733747023589"/>
    <n v="5.7493999999999996"/>
    <n v="0.94087420426465052"/>
    <n v="11.54"/>
    <n v="1.7065956817509613"/>
    <n v="604.20000000000005"/>
    <n v="1.4246639943409574"/>
    <n v="6464.88"/>
    <n v="1.827006282305264"/>
    <n v="4.4454866873511793E-2"/>
    <n v="4.7043710213232524E-2"/>
    <n v="8.5329784087548072E-2"/>
    <n v="7.1233199717047863E-2"/>
    <n v="-0.90864968588473682"/>
  </r>
  <r>
    <d v="2006-08-01T00:00:00"/>
    <x v="19"/>
    <n v="7.3406000000000002"/>
    <n v="1.0160140624783736"/>
    <n v="0.88277172475166554"/>
    <n v="5.7533000000000003"/>
    <n v="0.94151242901795218"/>
    <n v="13.002000000000001"/>
    <n v="1.922803904170364"/>
    <n v="634.20000000000005"/>
    <n v="1.4954020278236266"/>
    <n v="6248.4"/>
    <n v="1.7658279897470968"/>
    <n v="4.413858623758328E-2"/>
    <n v="4.7075621450897609E-2"/>
    <n v="9.61401952085182E-2"/>
    <n v="7.4770101391181329E-2"/>
    <n v="-0.91170860051264513"/>
  </r>
  <r>
    <d v="2006-07-01T00:00:00"/>
    <x v="19"/>
    <n v="7.2248999999999999"/>
    <n v="0.97251349423214117"/>
    <n v="0.86885778194674934"/>
    <n v="5.7679"/>
    <n v="0.94390168065851709"/>
    <n v="11.39"/>
    <n v="1.68441289559302"/>
    <n v="646.79999999999995"/>
    <n v="1.5251120018863473"/>
    <n v="5725.67"/>
    <n v="1.6181019694730268"/>
    <n v="4.344288909733747E-2"/>
    <n v="4.7195084032925855E-2"/>
    <n v="8.4220644779650994E-2"/>
    <n v="7.6255600094317366E-2"/>
    <n v="-0.91909490152634865"/>
  </r>
  <r>
    <d v="2006-06-01T00:00:00"/>
    <x v="19"/>
    <n v="7.4291"/>
    <n v="1.0199623817565249"/>
    <n v="0.89341462828005869"/>
    <n v="5.7724000000000002"/>
    <n v="0.94463809383540354"/>
    <n v="10.92"/>
    <n v="1.6149068322981368"/>
    <n v="616"/>
    <n v="1.4524876208441404"/>
    <n v="5548.92"/>
    <n v="1.5681515666198484"/>
    <n v="4.4670731414002934E-2"/>
    <n v="4.7231904691770174E-2"/>
    <n v="8.0745341614906846E-2"/>
    <n v="7.2624381042207017E-2"/>
    <n v="-0.92159242166900757"/>
  </r>
  <r>
    <d v="2006-05-01T00:00:00"/>
    <x v="19"/>
    <n v="7.2836999999999996"/>
    <n v="1.0439138348644892"/>
    <n v="0.87592899920629186"/>
    <n v="5.7637999999999998"/>
    <n v="0.94323072643068717"/>
    <n v="12.505000000000001"/>
    <n v="1.8493049393670513"/>
    <n v="649"/>
    <n v="1.5302994576750766"/>
    <n v="6781.9"/>
    <n v="1.9165976639885147"/>
    <n v="4.3796449960314593E-2"/>
    <n v="4.7161536321534359E-2"/>
    <n v="9.2465246968352566E-2"/>
    <n v="7.6514972883753835E-2"/>
    <n v="-0.90417011680057424"/>
  </r>
  <r>
    <d v="2006-04-01T00:00:00"/>
    <x v="19"/>
    <n v="6.9772999999999996"/>
    <n v="1.0224947976200942"/>
    <n v="0.83908170382663483"/>
    <n v="5.7572999999999999"/>
    <n v="0.94216701850851792"/>
    <n v="13.63"/>
    <n v="2.0156758355516122"/>
    <n v="654.5"/>
    <n v="1.5432680971468993"/>
    <n v="7140.18"/>
    <n v="2.0178493207593027"/>
    <n v="4.1954085191331744E-2"/>
    <n v="4.7108350925425896E-2"/>
    <n v="0.10078379177758061"/>
    <n v="7.7163404857344964E-2"/>
    <n v="-0.89910753396203491"/>
  </r>
  <r>
    <d v="2006-03-01T00:00:00"/>
    <x v="19"/>
    <n v="6.8238000000000003"/>
    <n v="0.98369588721186707"/>
    <n v="0.82062197849772711"/>
    <n v="5.7443999999999997"/>
    <n v="0.94005596740144337"/>
    <n v="11.56"/>
    <n v="1.7095533865720203"/>
    <n v="586.70000000000005"/>
    <n v="1.383400141476067"/>
    <n v="7137.13"/>
    <n v="2.0169873760424584"/>
    <n v="4.1031098924886357E-2"/>
    <n v="4.7002798370072166E-2"/>
    <n v="8.5477669328601014E-2"/>
    <n v="6.9170007073803358E-2"/>
    <n v="-0.89915063119787708"/>
  </r>
  <r>
    <d v="2006-02-01T00:00:00"/>
    <x v="19"/>
    <n v="6.9368999999999996"/>
    <n v="1.0196525164628409"/>
    <n v="0.83422324843062257"/>
    <n v="5.7405999999999997"/>
    <n v="0.93943410738540589"/>
    <n v="9.8049999999999997"/>
    <n v="1.4500147885241053"/>
    <n v="563.9"/>
    <n v="1.3296392360292382"/>
    <n v="8220.07"/>
    <n v="2.3230314454388994"/>
    <n v="4.1711162421531126E-2"/>
    <n v="4.6971705369270297E-2"/>
    <n v="7.250073942620526E-2"/>
    <n v="6.6481961801461903E-2"/>
    <n v="-0.88384842772805505"/>
  </r>
  <r>
    <d v="2006-01-01T00:00:00"/>
    <x v="19"/>
    <n v="6.8032000000000004"/>
    <n v="1.0017374915334099"/>
    <n v="0.8181446472809486"/>
    <n v="5.7473999999999998"/>
    <n v="0.9405469095193677"/>
    <n v="9.9149999999999991"/>
    <n v="1.4662821650399289"/>
    <n v="575.5"/>
    <n v="1.3569912756425371"/>
    <n v="8199.08"/>
    <n v="2.3170995701580606"/>
    <n v="4.0907232364047433E-2"/>
    <n v="4.7027345475968388E-2"/>
    <n v="7.331410825199644E-2"/>
    <n v="6.7849563782126851E-2"/>
    <n v="-0.88414502149209695"/>
  </r>
  <r>
    <d v="2005-12-01T00:00:00"/>
    <x v="20"/>
    <n v="6.7914000000000003"/>
    <n v="0.97741893700617422"/>
    <n v="0.81672559347716289"/>
    <n v="5.7686000000000002"/>
    <n v="0.94401623381936617"/>
    <n v="8.89"/>
    <n v="1.3146997929606627"/>
    <n v="519.70000000000005"/>
    <n v="1.2254185333647725"/>
    <n v="6330.01"/>
    <n v="1.7888913695312434"/>
    <n v="4.0836279673858146E-2"/>
    <n v="4.7200811690968306E-2"/>
    <n v="6.5734989648033135E-2"/>
    <n v="6.1270926668238621E-2"/>
    <n v="-0.91055543152343787"/>
  </r>
  <r>
    <d v="2005-11-01T00:00:00"/>
    <x v="20"/>
    <n v="6.9482999999999997"/>
    <n v="0.99955404666685854"/>
    <n v="0.83559419871563601"/>
    <n v="5.7686000000000002"/>
    <n v="0.94401623381936617"/>
    <n v="8.35"/>
    <n v="1.2348417627920734"/>
    <n v="498.7"/>
    <n v="1.1759019099269039"/>
    <n v="6092.81"/>
    <n v="1.7218575049950402"/>
    <n v="4.1779709935781797E-2"/>
    <n v="4.7200811690968306E-2"/>
    <n v="6.1742088139603669E-2"/>
    <n v="5.8795095496345193E-2"/>
    <n v="-0.91390712475024793"/>
  </r>
  <r>
    <d v="2005-10-01T00:00:00"/>
    <x v="20"/>
    <n v="6.9513999999999996"/>
    <n v="0.98672798762225145"/>
    <n v="0.83596700098612209"/>
    <n v="5.7645"/>
    <n v="0.94334527959153625"/>
    <n v="7.5979999999999999"/>
    <n v="1.1236320615202604"/>
    <n v="466.9"/>
    <n v="1.1009195944352745"/>
    <n v="5783.45"/>
    <n v="1.6344308762727813"/>
    <n v="4.1798350049306106E-2"/>
    <n v="4.7167263979576809E-2"/>
    <n v="5.6181603076013019E-2"/>
    <n v="5.5045979721763727E-2"/>
    <n v="-0.91827845618636095"/>
  </r>
  <r>
    <d v="2005-09-01T00:00:00"/>
    <x v="20"/>
    <n v="7.0449000000000002"/>
    <n v="1.0006533812479581"/>
    <n v="0.84721119849917015"/>
    <n v="5.7778"/>
    <n v="0.94552178964766731"/>
    <n v="7.5119999999999996"/>
    <n v="1.1109139307897071"/>
    <n v="472.3"/>
    <n v="1.1136524404621551"/>
    <n v="5548.54"/>
    <n v="1.5680441767862743"/>
    <n v="4.2360559924958505E-2"/>
    <n v="4.7276089482383363E-2"/>
    <n v="5.5545696539485358E-2"/>
    <n v="5.5682622023107753E-2"/>
    <n v="-0.9215977911606863"/>
  </r>
  <r>
    <d v="2005-08-01T00:00:00"/>
    <x v="20"/>
    <n v="7.0403000000000002"/>
    <n v="1.0064904430370698"/>
    <n v="0.84665800803328761"/>
    <n v="5.7797000000000001"/>
    <n v="0.94583271965568605"/>
    <n v="6.835"/>
    <n v="1.0107956225968648"/>
    <n v="438.1"/>
    <n v="1.0330110822919123"/>
    <n v="4934.4799999999996"/>
    <n v="1.3945078578271644"/>
    <n v="4.2332900401664382E-2"/>
    <n v="4.7291635982784304E-2"/>
    <n v="5.0539781129843239E-2"/>
    <n v="5.1650554114595612E-2"/>
    <n v="-0.93027460710864174"/>
  </r>
  <r>
    <d v="2005-07-01T00:00:00"/>
    <x v="20"/>
    <n v="6.9949000000000003"/>
    <n v="0.97750108302240113"/>
    <n v="0.84119825865262043"/>
    <n v="5.7923999999999998"/>
    <n v="0.94791104128823211"/>
    <n v="7.2960000000000003"/>
    <n v="1.0789707187222717"/>
    <n v="435.8"/>
    <n v="1.0275878330582409"/>
    <n v="5036.88"/>
    <n v="1.4234465919271104"/>
    <n v="4.2059912932631019E-2"/>
    <n v="4.7395552064411609E-2"/>
    <n v="5.3948535936113581E-2"/>
    <n v="5.137939165291204E-2"/>
    <n v="-0.92882767040364445"/>
  </r>
  <r>
    <d v="2005-06-01T00:00:00"/>
    <x v="20"/>
    <n v="7.1558999999999999"/>
    <n v="0.95562351432921133"/>
    <n v="0.86055992495851064"/>
    <n v="5.8074000000000003"/>
    <n v="0.95036575187785377"/>
    <n v="7.0750000000000002"/>
    <n v="1.0462880804495713"/>
    <n v="437.1"/>
    <n v="1.0306531478424901"/>
    <n v="4998.2299999999996"/>
    <n v="1.412523915433332"/>
    <n v="4.3027996247925533E-2"/>
    <n v="4.7518287593892691E-2"/>
    <n v="5.2314404022478569E-2"/>
    <n v="5.1532657392124502E-2"/>
    <n v="-0.92937380422833338"/>
  </r>
  <r>
    <d v="2005-05-01T00:00:00"/>
    <x v="20"/>
    <n v="7.4882"/>
    <n v="0.99540064869463496"/>
    <n v="0.90052192317868052"/>
    <n v="5.8029999999999999"/>
    <n v="0.9496457034382314"/>
    <n v="7.4720000000000004"/>
    <n v="1.1049985211475897"/>
    <n v="418.9"/>
    <n v="0.98773874086300395"/>
    <n v="4533.1099999999997"/>
    <n v="1.2810787591387334"/>
    <n v="4.5026096158934027E-2"/>
    <n v="4.7482285171911567E-2"/>
    <n v="5.5249926057379481E-2"/>
    <n v="4.9386937043150198E-2"/>
    <n v="-0.9359460620430633"/>
  </r>
  <r>
    <d v="2005-04-01T00:00:00"/>
    <x v="20"/>
    <n v="7.5228000000000002"/>
    <n v="0.97705045782193656"/>
    <n v="0.90468287755249299"/>
    <n v="5.8051000000000004"/>
    <n v="0.9499893629207784"/>
    <n v="6.94"/>
    <n v="1.026323572907424"/>
    <n v="436.1"/>
    <n v="1.0282952133930676"/>
    <n v="4214.3"/>
    <n v="1.190981514818384"/>
    <n v="4.5234143877624651E-2"/>
    <n v="4.749946814603892E-2"/>
    <n v="5.1316178645371205E-2"/>
    <n v="5.1414760669653378E-2"/>
    <n v="-0.94045092425908083"/>
  </r>
  <r>
    <d v="2005-03-01T00:00:00"/>
    <x v="20"/>
    <n v="7.6994999999999996"/>
    <n v="1.0120401161950079"/>
    <n v="0.92593260697019975"/>
    <n v="5.8083"/>
    <n v="0.95051303451323099"/>
    <n v="7.21"/>
    <n v="1.0662525879917184"/>
    <n v="431.1"/>
    <n v="1.016505541145956"/>
    <n v="4532.29"/>
    <n v="1.2808470231820737"/>
    <n v="4.629663034850999E-2"/>
    <n v="4.7525651725661547E-2"/>
    <n v="5.331262939958592E-2"/>
    <n v="5.08252770572978E-2"/>
    <n v="-0.93595764884089627"/>
  </r>
  <r>
    <d v="2005-02-01T00:00:00"/>
    <x v="20"/>
    <n v="7.6078999999999999"/>
    <n v="0.91491690117132063"/>
    <n v="0.91491690117132063"/>
    <n v="5.8361000000000001"/>
    <n v="0.95506243147266279"/>
    <n v="7.3949999999999996"/>
    <n v="1.093611357586513"/>
    <n v="437.6"/>
    <n v="1.0318321150672012"/>
    <n v="3979.63"/>
    <n v="1.1246626404899236"/>
    <n v="4.5745845058566034E-2"/>
    <n v="4.7753121573633137E-2"/>
    <n v="5.4680567879325646E-2"/>
    <n v="5.1591605753360061E-2"/>
    <n v="-0.9437668679755038"/>
  </r>
  <r>
    <d v="2005-01-01T00:00:00"/>
    <x v="20"/>
    <n v="8.3154000000000003"/>
    <e v="#DIV/0!"/>
    <n v="1"/>
    <n v="6.1106999999999996"/>
    <n v="1"/>
    <n v="6.7619999999999996"/>
    <n v="1"/>
    <n v="424.1"/>
    <n v="1"/>
    <n v="3538.51"/>
    <n v="1"/>
    <n v="0.05"/>
    <n v="0.05"/>
    <n v="0.05"/>
    <n v="0.05"/>
    <n v="-0.95"/>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
  <r>
    <d v="2025-12-01T00:00:00"/>
    <x v="0"/>
    <n v="55.364199999999997"/>
    <n v="5.4000079957812613E-2"/>
    <n v="0.32803841738487372"/>
    <n v="6.6719199717792685"/>
    <n v="47.6006"/>
    <n v="-4.1421738911544055E-2"/>
    <n v="0.32900675875450286"/>
    <n v="8.0836251711478777"/>
    <n v="70.363"/>
    <n v="1.3923228614171088"/>
    <n v="0.39869625379960111"/>
    <n v="6.1727915804002764"/>
    <n v="4357.1000000000004"/>
    <n v="0.6642221458309463"/>
    <n v="0.19053951461955271"/>
    <n v="8.2962351646624217"/>
    <n v="42624.11"/>
    <n v="0.36472572202301884"/>
    <n v="0.3384188360836643"/>
    <n v="9.9346834307848972"/>
  </r>
  <r>
    <d v="2024-12-01T00:00:00"/>
    <x v="1"/>
    <n v="52.527700000000003"/>
    <n v="0.55875946632481077"/>
    <m/>
    <n v="5.7329112249561049"/>
    <n v="49.657499999999999"/>
    <n v="0.6039969507665075"/>
    <m/>
    <n v="7.2039182635922785"/>
    <n v="29.411999999999999"/>
    <n v="0.20679468242245197"/>
    <m/>
    <n v="4.2124371487725529"/>
    <n v="2618.1"/>
    <n v="0.25658747300215978"/>
    <m/>
    <n v="5.6886151065000385"/>
    <n v="31232.73"/>
    <n v="0.21147719030127182"/>
    <m/>
    <n v="8.670455219852423"/>
  </r>
  <r>
    <d v="2023-12-01T00:00:00"/>
    <x v="2"/>
    <n v="33.698399999999999"/>
    <n v="0.31040597293513761"/>
    <m/>
    <n v="3.9401532097072902"/>
    <n v="30.958600000000001"/>
    <n v="0.25707440868947312"/>
    <m/>
    <n v="4.9686928938855894"/>
    <n v="24.372"/>
    <n v="5.0309278350515419E-3"/>
    <m/>
    <n v="3.5282091097308492"/>
    <n v="2083.5"/>
    <n v="0.14101861993428258"/>
    <m/>
    <n v="4.6320246797139033"/>
    <n v="25780.7"/>
    <n v="0.65306886659493735"/>
    <m/>
    <n v="5.6366236542122712"/>
  </r>
  <r>
    <d v="2022-12-01T00:00:00"/>
    <x v="3"/>
    <n v="25.716000000000001"/>
    <n v="0.43939012308363984"/>
    <m/>
    <n v="2.4118743536089666"/>
    <n v="24.627500000000001"/>
    <n v="0.56097483678772908"/>
    <m/>
    <n v="3.1164132859846947"/>
    <n v="24.25"/>
    <n v="5.1604509973980979E-2"/>
    <m/>
    <n v="3.1900448585231196"/>
    <n v="1826"/>
    <n v="-1.4218527835502073E-3"/>
    <m/>
    <n v="4.2338284995677116"/>
    <n v="15595.66"/>
    <n v="0.305039019810315"/>
    <m/>
    <n v="3.2829076833657864"/>
  </r>
  <r>
    <d v="2021-12-01T00:00:00"/>
    <x v="4"/>
    <n v="17.8659"/>
    <n v="-5.0766680480729416E-2"/>
    <m/>
    <n v="2.2490249015882178"/>
    <n v="15.776999999999999"/>
    <n v="3.2111404317552886E-3"/>
    <m/>
    <n v="2.5807831617763379"/>
    <n v="23.06"/>
    <n v="-0.13220185902984238"/>
    <m/>
    <n v="3.7002242926155975"/>
    <n v="1828.6"/>
    <n v="-3.5090496543718014E-2"/>
    <m/>
    <n v="4.2286803426864736"/>
    <n v="11950.34"/>
    <n v="7.6246519184561642E-2"/>
    <m/>
    <n v="3.1887988635517961"/>
  </r>
  <r>
    <d v="2020-12-01T00:00:00"/>
    <x v="5"/>
    <n v="18.821400000000001"/>
    <n v="5.5496360434728928E-2"/>
    <m/>
    <n v="2.1780862415919056"/>
    <n v="15.7265"/>
    <n v="-2.8190598602211053E-2"/>
    <m/>
    <n v="2.60124999318136"/>
    <n v="26.573"/>
    <n v="0.47619576690183874"/>
    <m/>
    <n v="3.0760623089815642"/>
    <n v="1895.1"/>
    <n v="0.24423872365570221"/>
    <m/>
    <n v="4.2006602216458377"/>
    <n v="11103.72"/>
    <n v="-0.2120813455696553"/>
    <m/>
    <n v="3.324971998571904"/>
  </r>
  <r>
    <d v="2019-12-01T00:00:00"/>
    <x v="6"/>
    <n v="17.831800000000001"/>
    <n v="-0.12350758190174242"/>
    <m/>
    <n v="2.2825079571237299"/>
    <n v="16.182700000000001"/>
    <n v="-9.9650602543702504E-2"/>
    <m/>
    <n v="2.7738843340370174"/>
    <n v="18.001000000000001"/>
    <n v="0.17961992136304072"/>
    <m/>
    <n v="2.420770482105886"/>
    <n v="1523.1"/>
    <n v="0.18713951675759929"/>
    <m/>
    <n v="3.3181639550420496"/>
    <n v="14092.47"/>
    <n v="5.917646740502893E-2"/>
    <m/>
    <n v="4.1646090680352268"/>
  </r>
  <r>
    <d v="2018-12-01T00:00:00"/>
    <x v="7"/>
    <n v="20.3445"/>
    <n v="-3.7110835549918057E-2"/>
    <m/>
    <n v="2.540158420921824"/>
    <n v="17.973800000000001"/>
    <n v="1.1719277705228166E-2"/>
    <m/>
    <n v="2.923219380212851"/>
    <n v="15.26"/>
    <n v="-9.8268628493765803E-2"/>
    <m/>
    <n v="2.3083776989056495"/>
    <n v="1283"/>
    <n v="-2.0087069426411024E-2"/>
    <m/>
    <n v="2.9904700149335852"/>
    <n v="13305.12"/>
    <n v="-0.11653176273729919"/>
    <m/>
    <n v="4.5330157797114223"/>
  </r>
  <r>
    <d v="2017-12-01T00:00:00"/>
    <x v="8"/>
    <n v="21.128599999999999"/>
    <n v="9.7891887116972304E-2"/>
    <m/>
    <n v="2.4239122591817592"/>
    <n v="17.765599999999999"/>
    <n v="-1.916334947302175E-2"/>
    <m/>
    <n v="2.9300516580206306"/>
    <n v="16.922999999999998"/>
    <n v="5.8415160422790512E-2"/>
    <m/>
    <n v="2.5530045351473922"/>
    <n v="1309.3"/>
    <n v="0.13684119128245195"/>
    <m/>
    <n v="2.9986441876915819"/>
    <n v="15060.1"/>
    <n v="0.201539811712143"/>
    <m/>
    <n v="3.9156653035693938"/>
  </r>
  <r>
    <d v="2016-12-01T00:00:00"/>
    <x v="9"/>
    <n v="19.244700000000002"/>
    <n v="1.346056320858223"/>
    <m/>
    <n v="1.2373968780816316"/>
    <n v="18.1127"/>
    <n v="1.3401118848593687"/>
    <m/>
    <n v="1.5226433414611524"/>
    <n v="15.989000000000001"/>
    <n v="0.15837136854307032"/>
    <m/>
    <n v="2.5347037365670908"/>
    <n v="1151.7"/>
    <n v="8.630447085455574E-2"/>
    <m/>
    <n v="2.9473591134166468"/>
    <n v="12534"/>
    <n v="0.78291000955892398"/>
    <m/>
    <n v="2.4084320330685323"/>
  </r>
  <r>
    <d v="2015-12-01T00:00:00"/>
    <x v="10"/>
    <n v="8.2029999999999994"/>
    <n v="-8.4833880000892592E-2"/>
    <m/>
    <n v="1.0180147677802629"/>
    <n v="7.7401"/>
    <n v="8.2516328442958822E-2"/>
    <m/>
    <n v="1.2503504781230739"/>
    <n v="13.803000000000001"/>
    <n v="-0.11513558561446242"/>
    <m/>
    <n v="2.2944764862466722"/>
    <n v="1060.2"/>
    <n v="-0.10463643273372171"/>
    <m/>
    <n v="2.717362257329246"/>
    <n v="7030.08"/>
    <n v="-0.2660846216724938"/>
    <m/>
    <n v="2.435868487018547"/>
  </r>
  <r>
    <d v="2014-12-01T00:00:00"/>
    <x v="11"/>
    <n v="8.9634"/>
    <n v="-4.251500843890868E-2"/>
    <m/>
    <n v="1.1353342392829369"/>
    <n v="7.1501000000000001"/>
    <n v="3.8142114586055653E-2"/>
    <m/>
    <n v="1.15789107630877"/>
    <n v="15.599"/>
    <n v="-0.19468249870934437"/>
    <m/>
    <n v="2.7517622991225479"/>
    <n v="1184.0999999999999"/>
    <n v="-1.5137652832071901E-2"/>
    <m/>
    <n v="2.9517605910555686"/>
    <n v="9578.8700000000008"/>
    <n v="0.39303487651717656"/>
    <m/>
    <n v="2.5265380061099161"/>
  </r>
  <r>
    <d v="2013-12-01T00:00:00"/>
    <x v="12"/>
    <n v="9.3613999999999997"/>
    <n v="0.17774199230053089"/>
    <m/>
    <n v="1.1006646302843719"/>
    <n v="6.8874000000000004"/>
    <n v="0.1252266823506348"/>
    <m/>
    <n v="1.1282490822109852"/>
    <n v="19.37"/>
    <n v="-0.35918218810996788"/>
    <m/>
    <n v="3.4531080548161293"/>
    <n v="1202.3"/>
    <n v="-0.2825516171380833"/>
    <m/>
    <n v="3.2887487227855066"/>
    <n v="6876.26"/>
    <n v="0.24904590378931959"/>
    <m/>
    <n v="1.6458751941730652"/>
  </r>
  <r>
    <d v="2012-12-01T00:00:00"/>
    <x v="13"/>
    <n v="7.9485999999999999"/>
    <n v="-2.011883922187439E-2"/>
    <m/>
    <n v="0.9411754094812036"/>
    <n v="6.1208999999999998"/>
    <n v="1.7605985037406503E-2"/>
    <m/>
    <n v="0.99394777466847783"/>
    <n v="30.227"/>
    <n v="8.2822855095826667E-2"/>
    <m/>
    <n v="4.6413289953662629"/>
    <n v="1675.8"/>
    <n v="6.9568547357671692E-2"/>
    <m/>
    <n v="3.9573803348266914"/>
    <n v="5505.21"/>
    <n v="0.33825588518421273"/>
    <m/>
    <n v="1.5010067796897559"/>
  </r>
  <r>
    <d v="2011-12-01T00:00:00"/>
    <x v="14"/>
    <n v="8.1118000000000006"/>
    <n v="6.7861985440280173E-2"/>
    <m/>
    <n v="1.0018339466531978"/>
    <n v="6.0149999999999997"/>
    <n v="3.7534066995549731E-2"/>
    <m/>
    <n v="0.97358595032756767"/>
    <n v="27.914999999999999"/>
    <n v="-9.7682386786049125E-2"/>
    <m/>
    <n v="5.2823745440205068"/>
    <n v="1566.8"/>
    <n v="0.10229351343745592"/>
    <m/>
    <n v="3.7152794152322564"/>
    <n v="4113.72"/>
    <n v="-0.42455555291329838"/>
    <m/>
    <n v="1.5189129746701295"/>
  </r>
  <r>
    <d v="2010-12-01T00:00:00"/>
    <x v="15"/>
    <n v="7.5963000000000003"/>
    <n v="-8.1263152802302785E-2"/>
    <m/>
    <n v="0.90306940536033531"/>
    <n v="5.7973999999999997"/>
    <n v="5.666636289073166E-2"/>
    <m/>
    <n v="0.92236841387511515"/>
    <n v="30.937000000000001"/>
    <n v="0.83656871475215222"/>
    <m/>
    <n v="3.068963817411023"/>
    <n v="1421.4"/>
    <n v="0.2966611932129174"/>
    <m/>
    <n v="2.9214218344730014"/>
    <n v="7148.77"/>
    <n v="6.5689045514987887E-2"/>
    <m/>
    <n v="1.9629773548753571"/>
  </r>
  <r>
    <d v="2009-12-01T00:00:00"/>
    <x v="16"/>
    <n v="8.2682000000000002"/>
    <n v="0.18274278684538026"/>
    <m/>
    <n v="0.93265206724871919"/>
    <n v="5.4865000000000004"/>
    <n v="-7.3456242876010066E-3"/>
    <m/>
    <n v="0.9109853753797984"/>
    <n v="16.844999999999999"/>
    <n v="0.49136786188579007"/>
    <m/>
    <n v="2.1861135758651291"/>
    <n v="1096.2"/>
    <n v="0.23962456180029412"/>
    <m/>
    <n v="2.3249823154916291"/>
    <n v="6708.12"/>
    <n v="0.4514336653886431"/>
    <m/>
    <n v="1.6843810436219384"/>
  </r>
  <r>
    <d v="2008-12-01T00:00:00"/>
    <x v="17"/>
    <n v="6.9907000000000004"/>
    <n v="-0.13799353868159506"/>
    <m/>
    <n v="0.96247524673096496"/>
    <n v="5.5270999999999999"/>
    <n v="-2.4365592174133686E-3"/>
    <m/>
    <n v="0.89194636730107302"/>
    <n v="11.295"/>
    <n v="-0.24296246648793565"/>
    <m/>
    <n v="2.2225919353248549"/>
    <n v="884.3"/>
    <n v="5.5250596658711161E-2"/>
    <m/>
    <n v="2.076868663051167"/>
    <n v="4621.72"/>
    <n v="-0.56191147838714506"/>
    <m/>
    <n v="2.6924220929148142"/>
  </r>
  <r>
    <d v="2007-12-01T00:00:00"/>
    <x v="18"/>
    <n v="8.1097999999999999"/>
    <n v="6.1672797727361964E-2"/>
    <m/>
    <n v="0.92998332411349238"/>
    <n v="5.5406000000000004"/>
    <n v="-3.2327924969872572E-2"/>
    <m/>
    <n v="0.92596592861701621"/>
    <n v="14.92"/>
    <n v="0.15345960572091219"/>
    <m/>
    <n v="2.0165138519175785"/>
    <n v="838"/>
    <n v="0.31347962382445144"/>
    <m/>
    <n v="1.6769040320679087"/>
    <n v="10549.74"/>
    <n v="0.51265933498702376"/>
    <m/>
    <n v="2.3755024478287941"/>
  </r>
  <r>
    <d v="2006-12-01T00:00:00"/>
    <x v="19"/>
    <n v="7.6387"/>
    <n v="0.12476072680154308"/>
    <m/>
    <n v="0.86646563404446375"/>
    <n v="5.7256999999999998"/>
    <n v="-7.4368130915647441E-3"/>
    <m/>
    <n v="0.94105012519024012"/>
    <n v="12.935"/>
    <n v="0.45500562429696284"/>
    <m/>
    <n v="1.7693976141181109"/>
    <n v="638"/>
    <n v="0.22763132576486425"/>
    <m/>
    <n v="1.4596596714611334"/>
    <n v="6974.3"/>
    <n v="0.10178340950488229"/>
    <m/>
    <n v="1.925917500115397"/>
  </r>
  <r>
    <d v="2005-12-01T00:00:00"/>
    <x v="20"/>
    <n v="6.7914000000000003"/>
    <m/>
    <m/>
    <n v="0.87749737434960029"/>
    <n v="5.7686000000000002"/>
    <m/>
    <m/>
    <n v="0.95218496517038442"/>
    <n v="8.89"/>
    <m/>
    <m/>
    <n v="1.1009440007887215"/>
    <n v="519.70000000000005"/>
    <m/>
    <m/>
    <n v="1.0642930126542482"/>
    <n v="6330.01"/>
    <m/>
    <m/>
    <n v="1.401772685866838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6D01E04-AF95-4277-9EF7-10FB73F5DE91}" name="PivotTable26" cacheId="6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A4" firstHeaderRow="1" firstDataRow="1" firstDataCol="1"/>
  <pivotFields count="27">
    <pivotField numFmtId="14" showAll="0"/>
    <pivotField axis="axisRow" showAll="0">
      <items count="23">
        <item m="1" x="21"/>
        <item m="1" x="20"/>
        <item m="1" x="19"/>
        <item m="1" x="18"/>
        <item m="1" x="17"/>
        <item m="1" x="16"/>
        <item m="1" x="15"/>
        <item m="1" x="14"/>
        <item m="1" x="13"/>
        <item m="1" x="12"/>
        <item m="1" x="11"/>
        <item m="1" x="10"/>
        <item m="1" x="9"/>
        <item m="1" x="8"/>
        <item m="1" x="7"/>
        <item m="1" x="6"/>
        <item m="1" x="5"/>
        <item m="1" x="4"/>
        <item m="1" x="3"/>
        <item m="1" x="2"/>
        <item m="1" x="1"/>
        <item x="0"/>
        <item t="default"/>
      </items>
    </pivotField>
    <pivotField showAll="0"/>
    <pivotField showAll="0"/>
    <pivotField showAll="0"/>
    <pivotField numFmtId="9" showAll="0"/>
    <pivotField showAll="0"/>
    <pivotField showAll="0"/>
    <pivotField showAll="0"/>
    <pivotField numFmtId="9" showAll="0"/>
    <pivotField showAll="0"/>
    <pivotField showAll="0"/>
    <pivotField showAll="0"/>
    <pivotField numFmtId="9" showAll="0"/>
    <pivotField showAll="0"/>
    <pivotField showAll="0"/>
    <pivotField showAll="0"/>
    <pivotField numFmtId="9" showAll="0"/>
    <pivotField showAll="0"/>
    <pivotField showAll="0"/>
    <pivotField showAll="0"/>
    <pivotField numFmtId="9" showAll="0"/>
    <pivotField showAll="0"/>
    <pivotField showAll="0"/>
    <pivotField showAll="0"/>
    <pivotField showAll="0"/>
    <pivotField showAll="0"/>
  </pivotFields>
  <rowFields count="1">
    <field x="1"/>
  </rowFields>
  <rowItems count="1">
    <i>
      <x v="21"/>
    </i>
  </rowItems>
  <colItems count="1">
    <i/>
  </colItems>
  <formats count="1">
    <format dxfId="239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BB23782-843F-4F64-A838-D8149674846D}" name="PivotTable7" cacheId="7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A114:B136" firstHeaderRow="1" firstDataRow="1" firstDataCol="1"/>
  <pivotFields count="19">
    <pivotField numFmtId="22" showAll="0"/>
    <pivotField axis="axisRow" showAll="0">
      <items count="22">
        <item x="20"/>
        <item x="19"/>
        <item x="18"/>
        <item x="17"/>
        <item x="16"/>
        <item x="15"/>
        <item x="14"/>
        <item x="13"/>
        <item x="12"/>
        <item x="11"/>
        <item x="10"/>
        <item x="9"/>
        <item x="8"/>
        <item x="7"/>
        <item x="6"/>
        <item x="5"/>
        <item x="4"/>
        <item x="3"/>
        <item x="2"/>
        <item x="1"/>
        <item x="0"/>
        <item t="default"/>
      </items>
    </pivotField>
    <pivotField showAll="0"/>
    <pivotField showAll="0"/>
    <pivotField numFmtId="9" showAll="0"/>
    <pivotField dataField="1" showAll="0"/>
    <pivotField numFmtId="9" showAll="0"/>
    <pivotField showAll="0"/>
    <pivotField numFmtId="9" showAll="0"/>
    <pivotField showAll="0"/>
    <pivotField numFmtId="9" showAll="0"/>
    <pivotField showAll="0"/>
    <pivotField numFmtId="9" showAll="0"/>
    <pivotField showAll="0"/>
    <pivotField showAll="0"/>
    <pivotField showAll="0"/>
    <pivotField showAll="0"/>
    <pivotField showAll="0"/>
    <pivotField dragToRow="0" dragToCol="0" dragToPage="0" showAll="0" defaultSubtotal="0"/>
  </pivotFields>
  <rowFields count="1">
    <field x="1"/>
  </rowFields>
  <rowItems count="22">
    <i>
      <x/>
    </i>
    <i>
      <x v="1"/>
    </i>
    <i>
      <x v="2"/>
    </i>
    <i>
      <x v="3"/>
    </i>
    <i>
      <x v="4"/>
    </i>
    <i>
      <x v="5"/>
    </i>
    <i>
      <x v="6"/>
    </i>
    <i>
      <x v="7"/>
    </i>
    <i>
      <x v="8"/>
    </i>
    <i>
      <x v="9"/>
    </i>
    <i>
      <x v="10"/>
    </i>
    <i>
      <x v="11"/>
    </i>
    <i>
      <x v="12"/>
    </i>
    <i>
      <x v="13"/>
    </i>
    <i>
      <x v="14"/>
    </i>
    <i>
      <x v="15"/>
    </i>
    <i>
      <x v="16"/>
    </i>
    <i>
      <x v="17"/>
    </i>
    <i>
      <x v="18"/>
    </i>
    <i>
      <x v="19"/>
    </i>
    <i>
      <x v="20"/>
    </i>
    <i t="grand">
      <x/>
    </i>
  </rowItems>
  <colItems count="1">
    <i/>
  </colItems>
  <dataFields count="1">
    <dataField name="Max of سعر الدولار " fld="5" subtotal="max" baseField="1" baseItem="8"/>
  </dataFields>
  <formats count="19">
    <format dxfId="2284">
      <pivotArea field="1" type="button" dataOnly="0" labelOnly="1" outline="0" axis="axisRow" fieldPosition="0"/>
    </format>
    <format dxfId="2283">
      <pivotArea type="all" dataOnly="0" outline="0" fieldPosition="0"/>
    </format>
    <format dxfId="2282">
      <pivotArea outline="0" collapsedLevelsAreSubtotals="1" fieldPosition="0"/>
    </format>
    <format dxfId="2281">
      <pivotArea field="1" type="button" dataOnly="0" labelOnly="1" outline="0" axis="axisRow" fieldPosition="0"/>
    </format>
    <format dxfId="2280">
      <pivotArea dataOnly="0" labelOnly="1" fieldPosition="0">
        <references count="1">
          <reference field="1" count="0"/>
        </references>
      </pivotArea>
    </format>
    <format dxfId="2279">
      <pivotArea dataOnly="0" labelOnly="1" grandRow="1" outline="0" fieldPosition="0"/>
    </format>
    <format dxfId="2278">
      <pivotArea field="1" type="button" dataOnly="0" labelOnly="1" outline="0" axis="axisRow" fieldPosition="0"/>
    </format>
    <format dxfId="2277">
      <pivotArea type="all" dataOnly="0" outline="0" fieldPosition="0"/>
    </format>
    <format dxfId="2276">
      <pivotArea outline="0" collapsedLevelsAreSubtotals="1" fieldPosition="0"/>
    </format>
    <format dxfId="2275">
      <pivotArea field="1" type="button" dataOnly="0" labelOnly="1" outline="0" axis="axisRow" fieldPosition="0"/>
    </format>
    <format dxfId="2274">
      <pivotArea dataOnly="0" labelOnly="1" fieldPosition="0">
        <references count="1">
          <reference field="1" count="0"/>
        </references>
      </pivotArea>
    </format>
    <format dxfId="2273">
      <pivotArea dataOnly="0" labelOnly="1" grandRow="1" outline="0" fieldPosition="0"/>
    </format>
    <format dxfId="2272">
      <pivotArea collapsedLevelsAreSubtotals="1" fieldPosition="0">
        <references count="1">
          <reference field="1" count="0"/>
        </references>
      </pivotArea>
    </format>
    <format dxfId="2271">
      <pivotArea type="all" dataOnly="0" outline="0" fieldPosition="0"/>
    </format>
    <format dxfId="2270">
      <pivotArea outline="0" collapsedLevelsAreSubtotals="1" fieldPosition="0"/>
    </format>
    <format dxfId="2269">
      <pivotArea field="1" type="button" dataOnly="0" labelOnly="1" outline="0" axis="axisRow" fieldPosition="0"/>
    </format>
    <format dxfId="2268">
      <pivotArea dataOnly="0" labelOnly="1" fieldPosition="0">
        <references count="1">
          <reference field="1" count="0"/>
        </references>
      </pivotArea>
    </format>
    <format dxfId="2267">
      <pivotArea dataOnly="0" labelOnly="1" grandRow="1" outline="0" fieldPosition="0"/>
    </format>
    <format dxfId="2266">
      <pivotArea dataOnly="0" labelOnly="1" outline="0" axis="axisValues" fieldPosition="0"/>
    </format>
  </formats>
  <chartFormats count="25">
    <chartFormat chart="17" format="0" series="1">
      <pivotArea type="data" outline="0" fieldPosition="0">
        <references count="1">
          <reference field="4294967294" count="1" selected="0">
            <x v="0"/>
          </reference>
        </references>
      </pivotArea>
    </chartFormat>
    <chartFormat chart="17" format="1">
      <pivotArea type="data" outline="0" fieldPosition="0">
        <references count="2">
          <reference field="4294967294" count="1" selected="0">
            <x v="0"/>
          </reference>
          <reference field="1" count="1" selected="0">
            <x v="20"/>
          </reference>
        </references>
      </pivotArea>
    </chartFormat>
    <chartFormat chart="17" format="2">
      <pivotArea type="data" outline="0" fieldPosition="0">
        <references count="2">
          <reference field="4294967294" count="1" selected="0">
            <x v="0"/>
          </reference>
          <reference field="1" count="1" selected="0">
            <x v="19"/>
          </reference>
        </references>
      </pivotArea>
    </chartFormat>
    <chartFormat chart="17" format="3">
      <pivotArea type="data" outline="0" fieldPosition="0">
        <references count="2">
          <reference field="4294967294" count="1" selected="0">
            <x v="0"/>
          </reference>
          <reference field="1" count="1" selected="0">
            <x v="18"/>
          </reference>
        </references>
      </pivotArea>
    </chartFormat>
    <chartFormat chart="17" format="4">
      <pivotArea type="data" outline="0" fieldPosition="0">
        <references count="2">
          <reference field="4294967294" count="1" selected="0">
            <x v="0"/>
          </reference>
          <reference field="1" count="1" selected="0">
            <x v="17"/>
          </reference>
        </references>
      </pivotArea>
    </chartFormat>
    <chartFormat chart="17" format="5">
      <pivotArea type="data" outline="0" fieldPosition="0">
        <references count="2">
          <reference field="4294967294" count="1" selected="0">
            <x v="0"/>
          </reference>
          <reference field="1" count="1" selected="0">
            <x v="16"/>
          </reference>
        </references>
      </pivotArea>
    </chartFormat>
    <chartFormat chart="17" format="6">
      <pivotArea type="data" outline="0" fieldPosition="0">
        <references count="2">
          <reference field="4294967294" count="1" selected="0">
            <x v="0"/>
          </reference>
          <reference field="1" count="1" selected="0">
            <x v="15"/>
          </reference>
        </references>
      </pivotArea>
    </chartFormat>
    <chartFormat chart="17" format="7">
      <pivotArea type="data" outline="0" fieldPosition="0">
        <references count="2">
          <reference field="4294967294" count="1" selected="0">
            <x v="0"/>
          </reference>
          <reference field="1" count="1" selected="0">
            <x v="14"/>
          </reference>
        </references>
      </pivotArea>
    </chartFormat>
    <chartFormat chart="17" format="8">
      <pivotArea type="data" outline="0" fieldPosition="0">
        <references count="2">
          <reference field="4294967294" count="1" selected="0">
            <x v="0"/>
          </reference>
          <reference field="1" count="1" selected="0">
            <x v="13"/>
          </reference>
        </references>
      </pivotArea>
    </chartFormat>
    <chartFormat chart="17" format="9">
      <pivotArea type="data" outline="0" fieldPosition="0">
        <references count="2">
          <reference field="4294967294" count="1" selected="0">
            <x v="0"/>
          </reference>
          <reference field="1" count="1" selected="0">
            <x v="12"/>
          </reference>
        </references>
      </pivotArea>
    </chartFormat>
    <chartFormat chart="17" format="10">
      <pivotArea type="data" outline="0" fieldPosition="0">
        <references count="2">
          <reference field="4294967294" count="1" selected="0">
            <x v="0"/>
          </reference>
          <reference field="1" count="1" selected="0">
            <x v="11"/>
          </reference>
        </references>
      </pivotArea>
    </chartFormat>
    <chartFormat chart="17" format="11">
      <pivotArea type="data" outline="0" fieldPosition="0">
        <references count="2">
          <reference field="4294967294" count="1" selected="0">
            <x v="0"/>
          </reference>
          <reference field="1" count="1" selected="0">
            <x v="10"/>
          </reference>
        </references>
      </pivotArea>
    </chartFormat>
    <chartFormat chart="17" format="12">
      <pivotArea type="data" outline="0" fieldPosition="0">
        <references count="2">
          <reference field="4294967294" count="1" selected="0">
            <x v="0"/>
          </reference>
          <reference field="1" count="1" selected="0">
            <x v="9"/>
          </reference>
        </references>
      </pivotArea>
    </chartFormat>
    <chartFormat chart="17" format="13">
      <pivotArea type="data" outline="0" fieldPosition="0">
        <references count="2">
          <reference field="4294967294" count="1" selected="0">
            <x v="0"/>
          </reference>
          <reference field="1" count="1" selected="0">
            <x v="8"/>
          </reference>
        </references>
      </pivotArea>
    </chartFormat>
    <chartFormat chart="17" format="14">
      <pivotArea type="data" outline="0" fieldPosition="0">
        <references count="2">
          <reference field="4294967294" count="1" selected="0">
            <x v="0"/>
          </reference>
          <reference field="1" count="1" selected="0">
            <x v="7"/>
          </reference>
        </references>
      </pivotArea>
    </chartFormat>
    <chartFormat chart="17" format="15">
      <pivotArea type="data" outline="0" fieldPosition="0">
        <references count="2">
          <reference field="4294967294" count="1" selected="0">
            <x v="0"/>
          </reference>
          <reference field="1" count="1" selected="0">
            <x v="6"/>
          </reference>
        </references>
      </pivotArea>
    </chartFormat>
    <chartFormat chart="17" format="16">
      <pivotArea type="data" outline="0" fieldPosition="0">
        <references count="2">
          <reference field="4294967294" count="1" selected="0">
            <x v="0"/>
          </reference>
          <reference field="1" count="1" selected="0">
            <x v="5"/>
          </reference>
        </references>
      </pivotArea>
    </chartFormat>
    <chartFormat chart="17" format="17">
      <pivotArea type="data" outline="0" fieldPosition="0">
        <references count="2">
          <reference field="4294967294" count="1" selected="0">
            <x v="0"/>
          </reference>
          <reference field="1" count="1" selected="0">
            <x v="4"/>
          </reference>
        </references>
      </pivotArea>
    </chartFormat>
    <chartFormat chart="17" format="18">
      <pivotArea type="data" outline="0" fieldPosition="0">
        <references count="2">
          <reference field="4294967294" count="1" selected="0">
            <x v="0"/>
          </reference>
          <reference field="1" count="1" selected="0">
            <x v="3"/>
          </reference>
        </references>
      </pivotArea>
    </chartFormat>
    <chartFormat chart="17" format="19">
      <pivotArea type="data" outline="0" fieldPosition="0">
        <references count="2">
          <reference field="4294967294" count="1" selected="0">
            <x v="0"/>
          </reference>
          <reference field="1" count="1" selected="0">
            <x v="2"/>
          </reference>
        </references>
      </pivotArea>
    </chartFormat>
    <chartFormat chart="17" format="20">
      <pivotArea type="data" outline="0" fieldPosition="0">
        <references count="2">
          <reference field="4294967294" count="1" selected="0">
            <x v="0"/>
          </reference>
          <reference field="1" count="1" selected="0">
            <x v="1"/>
          </reference>
        </references>
      </pivotArea>
    </chartFormat>
    <chartFormat chart="17" format="21">
      <pivotArea type="data" outline="0" fieldPosition="0">
        <references count="2">
          <reference field="4294967294" count="1" selected="0">
            <x v="0"/>
          </reference>
          <reference field="1" count="1" selected="0">
            <x v="0"/>
          </reference>
        </references>
      </pivotArea>
    </chartFormat>
    <chartFormat chart="30" format="2" series="1">
      <pivotArea type="data" outline="0" fieldPosition="0">
        <references count="1">
          <reference field="4294967294" count="1" selected="0">
            <x v="0"/>
          </reference>
        </references>
      </pivotArea>
    </chartFormat>
    <chartFormat chart="30" format="3">
      <pivotArea type="data" outline="0" fieldPosition="0">
        <references count="2">
          <reference field="4294967294" count="1" selected="0">
            <x v="0"/>
          </reference>
          <reference field="1" count="1" selected="0">
            <x v="16"/>
          </reference>
        </references>
      </pivotArea>
    </chartFormat>
    <chartFormat chart="30" format="4">
      <pivotArea type="data" outline="0" fieldPosition="0">
        <references count="2">
          <reference field="4294967294" count="1" selected="0">
            <x v="0"/>
          </reference>
          <reference field="1" count="1" selected="0">
            <x v="1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64D2E76-205A-42D8-A91B-8979AF174B6F}" name="PivotTable27" cacheId="7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65" rowHeaderCaption="السنه">
  <location ref="A34:F35" firstHeaderRow="0" firstDataRow="1" firstDataCol="1"/>
  <pivotFields count="19">
    <pivotField numFmtId="22" showAll="0"/>
    <pivotField axis="axisRow" showAll="0">
      <items count="22">
        <item h="1" x="20"/>
        <item h="1" x="19"/>
        <item h="1" x="18"/>
        <item h="1" x="17"/>
        <item h="1" x="16"/>
        <item h="1" x="15"/>
        <item h="1" x="14"/>
        <item h="1" x="13"/>
        <item h="1" x="12"/>
        <item h="1" x="11"/>
        <item h="1" x="10"/>
        <item h="1" x="9"/>
        <item h="1" x="8"/>
        <item h="1" x="7"/>
        <item h="1" x="6"/>
        <item h="1" x="5"/>
        <item h="1" x="4"/>
        <item h="1" x="3"/>
        <item h="1" x="2"/>
        <item h="1" x="1"/>
        <item x="0"/>
        <item t="default"/>
      </items>
    </pivotField>
    <pivotField showAll="0"/>
    <pivotField showAll="0"/>
    <pivotField dataField="1" numFmtId="9" showAll="0"/>
    <pivotField showAll="0"/>
    <pivotField dataField="1" numFmtId="9" showAll="0"/>
    <pivotField showAll="0"/>
    <pivotField dataField="1" numFmtId="9" showAll="0"/>
    <pivotField showAll="0"/>
    <pivotField dataField="1" numFmtId="9" showAll="0"/>
    <pivotField showAll="0"/>
    <pivotField dataField="1" numFmtId="9" showAll="0"/>
    <pivotField showAll="0"/>
    <pivotField showAll="0"/>
    <pivotField showAll="0"/>
    <pivotField showAll="0"/>
    <pivotField showAll="0"/>
    <pivotField dragToRow="0" dragToCol="0" dragToPage="0" showAll="0" defaultSubtotal="0"/>
  </pivotFields>
  <rowFields count="1">
    <field x="1"/>
  </rowFields>
  <rowItems count="1">
    <i>
      <x v="20"/>
    </i>
  </rowItems>
  <colFields count="1">
    <field x="-2"/>
  </colFields>
  <colItems count="5">
    <i>
      <x/>
    </i>
    <i i="1">
      <x v="1"/>
    </i>
    <i i="2">
      <x v="2"/>
    </i>
    <i i="3">
      <x v="3"/>
    </i>
    <i i="4">
      <x v="4"/>
    </i>
  </colItems>
  <dataFields count="5">
    <dataField name="  نسبه التغير المؤشر الرئيسى للبورصه لتاريخيه على مدار 20 سنة" fld="12" subtotal="average" baseField="1" baseItem="0" numFmtId="9"/>
    <dataField name=" نسبه التغير التراكمية للذهب على مدار 20 سنة" fld="10" subtotal="average" baseField="1" baseItem="0" numFmtId="9"/>
    <dataField name="  نسبه التغير التراكمية للدولار على  مدار 20 سنة " fld="6" subtotal="average" baseField="1" baseItem="0" numFmtId="9"/>
    <dataField name="  نسبه التغير التراكمية الفضه التاريخيه على مدار 20 سنة " fld="8" subtotal="average" baseField="1" baseItem="0" numFmtId="9"/>
    <dataField name=" نسبه التغير التراكمية لليورو   على مدار 20 سنة " fld="4" subtotal="average" baseField="1" baseItem="0" numFmtId="9"/>
  </dataFields>
  <formats count="11">
    <format dxfId="2295">
      <pivotArea field="1" type="button" dataOnly="0" labelOnly="1" outline="0" axis="axisRow" fieldPosition="0"/>
    </format>
    <format dxfId="2294">
      <pivotArea type="all" dataOnly="0" outline="0" fieldPosition="0"/>
    </format>
    <format dxfId="2293">
      <pivotArea outline="0" collapsedLevelsAreSubtotals="1" fieldPosition="0"/>
    </format>
    <format dxfId="2292">
      <pivotArea field="1" type="button" dataOnly="0" labelOnly="1" outline="0" axis="axisRow" fieldPosition="0"/>
    </format>
    <format dxfId="2291">
      <pivotArea dataOnly="0" labelOnly="1" grandRow="1" outline="0" fieldPosition="0"/>
    </format>
    <format dxfId="2290">
      <pivotArea type="all" dataOnly="0" outline="0" fieldPosition="0"/>
    </format>
    <format dxfId="2289">
      <pivotArea outline="0" collapsedLevelsAreSubtotals="1" fieldPosition="0"/>
    </format>
    <format dxfId="2288">
      <pivotArea field="1" type="button" dataOnly="0" labelOnly="1" outline="0" axis="axisRow" fieldPosition="0"/>
    </format>
    <format dxfId="2287">
      <pivotArea dataOnly="0" labelOnly="1" grandRow="1" outline="0" fieldPosition="0"/>
    </format>
    <format dxfId="2286">
      <pivotArea field="1" type="button" dataOnly="0" labelOnly="1" outline="0" axis="axisRow" fieldPosition="0"/>
    </format>
    <format dxfId="2285">
      <pivotArea dataOnly="0" labelOnly="1" outline="0" fieldPosition="0">
        <references count="1">
          <reference field="4294967294" count="5">
            <x v="0"/>
            <x v="1"/>
            <x v="2"/>
            <x v="3"/>
            <x v="4"/>
          </reference>
        </references>
      </pivotArea>
    </format>
  </formats>
  <chartFormats count="20">
    <chartFormat chart="51" format="6" series="1">
      <pivotArea type="data" outline="0" fieldPosition="0">
        <references count="1">
          <reference field="4294967294" count="1" selected="0">
            <x v="3"/>
          </reference>
        </references>
      </pivotArea>
    </chartFormat>
    <chartFormat chart="15" format="24" series="1">
      <pivotArea type="data" outline="0" fieldPosition="0">
        <references count="1">
          <reference field="4294967294" count="1" selected="0">
            <x v="3"/>
          </reference>
        </references>
      </pivotArea>
    </chartFormat>
    <chartFormat chart="51" format="7" series="1">
      <pivotArea type="data" outline="0" fieldPosition="0">
        <references count="1">
          <reference field="4294967294" count="1" selected="0">
            <x v="4"/>
          </reference>
        </references>
      </pivotArea>
    </chartFormat>
    <chartFormat chart="15" format="25" series="1">
      <pivotArea type="data" outline="0" fieldPosition="0">
        <references count="1">
          <reference field="4294967294" count="1" selected="0">
            <x v="4"/>
          </reference>
        </references>
      </pivotArea>
    </chartFormat>
    <chartFormat chart="51" format="8" series="1">
      <pivotArea type="data" outline="0" fieldPosition="0">
        <references count="1">
          <reference field="4294967294" count="1" selected="0">
            <x v="0"/>
          </reference>
        </references>
      </pivotArea>
    </chartFormat>
    <chartFormat chart="15" format="26" series="1">
      <pivotArea type="data" outline="0" fieldPosition="0">
        <references count="1">
          <reference field="4294967294" count="1" selected="0">
            <x v="0"/>
          </reference>
        </references>
      </pivotArea>
    </chartFormat>
    <chartFormat chart="51" format="9" series="1">
      <pivotArea type="data" outline="0" fieldPosition="0">
        <references count="1">
          <reference field="4294967294" count="1" selected="0">
            <x v="1"/>
          </reference>
        </references>
      </pivotArea>
    </chartFormat>
    <chartFormat chart="15" format="27" series="1">
      <pivotArea type="data" outline="0" fieldPosition="0">
        <references count="1">
          <reference field="4294967294" count="1" selected="0">
            <x v="1"/>
          </reference>
        </references>
      </pivotArea>
    </chartFormat>
    <chartFormat chart="51" format="10" series="1">
      <pivotArea type="data" outline="0" fieldPosition="0">
        <references count="1">
          <reference field="4294967294" count="1" selected="0">
            <x v="2"/>
          </reference>
        </references>
      </pivotArea>
    </chartFormat>
    <chartFormat chart="15" format="28" series="1">
      <pivotArea type="data" outline="0" fieldPosition="0">
        <references count="1">
          <reference field="4294967294" count="1" selected="0">
            <x v="2"/>
          </reference>
        </references>
      </pivotArea>
    </chartFormat>
    <chartFormat chart="54" format="0" series="1">
      <pivotArea type="data" outline="0" fieldPosition="0">
        <references count="1">
          <reference field="4294967294" count="1" selected="0">
            <x v="0"/>
          </reference>
        </references>
      </pivotArea>
    </chartFormat>
    <chartFormat chart="54" format="1" series="1">
      <pivotArea type="data" outline="0" fieldPosition="0">
        <references count="1">
          <reference field="4294967294" count="1" selected="0">
            <x v="1"/>
          </reference>
        </references>
      </pivotArea>
    </chartFormat>
    <chartFormat chart="54" format="2" series="1">
      <pivotArea type="data" outline="0" fieldPosition="0">
        <references count="1">
          <reference field="4294967294" count="1" selected="0">
            <x v="2"/>
          </reference>
        </references>
      </pivotArea>
    </chartFormat>
    <chartFormat chart="54" format="3" series="1">
      <pivotArea type="data" outline="0" fieldPosition="0">
        <references count="1">
          <reference field="4294967294" count="1" selected="0">
            <x v="3"/>
          </reference>
        </references>
      </pivotArea>
    </chartFormat>
    <chartFormat chart="54" format="4" series="1">
      <pivotArea type="data" outline="0" fieldPosition="0">
        <references count="1">
          <reference field="4294967294" count="1" selected="0">
            <x v="4"/>
          </reference>
        </references>
      </pivotArea>
    </chartFormat>
    <chartFormat chart="56" format="5" series="1">
      <pivotArea type="data" outline="0" fieldPosition="0">
        <references count="1">
          <reference field="4294967294" count="1" selected="0">
            <x v="0"/>
          </reference>
        </references>
      </pivotArea>
    </chartFormat>
    <chartFormat chart="56" format="6" series="1">
      <pivotArea type="data" outline="0" fieldPosition="0">
        <references count="1">
          <reference field="4294967294" count="1" selected="0">
            <x v="1"/>
          </reference>
        </references>
      </pivotArea>
    </chartFormat>
    <chartFormat chart="56" format="7" series="1">
      <pivotArea type="data" outline="0" fieldPosition="0">
        <references count="1">
          <reference field="4294967294" count="1" selected="0">
            <x v="2"/>
          </reference>
        </references>
      </pivotArea>
    </chartFormat>
    <chartFormat chart="56" format="8" series="1">
      <pivotArea type="data" outline="0" fieldPosition="0">
        <references count="1">
          <reference field="4294967294" count="1" selected="0">
            <x v="3"/>
          </reference>
        </references>
      </pivotArea>
    </chartFormat>
    <chartFormat chart="56" format="9"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filters count="1">
    <filter fld="0" type="dateBetween" evalOrder="-1" id="22" name="التاريخ">
      <autoFilter ref="A1">
        <filterColumn colId="0">
          <customFilters and="1">
            <customFilter operator="greaterThanOrEqual" val="43739"/>
            <customFilter operator="lessThanOrEqual" val="43769"/>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652DFFB-0198-4E23-84E9-EFB89F1B75FD}" name="PivotTable6" cacheId="7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1">
  <location ref="A81:B103" firstHeaderRow="1" firstDataRow="1" firstDataCol="1"/>
  <pivotFields count="19">
    <pivotField numFmtId="22" showAll="0"/>
    <pivotField axis="axisRow" showAll="0">
      <items count="22">
        <item x="20"/>
        <item x="19"/>
        <item x="18"/>
        <item x="17"/>
        <item x="16"/>
        <item x="15"/>
        <item x="14"/>
        <item x="13"/>
        <item x="12"/>
        <item x="11"/>
        <item x="10"/>
        <item x="9"/>
        <item x="8"/>
        <item x="7"/>
        <item x="6"/>
        <item x="5"/>
        <item x="4"/>
        <item x="3"/>
        <item x="2"/>
        <item x="1"/>
        <item x="0"/>
        <item t="default"/>
      </items>
    </pivotField>
    <pivotField showAll="0"/>
    <pivotField showAll="0"/>
    <pivotField numFmtId="9" showAll="0"/>
    <pivotField showAll="0"/>
    <pivotField numFmtId="9" showAll="0"/>
    <pivotField showAll="0"/>
    <pivotField numFmtId="9" showAll="0"/>
    <pivotField dataField="1" showAll="0"/>
    <pivotField numFmtId="9" showAll="0"/>
    <pivotField showAll="0"/>
    <pivotField numFmtId="9" showAll="0"/>
    <pivotField showAll="0"/>
    <pivotField showAll="0"/>
    <pivotField showAll="0"/>
    <pivotField showAll="0"/>
    <pivotField showAll="0"/>
    <pivotField dragToRow="0" dragToCol="0" dragToPage="0" showAll="0" defaultSubtotal="0"/>
  </pivotFields>
  <rowFields count="1">
    <field x="1"/>
  </rowFields>
  <rowItems count="22">
    <i>
      <x/>
    </i>
    <i>
      <x v="1"/>
    </i>
    <i>
      <x v="2"/>
    </i>
    <i>
      <x v="3"/>
    </i>
    <i>
      <x v="4"/>
    </i>
    <i>
      <x v="5"/>
    </i>
    <i>
      <x v="6"/>
    </i>
    <i>
      <x v="7"/>
    </i>
    <i>
      <x v="8"/>
    </i>
    <i>
      <x v="9"/>
    </i>
    <i>
      <x v="10"/>
    </i>
    <i>
      <x v="11"/>
    </i>
    <i>
      <x v="12"/>
    </i>
    <i>
      <x v="13"/>
    </i>
    <i>
      <x v="14"/>
    </i>
    <i>
      <x v="15"/>
    </i>
    <i>
      <x v="16"/>
    </i>
    <i>
      <x v="17"/>
    </i>
    <i>
      <x v="18"/>
    </i>
    <i>
      <x v="19"/>
    </i>
    <i>
      <x v="20"/>
    </i>
    <i t="grand">
      <x/>
    </i>
  </rowItems>
  <colItems count="1">
    <i/>
  </colItems>
  <dataFields count="1">
    <dataField name="Max of سعر الذهب " fld="9" subtotal="max" baseField="1" baseItem="6"/>
  </dataFields>
  <formats count="22">
    <format dxfId="2317">
      <pivotArea field="1" type="button" dataOnly="0" labelOnly="1" outline="0" axis="axisRow" fieldPosition="0"/>
    </format>
    <format dxfId="2316">
      <pivotArea type="all" dataOnly="0" outline="0" fieldPosition="0"/>
    </format>
    <format dxfId="2315">
      <pivotArea outline="0" collapsedLevelsAreSubtotals="1" fieldPosition="0"/>
    </format>
    <format dxfId="2314">
      <pivotArea field="1" type="button" dataOnly="0" labelOnly="1" outline="0" axis="axisRow" fieldPosition="0"/>
    </format>
    <format dxfId="2313">
      <pivotArea dataOnly="0" labelOnly="1" fieldPosition="0">
        <references count="1">
          <reference field="1" count="0"/>
        </references>
      </pivotArea>
    </format>
    <format dxfId="2312">
      <pivotArea dataOnly="0" labelOnly="1" grandRow="1" outline="0" fieldPosition="0"/>
    </format>
    <format dxfId="2311">
      <pivotArea field="1" type="button" dataOnly="0" labelOnly="1" outline="0" axis="axisRow" fieldPosition="0"/>
    </format>
    <format dxfId="2310">
      <pivotArea type="all" dataOnly="0" outline="0" fieldPosition="0"/>
    </format>
    <format dxfId="2309">
      <pivotArea collapsedLevelsAreSubtotals="1" fieldPosition="0">
        <references count="1">
          <reference field="1" count="0"/>
        </references>
      </pivotArea>
    </format>
    <format dxfId="2308">
      <pivotArea type="all" dataOnly="0" outline="0" fieldPosition="0"/>
    </format>
    <format dxfId="2307">
      <pivotArea outline="0" collapsedLevelsAreSubtotals="1" fieldPosition="0"/>
    </format>
    <format dxfId="2306">
      <pivotArea field="1" type="button" dataOnly="0" labelOnly="1" outline="0" axis="axisRow" fieldPosition="0"/>
    </format>
    <format dxfId="2305">
      <pivotArea dataOnly="0" labelOnly="1" fieldPosition="0">
        <references count="1">
          <reference field="1" count="0"/>
        </references>
      </pivotArea>
    </format>
    <format dxfId="2304">
      <pivotArea dataOnly="0" labelOnly="1" grandRow="1" outline="0" fieldPosition="0"/>
    </format>
    <format dxfId="2303">
      <pivotArea dataOnly="0" labelOnly="1" outline="0" axis="axisValues" fieldPosition="0"/>
    </format>
    <format dxfId="2302">
      <pivotArea grandRow="1" outline="0" collapsedLevelsAreSubtotals="1" fieldPosition="0"/>
    </format>
    <format dxfId="2301">
      <pivotArea type="all" dataOnly="0" outline="0" fieldPosition="0"/>
    </format>
    <format dxfId="2300">
      <pivotArea outline="0" collapsedLevelsAreSubtotals="1" fieldPosition="0"/>
    </format>
    <format dxfId="2299">
      <pivotArea field="1" type="button" dataOnly="0" labelOnly="1" outline="0" axis="axisRow" fieldPosition="0"/>
    </format>
    <format dxfId="2298">
      <pivotArea dataOnly="0" labelOnly="1" fieldPosition="0">
        <references count="1">
          <reference field="1" count="0"/>
        </references>
      </pivotArea>
    </format>
    <format dxfId="2297">
      <pivotArea dataOnly="0" labelOnly="1" grandRow="1" outline="0" fieldPosition="0"/>
    </format>
    <format dxfId="2296">
      <pivotArea dataOnly="0" labelOnly="1" outline="0" axis="axisValues" fieldPosition="0"/>
    </format>
  </formats>
  <chartFormats count="44">
    <chartFormat chart="13" format="0" series="1">
      <pivotArea type="data" outline="0" fieldPosition="0">
        <references count="1">
          <reference field="4294967294" count="1" selected="0">
            <x v="0"/>
          </reference>
        </references>
      </pivotArea>
    </chartFormat>
    <chartFormat chart="13" format="1">
      <pivotArea type="data" outline="0" fieldPosition="0">
        <references count="2">
          <reference field="4294967294" count="1" selected="0">
            <x v="0"/>
          </reference>
          <reference field="1" count="1" selected="0">
            <x v="0"/>
          </reference>
        </references>
      </pivotArea>
    </chartFormat>
    <chartFormat chart="13" format="2">
      <pivotArea type="data" outline="0" fieldPosition="0">
        <references count="2">
          <reference field="4294967294" count="1" selected="0">
            <x v="0"/>
          </reference>
          <reference field="1" count="1" selected="0">
            <x v="1"/>
          </reference>
        </references>
      </pivotArea>
    </chartFormat>
    <chartFormat chart="13" format="3">
      <pivotArea type="data" outline="0" fieldPosition="0">
        <references count="2">
          <reference field="4294967294" count="1" selected="0">
            <x v="0"/>
          </reference>
          <reference field="1" count="1" selected="0">
            <x v="2"/>
          </reference>
        </references>
      </pivotArea>
    </chartFormat>
    <chartFormat chart="13" format="4">
      <pivotArea type="data" outline="0" fieldPosition="0">
        <references count="2">
          <reference field="4294967294" count="1" selected="0">
            <x v="0"/>
          </reference>
          <reference field="1" count="1" selected="0">
            <x v="3"/>
          </reference>
        </references>
      </pivotArea>
    </chartFormat>
    <chartFormat chart="13" format="5">
      <pivotArea type="data" outline="0" fieldPosition="0">
        <references count="2">
          <reference field="4294967294" count="1" selected="0">
            <x v="0"/>
          </reference>
          <reference field="1" count="1" selected="0">
            <x v="4"/>
          </reference>
        </references>
      </pivotArea>
    </chartFormat>
    <chartFormat chart="13" format="6">
      <pivotArea type="data" outline="0" fieldPosition="0">
        <references count="2">
          <reference field="4294967294" count="1" selected="0">
            <x v="0"/>
          </reference>
          <reference field="1" count="1" selected="0">
            <x v="5"/>
          </reference>
        </references>
      </pivotArea>
    </chartFormat>
    <chartFormat chart="13" format="7">
      <pivotArea type="data" outline="0" fieldPosition="0">
        <references count="2">
          <reference field="4294967294" count="1" selected="0">
            <x v="0"/>
          </reference>
          <reference field="1" count="1" selected="0">
            <x v="6"/>
          </reference>
        </references>
      </pivotArea>
    </chartFormat>
    <chartFormat chart="13" format="8">
      <pivotArea type="data" outline="0" fieldPosition="0">
        <references count="2">
          <reference field="4294967294" count="1" selected="0">
            <x v="0"/>
          </reference>
          <reference field="1" count="1" selected="0">
            <x v="7"/>
          </reference>
        </references>
      </pivotArea>
    </chartFormat>
    <chartFormat chart="13" format="9">
      <pivotArea type="data" outline="0" fieldPosition="0">
        <references count="2">
          <reference field="4294967294" count="1" selected="0">
            <x v="0"/>
          </reference>
          <reference field="1" count="1" selected="0">
            <x v="8"/>
          </reference>
        </references>
      </pivotArea>
    </chartFormat>
    <chartFormat chart="13" format="10">
      <pivotArea type="data" outline="0" fieldPosition="0">
        <references count="2">
          <reference field="4294967294" count="1" selected="0">
            <x v="0"/>
          </reference>
          <reference field="1" count="1" selected="0">
            <x v="9"/>
          </reference>
        </references>
      </pivotArea>
    </chartFormat>
    <chartFormat chart="13" format="11">
      <pivotArea type="data" outline="0" fieldPosition="0">
        <references count="2">
          <reference field="4294967294" count="1" selected="0">
            <x v="0"/>
          </reference>
          <reference field="1" count="1" selected="0">
            <x v="10"/>
          </reference>
        </references>
      </pivotArea>
    </chartFormat>
    <chartFormat chart="13" format="12">
      <pivotArea type="data" outline="0" fieldPosition="0">
        <references count="2">
          <reference field="4294967294" count="1" selected="0">
            <x v="0"/>
          </reference>
          <reference field="1" count="1" selected="0">
            <x v="11"/>
          </reference>
        </references>
      </pivotArea>
    </chartFormat>
    <chartFormat chart="13" format="13">
      <pivotArea type="data" outline="0" fieldPosition="0">
        <references count="2">
          <reference field="4294967294" count="1" selected="0">
            <x v="0"/>
          </reference>
          <reference field="1" count="1" selected="0">
            <x v="12"/>
          </reference>
        </references>
      </pivotArea>
    </chartFormat>
    <chartFormat chart="13" format="14">
      <pivotArea type="data" outline="0" fieldPosition="0">
        <references count="2">
          <reference field="4294967294" count="1" selected="0">
            <x v="0"/>
          </reference>
          <reference field="1" count="1" selected="0">
            <x v="13"/>
          </reference>
        </references>
      </pivotArea>
    </chartFormat>
    <chartFormat chart="13" format="15">
      <pivotArea type="data" outline="0" fieldPosition="0">
        <references count="2">
          <reference field="4294967294" count="1" selected="0">
            <x v="0"/>
          </reference>
          <reference field="1" count="1" selected="0">
            <x v="14"/>
          </reference>
        </references>
      </pivotArea>
    </chartFormat>
    <chartFormat chart="13" format="16">
      <pivotArea type="data" outline="0" fieldPosition="0">
        <references count="2">
          <reference field="4294967294" count="1" selected="0">
            <x v="0"/>
          </reference>
          <reference field="1" count="1" selected="0">
            <x v="15"/>
          </reference>
        </references>
      </pivotArea>
    </chartFormat>
    <chartFormat chart="13" format="17">
      <pivotArea type="data" outline="0" fieldPosition="0">
        <references count="2">
          <reference field="4294967294" count="1" selected="0">
            <x v="0"/>
          </reference>
          <reference field="1" count="1" selected="0">
            <x v="16"/>
          </reference>
        </references>
      </pivotArea>
    </chartFormat>
    <chartFormat chart="13" format="18">
      <pivotArea type="data" outline="0" fieldPosition="0">
        <references count="2">
          <reference field="4294967294" count="1" selected="0">
            <x v="0"/>
          </reference>
          <reference field="1" count="1" selected="0">
            <x v="17"/>
          </reference>
        </references>
      </pivotArea>
    </chartFormat>
    <chartFormat chart="13" format="19">
      <pivotArea type="data" outline="0" fieldPosition="0">
        <references count="2">
          <reference field="4294967294" count="1" selected="0">
            <x v="0"/>
          </reference>
          <reference field="1" count="1" selected="0">
            <x v="18"/>
          </reference>
        </references>
      </pivotArea>
    </chartFormat>
    <chartFormat chart="13" format="20">
      <pivotArea type="data" outline="0" fieldPosition="0">
        <references count="2">
          <reference field="4294967294" count="1" selected="0">
            <x v="0"/>
          </reference>
          <reference field="1" count="1" selected="0">
            <x v="19"/>
          </reference>
        </references>
      </pivotArea>
    </chartFormat>
    <chartFormat chart="13" format="21">
      <pivotArea type="data" outline="0" fieldPosition="0">
        <references count="2">
          <reference field="4294967294" count="1" selected="0">
            <x v="0"/>
          </reference>
          <reference field="1" count="1" selected="0">
            <x v="20"/>
          </reference>
        </references>
      </pivotArea>
    </chartFormat>
    <chartFormat chart="49" format="176" series="1">
      <pivotArea type="data" outline="0" fieldPosition="0">
        <references count="1">
          <reference field="4294967294" count="1" selected="0">
            <x v="0"/>
          </reference>
        </references>
      </pivotArea>
    </chartFormat>
    <chartFormat chart="49" format="177">
      <pivotArea type="data" outline="0" fieldPosition="0">
        <references count="2">
          <reference field="4294967294" count="1" selected="0">
            <x v="0"/>
          </reference>
          <reference field="1" count="1" selected="0">
            <x v="0"/>
          </reference>
        </references>
      </pivotArea>
    </chartFormat>
    <chartFormat chart="49" format="178">
      <pivotArea type="data" outline="0" fieldPosition="0">
        <references count="2">
          <reference field="4294967294" count="1" selected="0">
            <x v="0"/>
          </reference>
          <reference field="1" count="1" selected="0">
            <x v="1"/>
          </reference>
        </references>
      </pivotArea>
    </chartFormat>
    <chartFormat chart="49" format="179">
      <pivotArea type="data" outline="0" fieldPosition="0">
        <references count="2">
          <reference field="4294967294" count="1" selected="0">
            <x v="0"/>
          </reference>
          <reference field="1" count="1" selected="0">
            <x v="2"/>
          </reference>
        </references>
      </pivotArea>
    </chartFormat>
    <chartFormat chart="49" format="180">
      <pivotArea type="data" outline="0" fieldPosition="0">
        <references count="2">
          <reference field="4294967294" count="1" selected="0">
            <x v="0"/>
          </reference>
          <reference field="1" count="1" selected="0">
            <x v="3"/>
          </reference>
        </references>
      </pivotArea>
    </chartFormat>
    <chartFormat chart="49" format="181">
      <pivotArea type="data" outline="0" fieldPosition="0">
        <references count="2">
          <reference field="4294967294" count="1" selected="0">
            <x v="0"/>
          </reference>
          <reference field="1" count="1" selected="0">
            <x v="4"/>
          </reference>
        </references>
      </pivotArea>
    </chartFormat>
    <chartFormat chart="49" format="182">
      <pivotArea type="data" outline="0" fieldPosition="0">
        <references count="2">
          <reference field="4294967294" count="1" selected="0">
            <x v="0"/>
          </reference>
          <reference field="1" count="1" selected="0">
            <x v="5"/>
          </reference>
        </references>
      </pivotArea>
    </chartFormat>
    <chartFormat chart="49" format="183">
      <pivotArea type="data" outline="0" fieldPosition="0">
        <references count="2">
          <reference field="4294967294" count="1" selected="0">
            <x v="0"/>
          </reference>
          <reference field="1" count="1" selected="0">
            <x v="6"/>
          </reference>
        </references>
      </pivotArea>
    </chartFormat>
    <chartFormat chart="49" format="184">
      <pivotArea type="data" outline="0" fieldPosition="0">
        <references count="2">
          <reference field="4294967294" count="1" selected="0">
            <x v="0"/>
          </reference>
          <reference field="1" count="1" selected="0">
            <x v="7"/>
          </reference>
        </references>
      </pivotArea>
    </chartFormat>
    <chartFormat chart="49" format="185">
      <pivotArea type="data" outline="0" fieldPosition="0">
        <references count="2">
          <reference field="4294967294" count="1" selected="0">
            <x v="0"/>
          </reference>
          <reference field="1" count="1" selected="0">
            <x v="8"/>
          </reference>
        </references>
      </pivotArea>
    </chartFormat>
    <chartFormat chart="49" format="186">
      <pivotArea type="data" outline="0" fieldPosition="0">
        <references count="2">
          <reference field="4294967294" count="1" selected="0">
            <x v="0"/>
          </reference>
          <reference field="1" count="1" selected="0">
            <x v="9"/>
          </reference>
        </references>
      </pivotArea>
    </chartFormat>
    <chartFormat chart="49" format="187">
      <pivotArea type="data" outline="0" fieldPosition="0">
        <references count="2">
          <reference field="4294967294" count="1" selected="0">
            <x v="0"/>
          </reference>
          <reference field="1" count="1" selected="0">
            <x v="10"/>
          </reference>
        </references>
      </pivotArea>
    </chartFormat>
    <chartFormat chart="49" format="188">
      <pivotArea type="data" outline="0" fieldPosition="0">
        <references count="2">
          <reference field="4294967294" count="1" selected="0">
            <x v="0"/>
          </reference>
          <reference field="1" count="1" selected="0">
            <x v="11"/>
          </reference>
        </references>
      </pivotArea>
    </chartFormat>
    <chartFormat chart="49" format="189">
      <pivotArea type="data" outline="0" fieldPosition="0">
        <references count="2">
          <reference field="4294967294" count="1" selected="0">
            <x v="0"/>
          </reference>
          <reference field="1" count="1" selected="0">
            <x v="12"/>
          </reference>
        </references>
      </pivotArea>
    </chartFormat>
    <chartFormat chart="49" format="190">
      <pivotArea type="data" outline="0" fieldPosition="0">
        <references count="2">
          <reference field="4294967294" count="1" selected="0">
            <x v="0"/>
          </reference>
          <reference field="1" count="1" selected="0">
            <x v="13"/>
          </reference>
        </references>
      </pivotArea>
    </chartFormat>
    <chartFormat chart="49" format="191">
      <pivotArea type="data" outline="0" fieldPosition="0">
        <references count="2">
          <reference field="4294967294" count="1" selected="0">
            <x v="0"/>
          </reference>
          <reference field="1" count="1" selected="0">
            <x v="14"/>
          </reference>
        </references>
      </pivotArea>
    </chartFormat>
    <chartFormat chart="49" format="192">
      <pivotArea type="data" outline="0" fieldPosition="0">
        <references count="2">
          <reference field="4294967294" count="1" selected="0">
            <x v="0"/>
          </reference>
          <reference field="1" count="1" selected="0">
            <x v="15"/>
          </reference>
        </references>
      </pivotArea>
    </chartFormat>
    <chartFormat chart="49" format="193">
      <pivotArea type="data" outline="0" fieldPosition="0">
        <references count="2">
          <reference field="4294967294" count="1" selected="0">
            <x v="0"/>
          </reference>
          <reference field="1" count="1" selected="0">
            <x v="16"/>
          </reference>
        </references>
      </pivotArea>
    </chartFormat>
    <chartFormat chart="49" format="194">
      <pivotArea type="data" outline="0" fieldPosition="0">
        <references count="2">
          <reference field="4294967294" count="1" selected="0">
            <x v="0"/>
          </reference>
          <reference field="1" count="1" selected="0">
            <x v="17"/>
          </reference>
        </references>
      </pivotArea>
    </chartFormat>
    <chartFormat chart="49" format="195">
      <pivotArea type="data" outline="0" fieldPosition="0">
        <references count="2">
          <reference field="4294967294" count="1" selected="0">
            <x v="0"/>
          </reference>
          <reference field="1" count="1" selected="0">
            <x v="18"/>
          </reference>
        </references>
      </pivotArea>
    </chartFormat>
    <chartFormat chart="49" format="196">
      <pivotArea type="data" outline="0" fieldPosition="0">
        <references count="2">
          <reference field="4294967294" count="1" selected="0">
            <x v="0"/>
          </reference>
          <reference field="1" count="1" selected="0">
            <x v="19"/>
          </reference>
        </references>
      </pivotArea>
    </chartFormat>
    <chartFormat chart="49" format="197">
      <pivotArea type="data" outline="0" fieldPosition="0">
        <references count="2">
          <reference field="4294967294" count="1" selected="0">
            <x v="0"/>
          </reference>
          <reference field="1" count="1" selected="0">
            <x v="2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25815C1-79D3-4CB9-A3C7-46789772D8A0}" name="PivotTable5" cacheId="7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2" rowHeaderCaption="السنه">
  <location ref="A52:B74" firstHeaderRow="1" firstDataRow="1" firstDataCol="1"/>
  <pivotFields count="19">
    <pivotField numFmtId="22" showAll="0"/>
    <pivotField axis="axisRow" showAll="0">
      <items count="22">
        <item x="20"/>
        <item x="19"/>
        <item x="18"/>
        <item x="17"/>
        <item x="16"/>
        <item x="15"/>
        <item x="14"/>
        <item x="13"/>
        <item x="12"/>
        <item x="11"/>
        <item x="10"/>
        <item x="9"/>
        <item x="8"/>
        <item x="7"/>
        <item x="6"/>
        <item x="5"/>
        <item x="4"/>
        <item x="3"/>
        <item x="2"/>
        <item x="1"/>
        <item x="0"/>
        <item t="default"/>
      </items>
    </pivotField>
    <pivotField showAll="0"/>
    <pivotField showAll="0"/>
    <pivotField numFmtId="9" showAll="0"/>
    <pivotField showAll="0"/>
    <pivotField numFmtId="9" showAll="0"/>
    <pivotField dataField="1" showAll="0"/>
    <pivotField numFmtId="9" showAll="0"/>
    <pivotField showAll="0"/>
    <pivotField numFmtId="9" showAll="0"/>
    <pivotField showAll="0"/>
    <pivotField numFmtId="9" showAll="0"/>
    <pivotField showAll="0"/>
    <pivotField showAll="0"/>
    <pivotField showAll="0"/>
    <pivotField showAll="0"/>
    <pivotField showAll="0"/>
    <pivotField dragToRow="0" dragToCol="0" dragToPage="0" showAll="0" defaultSubtotal="0"/>
  </pivotFields>
  <rowFields count="1">
    <field x="1"/>
  </rowFields>
  <rowItems count="22">
    <i>
      <x/>
    </i>
    <i>
      <x v="1"/>
    </i>
    <i>
      <x v="2"/>
    </i>
    <i>
      <x v="3"/>
    </i>
    <i>
      <x v="4"/>
    </i>
    <i>
      <x v="5"/>
    </i>
    <i>
      <x v="6"/>
    </i>
    <i>
      <x v="7"/>
    </i>
    <i>
      <x v="8"/>
    </i>
    <i>
      <x v="9"/>
    </i>
    <i>
      <x v="10"/>
    </i>
    <i>
      <x v="11"/>
    </i>
    <i>
      <x v="12"/>
    </i>
    <i>
      <x v="13"/>
    </i>
    <i>
      <x v="14"/>
    </i>
    <i>
      <x v="15"/>
    </i>
    <i>
      <x v="16"/>
    </i>
    <i>
      <x v="17"/>
    </i>
    <i>
      <x v="18"/>
    </i>
    <i>
      <x v="19"/>
    </i>
    <i>
      <x v="20"/>
    </i>
    <i t="grand">
      <x/>
    </i>
  </rowItems>
  <colItems count="1">
    <i/>
  </colItems>
  <dataFields count="1">
    <dataField name="Max of سعر الفضة " fld="7" subtotal="max" baseField="1" baseItem="8"/>
  </dataFields>
  <formats count="27">
    <format dxfId="2344">
      <pivotArea field="1" type="button" dataOnly="0" labelOnly="1" outline="0" axis="axisRow" fieldPosition="0"/>
    </format>
    <format dxfId="2343">
      <pivotArea type="all" dataOnly="0" outline="0" fieldPosition="0"/>
    </format>
    <format dxfId="2342">
      <pivotArea outline="0" collapsedLevelsAreSubtotals="1" fieldPosition="0"/>
    </format>
    <format dxfId="2341">
      <pivotArea field="1" type="button" dataOnly="0" labelOnly="1" outline="0" axis="axisRow" fieldPosition="0"/>
    </format>
    <format dxfId="2340">
      <pivotArea dataOnly="0" labelOnly="1" fieldPosition="0">
        <references count="1">
          <reference field="1" count="0"/>
        </references>
      </pivotArea>
    </format>
    <format dxfId="2339">
      <pivotArea dataOnly="0" labelOnly="1" grandRow="1" outline="0" fieldPosition="0"/>
    </format>
    <format dxfId="2338">
      <pivotArea field="1" type="button" dataOnly="0" labelOnly="1" outline="0" axis="axisRow" fieldPosition="0"/>
    </format>
    <format dxfId="2337">
      <pivotArea type="all" dataOnly="0" outline="0" fieldPosition="0"/>
    </format>
    <format dxfId="2336">
      <pivotArea outline="0" collapsedLevelsAreSubtotals="1" fieldPosition="0"/>
    </format>
    <format dxfId="2335">
      <pivotArea field="1" type="button" dataOnly="0" labelOnly="1" outline="0" axis="axisRow" fieldPosition="0"/>
    </format>
    <format dxfId="2334">
      <pivotArea dataOnly="0" labelOnly="1" fieldPosition="0">
        <references count="1">
          <reference field="1" count="0"/>
        </references>
      </pivotArea>
    </format>
    <format dxfId="2333">
      <pivotArea dataOnly="0" labelOnly="1" grandRow="1" outline="0" fieldPosition="0"/>
    </format>
    <format dxfId="2332">
      <pivotArea collapsedLevelsAreSubtotals="1" fieldPosition="0">
        <references count="1">
          <reference field="1" count="0"/>
        </references>
      </pivotArea>
    </format>
    <format dxfId="2331">
      <pivotArea collapsedLevelsAreSubtotals="1" fieldPosition="0">
        <references count="1">
          <reference field="1" count="0"/>
        </references>
      </pivotArea>
    </format>
    <format dxfId="2330">
      <pivotArea field="1" type="button" dataOnly="0" labelOnly="1" outline="0" axis="axisRow" fieldPosition="0"/>
    </format>
    <format dxfId="2329">
      <pivotArea dataOnly="0" labelOnly="1" fieldPosition="0">
        <references count="1">
          <reference field="1" count="0"/>
        </references>
      </pivotArea>
    </format>
    <format dxfId="2328">
      <pivotArea dataOnly="0" labelOnly="1" outline="0" axis="axisValues" fieldPosition="0"/>
    </format>
    <format dxfId="2327">
      <pivotArea collapsedLevelsAreSubtotals="1" fieldPosition="0">
        <references count="1">
          <reference field="1" count="0"/>
        </references>
      </pivotArea>
    </format>
    <format dxfId="2326">
      <pivotArea field="1" type="button" dataOnly="0" labelOnly="1" outline="0" axis="axisRow" fieldPosition="0"/>
    </format>
    <format dxfId="2325">
      <pivotArea dataOnly="0" labelOnly="1" fieldPosition="0">
        <references count="1">
          <reference field="1" count="0"/>
        </references>
      </pivotArea>
    </format>
    <format dxfId="2324">
      <pivotArea dataOnly="0" labelOnly="1" outline="0" axis="axisValues" fieldPosition="0"/>
    </format>
    <format dxfId="2323">
      <pivotArea type="all" dataOnly="0" outline="0" fieldPosition="0"/>
    </format>
    <format dxfId="2322">
      <pivotArea outline="0" collapsedLevelsAreSubtotals="1" fieldPosition="0"/>
    </format>
    <format dxfId="2321">
      <pivotArea field="1" type="button" dataOnly="0" labelOnly="1" outline="0" axis="axisRow" fieldPosition="0"/>
    </format>
    <format dxfId="2320">
      <pivotArea dataOnly="0" labelOnly="1" fieldPosition="0">
        <references count="1">
          <reference field="1" count="0"/>
        </references>
      </pivotArea>
    </format>
    <format dxfId="2319">
      <pivotArea dataOnly="0" labelOnly="1" grandRow="1" outline="0" fieldPosition="0"/>
    </format>
    <format dxfId="2318">
      <pivotArea dataOnly="0" labelOnly="1" outline="0" axis="axisValues" fieldPosition="0"/>
    </format>
  </formats>
  <chartFormats count="88">
    <chartFormat chart="12" format="0" series="1">
      <pivotArea type="data" outline="0" fieldPosition="0">
        <references count="1">
          <reference field="4294967294" count="1" selected="0">
            <x v="0"/>
          </reference>
        </references>
      </pivotArea>
    </chartFormat>
    <chartFormat chart="12" format="2">
      <pivotArea type="data" outline="0" fieldPosition="0">
        <references count="2">
          <reference field="4294967294" count="1" selected="0">
            <x v="0"/>
          </reference>
          <reference field="1" count="1" selected="0">
            <x v="0"/>
          </reference>
        </references>
      </pivotArea>
    </chartFormat>
    <chartFormat chart="12" format="3">
      <pivotArea type="data" outline="0" fieldPosition="0">
        <references count="2">
          <reference field="4294967294" count="1" selected="0">
            <x v="0"/>
          </reference>
          <reference field="1" count="1" selected="0">
            <x v="1"/>
          </reference>
        </references>
      </pivotArea>
    </chartFormat>
    <chartFormat chart="12" format="4">
      <pivotArea type="data" outline="0" fieldPosition="0">
        <references count="2">
          <reference field="4294967294" count="1" selected="0">
            <x v="0"/>
          </reference>
          <reference field="1" count="1" selected="0">
            <x v="2"/>
          </reference>
        </references>
      </pivotArea>
    </chartFormat>
    <chartFormat chart="12" format="5">
      <pivotArea type="data" outline="0" fieldPosition="0">
        <references count="2">
          <reference field="4294967294" count="1" selected="0">
            <x v="0"/>
          </reference>
          <reference field="1" count="1" selected="0">
            <x v="3"/>
          </reference>
        </references>
      </pivotArea>
    </chartFormat>
    <chartFormat chart="12" format="6">
      <pivotArea type="data" outline="0" fieldPosition="0">
        <references count="2">
          <reference field="4294967294" count="1" selected="0">
            <x v="0"/>
          </reference>
          <reference field="1" count="1" selected="0">
            <x v="4"/>
          </reference>
        </references>
      </pivotArea>
    </chartFormat>
    <chartFormat chart="12" format="7">
      <pivotArea type="data" outline="0" fieldPosition="0">
        <references count="2">
          <reference field="4294967294" count="1" selected="0">
            <x v="0"/>
          </reference>
          <reference field="1" count="1" selected="0">
            <x v="5"/>
          </reference>
        </references>
      </pivotArea>
    </chartFormat>
    <chartFormat chart="12" format="8">
      <pivotArea type="data" outline="0" fieldPosition="0">
        <references count="2">
          <reference field="4294967294" count="1" selected="0">
            <x v="0"/>
          </reference>
          <reference field="1" count="1" selected="0">
            <x v="6"/>
          </reference>
        </references>
      </pivotArea>
    </chartFormat>
    <chartFormat chart="12" format="9">
      <pivotArea type="data" outline="0" fieldPosition="0">
        <references count="2">
          <reference field="4294967294" count="1" selected="0">
            <x v="0"/>
          </reference>
          <reference field="1" count="1" selected="0">
            <x v="7"/>
          </reference>
        </references>
      </pivotArea>
    </chartFormat>
    <chartFormat chart="12" format="10">
      <pivotArea type="data" outline="0" fieldPosition="0">
        <references count="2">
          <reference field="4294967294" count="1" selected="0">
            <x v="0"/>
          </reference>
          <reference field="1" count="1" selected="0">
            <x v="8"/>
          </reference>
        </references>
      </pivotArea>
    </chartFormat>
    <chartFormat chart="12" format="11">
      <pivotArea type="data" outline="0" fieldPosition="0">
        <references count="2">
          <reference field="4294967294" count="1" selected="0">
            <x v="0"/>
          </reference>
          <reference field="1" count="1" selected="0">
            <x v="9"/>
          </reference>
        </references>
      </pivotArea>
    </chartFormat>
    <chartFormat chart="12" format="12">
      <pivotArea type="data" outline="0" fieldPosition="0">
        <references count="2">
          <reference field="4294967294" count="1" selected="0">
            <x v="0"/>
          </reference>
          <reference field="1" count="1" selected="0">
            <x v="10"/>
          </reference>
        </references>
      </pivotArea>
    </chartFormat>
    <chartFormat chart="12" format="13">
      <pivotArea type="data" outline="0" fieldPosition="0">
        <references count="2">
          <reference field="4294967294" count="1" selected="0">
            <x v="0"/>
          </reference>
          <reference field="1" count="1" selected="0">
            <x v="11"/>
          </reference>
        </references>
      </pivotArea>
    </chartFormat>
    <chartFormat chart="12" format="14">
      <pivotArea type="data" outline="0" fieldPosition="0">
        <references count="2">
          <reference field="4294967294" count="1" selected="0">
            <x v="0"/>
          </reference>
          <reference field="1" count="1" selected="0">
            <x v="12"/>
          </reference>
        </references>
      </pivotArea>
    </chartFormat>
    <chartFormat chart="12" format="15">
      <pivotArea type="data" outline="0" fieldPosition="0">
        <references count="2">
          <reference field="4294967294" count="1" selected="0">
            <x v="0"/>
          </reference>
          <reference field="1" count="1" selected="0">
            <x v="13"/>
          </reference>
        </references>
      </pivotArea>
    </chartFormat>
    <chartFormat chart="12" format="16">
      <pivotArea type="data" outline="0" fieldPosition="0">
        <references count="2">
          <reference field="4294967294" count="1" selected="0">
            <x v="0"/>
          </reference>
          <reference field="1" count="1" selected="0">
            <x v="14"/>
          </reference>
        </references>
      </pivotArea>
    </chartFormat>
    <chartFormat chart="12" format="17">
      <pivotArea type="data" outline="0" fieldPosition="0">
        <references count="2">
          <reference field="4294967294" count="1" selected="0">
            <x v="0"/>
          </reference>
          <reference field="1" count="1" selected="0">
            <x v="15"/>
          </reference>
        </references>
      </pivotArea>
    </chartFormat>
    <chartFormat chart="12" format="18">
      <pivotArea type="data" outline="0" fieldPosition="0">
        <references count="2">
          <reference field="4294967294" count="1" selected="0">
            <x v="0"/>
          </reference>
          <reference field="1" count="1" selected="0">
            <x v="16"/>
          </reference>
        </references>
      </pivotArea>
    </chartFormat>
    <chartFormat chart="12" format="19">
      <pivotArea type="data" outline="0" fieldPosition="0">
        <references count="2">
          <reference field="4294967294" count="1" selected="0">
            <x v="0"/>
          </reference>
          <reference field="1" count="1" selected="0">
            <x v="17"/>
          </reference>
        </references>
      </pivotArea>
    </chartFormat>
    <chartFormat chart="12" format="20">
      <pivotArea type="data" outline="0" fieldPosition="0">
        <references count="2">
          <reference field="4294967294" count="1" selected="0">
            <x v="0"/>
          </reference>
          <reference field="1" count="1" selected="0">
            <x v="18"/>
          </reference>
        </references>
      </pivotArea>
    </chartFormat>
    <chartFormat chart="12" format="21">
      <pivotArea type="data" outline="0" fieldPosition="0">
        <references count="2">
          <reference field="4294967294" count="1" selected="0">
            <x v="0"/>
          </reference>
          <reference field="1" count="1" selected="0">
            <x v="19"/>
          </reference>
        </references>
      </pivotArea>
    </chartFormat>
    <chartFormat chart="12" format="22">
      <pivotArea type="data" outline="0" fieldPosition="0">
        <references count="2">
          <reference field="4294967294" count="1" selected="0">
            <x v="0"/>
          </reference>
          <reference field="1" count="1" selected="0">
            <x v="20"/>
          </reference>
        </references>
      </pivotArea>
    </chartFormat>
    <chartFormat chart="22" format="23" series="1">
      <pivotArea type="data" outline="0" fieldPosition="0">
        <references count="1">
          <reference field="4294967294" count="1" selected="0">
            <x v="0"/>
          </reference>
        </references>
      </pivotArea>
    </chartFormat>
    <chartFormat chart="22" format="24">
      <pivotArea type="data" outline="0" fieldPosition="0">
        <references count="2">
          <reference field="4294967294" count="1" selected="0">
            <x v="0"/>
          </reference>
          <reference field="1" count="1" selected="0">
            <x v="0"/>
          </reference>
        </references>
      </pivotArea>
    </chartFormat>
    <chartFormat chart="22" format="25">
      <pivotArea type="data" outline="0" fieldPosition="0">
        <references count="2">
          <reference field="4294967294" count="1" selected="0">
            <x v="0"/>
          </reference>
          <reference field="1" count="1" selected="0">
            <x v="1"/>
          </reference>
        </references>
      </pivotArea>
    </chartFormat>
    <chartFormat chart="22" format="26">
      <pivotArea type="data" outline="0" fieldPosition="0">
        <references count="2">
          <reference field="4294967294" count="1" selected="0">
            <x v="0"/>
          </reference>
          <reference field="1" count="1" selected="0">
            <x v="2"/>
          </reference>
        </references>
      </pivotArea>
    </chartFormat>
    <chartFormat chart="22" format="27">
      <pivotArea type="data" outline="0" fieldPosition="0">
        <references count="2">
          <reference field="4294967294" count="1" selected="0">
            <x v="0"/>
          </reference>
          <reference field="1" count="1" selected="0">
            <x v="3"/>
          </reference>
        </references>
      </pivotArea>
    </chartFormat>
    <chartFormat chart="22" format="28">
      <pivotArea type="data" outline="0" fieldPosition="0">
        <references count="2">
          <reference field="4294967294" count="1" selected="0">
            <x v="0"/>
          </reference>
          <reference field="1" count="1" selected="0">
            <x v="4"/>
          </reference>
        </references>
      </pivotArea>
    </chartFormat>
    <chartFormat chart="22" format="29">
      <pivotArea type="data" outline="0" fieldPosition="0">
        <references count="2">
          <reference field="4294967294" count="1" selected="0">
            <x v="0"/>
          </reference>
          <reference field="1" count="1" selected="0">
            <x v="5"/>
          </reference>
        </references>
      </pivotArea>
    </chartFormat>
    <chartFormat chart="22" format="30">
      <pivotArea type="data" outline="0" fieldPosition="0">
        <references count="2">
          <reference field="4294967294" count="1" selected="0">
            <x v="0"/>
          </reference>
          <reference field="1" count="1" selected="0">
            <x v="6"/>
          </reference>
        </references>
      </pivotArea>
    </chartFormat>
    <chartFormat chart="22" format="31">
      <pivotArea type="data" outline="0" fieldPosition="0">
        <references count="2">
          <reference field="4294967294" count="1" selected="0">
            <x v="0"/>
          </reference>
          <reference field="1" count="1" selected="0">
            <x v="7"/>
          </reference>
        </references>
      </pivotArea>
    </chartFormat>
    <chartFormat chart="22" format="32">
      <pivotArea type="data" outline="0" fieldPosition="0">
        <references count="2">
          <reference field="4294967294" count="1" selected="0">
            <x v="0"/>
          </reference>
          <reference field="1" count="1" selected="0">
            <x v="8"/>
          </reference>
        </references>
      </pivotArea>
    </chartFormat>
    <chartFormat chart="22" format="33">
      <pivotArea type="data" outline="0" fieldPosition="0">
        <references count="2">
          <reference field="4294967294" count="1" selected="0">
            <x v="0"/>
          </reference>
          <reference field="1" count="1" selected="0">
            <x v="9"/>
          </reference>
        </references>
      </pivotArea>
    </chartFormat>
    <chartFormat chart="22" format="34">
      <pivotArea type="data" outline="0" fieldPosition="0">
        <references count="2">
          <reference field="4294967294" count="1" selected="0">
            <x v="0"/>
          </reference>
          <reference field="1" count="1" selected="0">
            <x v="10"/>
          </reference>
        </references>
      </pivotArea>
    </chartFormat>
    <chartFormat chart="22" format="35">
      <pivotArea type="data" outline="0" fieldPosition="0">
        <references count="2">
          <reference field="4294967294" count="1" selected="0">
            <x v="0"/>
          </reference>
          <reference field="1" count="1" selected="0">
            <x v="11"/>
          </reference>
        </references>
      </pivotArea>
    </chartFormat>
    <chartFormat chart="22" format="36">
      <pivotArea type="data" outline="0" fieldPosition="0">
        <references count="2">
          <reference field="4294967294" count="1" selected="0">
            <x v="0"/>
          </reference>
          <reference field="1" count="1" selected="0">
            <x v="12"/>
          </reference>
        </references>
      </pivotArea>
    </chartFormat>
    <chartFormat chart="22" format="37">
      <pivotArea type="data" outline="0" fieldPosition="0">
        <references count="2">
          <reference field="4294967294" count="1" selected="0">
            <x v="0"/>
          </reference>
          <reference field="1" count="1" selected="0">
            <x v="13"/>
          </reference>
        </references>
      </pivotArea>
    </chartFormat>
    <chartFormat chart="22" format="38">
      <pivotArea type="data" outline="0" fieldPosition="0">
        <references count="2">
          <reference field="4294967294" count="1" selected="0">
            <x v="0"/>
          </reference>
          <reference field="1" count="1" selected="0">
            <x v="14"/>
          </reference>
        </references>
      </pivotArea>
    </chartFormat>
    <chartFormat chart="22" format="39">
      <pivotArea type="data" outline="0" fieldPosition="0">
        <references count="2">
          <reference field="4294967294" count="1" selected="0">
            <x v="0"/>
          </reference>
          <reference field="1" count="1" selected="0">
            <x v="15"/>
          </reference>
        </references>
      </pivotArea>
    </chartFormat>
    <chartFormat chart="22" format="40">
      <pivotArea type="data" outline="0" fieldPosition="0">
        <references count="2">
          <reference field="4294967294" count="1" selected="0">
            <x v="0"/>
          </reference>
          <reference field="1" count="1" selected="0">
            <x v="16"/>
          </reference>
        </references>
      </pivotArea>
    </chartFormat>
    <chartFormat chart="22" format="41">
      <pivotArea type="data" outline="0" fieldPosition="0">
        <references count="2">
          <reference field="4294967294" count="1" selected="0">
            <x v="0"/>
          </reference>
          <reference field="1" count="1" selected="0">
            <x v="17"/>
          </reference>
        </references>
      </pivotArea>
    </chartFormat>
    <chartFormat chart="22" format="42">
      <pivotArea type="data" outline="0" fieldPosition="0">
        <references count="2">
          <reference field="4294967294" count="1" selected="0">
            <x v="0"/>
          </reference>
          <reference field="1" count="1" selected="0">
            <x v="18"/>
          </reference>
        </references>
      </pivotArea>
    </chartFormat>
    <chartFormat chart="22" format="43">
      <pivotArea type="data" outline="0" fieldPosition="0">
        <references count="2">
          <reference field="4294967294" count="1" selected="0">
            <x v="0"/>
          </reference>
          <reference field="1" count="1" selected="0">
            <x v="19"/>
          </reference>
        </references>
      </pivotArea>
    </chartFormat>
    <chartFormat chart="22" format="44">
      <pivotArea type="data" outline="0" fieldPosition="0">
        <references count="2">
          <reference field="4294967294" count="1" selected="0">
            <x v="0"/>
          </reference>
          <reference field="1" count="1" selected="0">
            <x v="20"/>
          </reference>
        </references>
      </pivotArea>
    </chartFormat>
    <chartFormat chart="23" format="45" series="1">
      <pivotArea type="data" outline="0" fieldPosition="0">
        <references count="1">
          <reference field="4294967294" count="1" selected="0">
            <x v="0"/>
          </reference>
        </references>
      </pivotArea>
    </chartFormat>
    <chartFormat chart="23" format="46">
      <pivotArea type="data" outline="0" fieldPosition="0">
        <references count="2">
          <reference field="4294967294" count="1" selected="0">
            <x v="0"/>
          </reference>
          <reference field="1" count="1" selected="0">
            <x v="0"/>
          </reference>
        </references>
      </pivotArea>
    </chartFormat>
    <chartFormat chart="23" format="47">
      <pivotArea type="data" outline="0" fieldPosition="0">
        <references count="2">
          <reference field="4294967294" count="1" selected="0">
            <x v="0"/>
          </reference>
          <reference field="1" count="1" selected="0">
            <x v="1"/>
          </reference>
        </references>
      </pivotArea>
    </chartFormat>
    <chartFormat chart="23" format="48">
      <pivotArea type="data" outline="0" fieldPosition="0">
        <references count="2">
          <reference field="4294967294" count="1" selected="0">
            <x v="0"/>
          </reference>
          <reference field="1" count="1" selected="0">
            <x v="2"/>
          </reference>
        </references>
      </pivotArea>
    </chartFormat>
    <chartFormat chart="23" format="49">
      <pivotArea type="data" outline="0" fieldPosition="0">
        <references count="2">
          <reference field="4294967294" count="1" selected="0">
            <x v="0"/>
          </reference>
          <reference field="1" count="1" selected="0">
            <x v="3"/>
          </reference>
        </references>
      </pivotArea>
    </chartFormat>
    <chartFormat chart="23" format="50">
      <pivotArea type="data" outline="0" fieldPosition="0">
        <references count="2">
          <reference field="4294967294" count="1" selected="0">
            <x v="0"/>
          </reference>
          <reference field="1" count="1" selected="0">
            <x v="4"/>
          </reference>
        </references>
      </pivotArea>
    </chartFormat>
    <chartFormat chart="23" format="51">
      <pivotArea type="data" outline="0" fieldPosition="0">
        <references count="2">
          <reference field="4294967294" count="1" selected="0">
            <x v="0"/>
          </reference>
          <reference field="1" count="1" selected="0">
            <x v="5"/>
          </reference>
        </references>
      </pivotArea>
    </chartFormat>
    <chartFormat chart="23" format="52">
      <pivotArea type="data" outline="0" fieldPosition="0">
        <references count="2">
          <reference field="4294967294" count="1" selected="0">
            <x v="0"/>
          </reference>
          <reference field="1" count="1" selected="0">
            <x v="6"/>
          </reference>
        </references>
      </pivotArea>
    </chartFormat>
    <chartFormat chart="23" format="53">
      <pivotArea type="data" outline="0" fieldPosition="0">
        <references count="2">
          <reference field="4294967294" count="1" selected="0">
            <x v="0"/>
          </reference>
          <reference field="1" count="1" selected="0">
            <x v="7"/>
          </reference>
        </references>
      </pivotArea>
    </chartFormat>
    <chartFormat chart="23" format="54">
      <pivotArea type="data" outline="0" fieldPosition="0">
        <references count="2">
          <reference field="4294967294" count="1" selected="0">
            <x v="0"/>
          </reference>
          <reference field="1" count="1" selected="0">
            <x v="8"/>
          </reference>
        </references>
      </pivotArea>
    </chartFormat>
    <chartFormat chart="23" format="55">
      <pivotArea type="data" outline="0" fieldPosition="0">
        <references count="2">
          <reference field="4294967294" count="1" selected="0">
            <x v="0"/>
          </reference>
          <reference field="1" count="1" selected="0">
            <x v="9"/>
          </reference>
        </references>
      </pivotArea>
    </chartFormat>
    <chartFormat chart="23" format="56">
      <pivotArea type="data" outline="0" fieldPosition="0">
        <references count="2">
          <reference field="4294967294" count="1" selected="0">
            <x v="0"/>
          </reference>
          <reference field="1" count="1" selected="0">
            <x v="10"/>
          </reference>
        </references>
      </pivotArea>
    </chartFormat>
    <chartFormat chart="23" format="57">
      <pivotArea type="data" outline="0" fieldPosition="0">
        <references count="2">
          <reference field="4294967294" count="1" selected="0">
            <x v="0"/>
          </reference>
          <reference field="1" count="1" selected="0">
            <x v="11"/>
          </reference>
        </references>
      </pivotArea>
    </chartFormat>
    <chartFormat chart="23" format="58">
      <pivotArea type="data" outline="0" fieldPosition="0">
        <references count="2">
          <reference field="4294967294" count="1" selected="0">
            <x v="0"/>
          </reference>
          <reference field="1" count="1" selected="0">
            <x v="12"/>
          </reference>
        </references>
      </pivotArea>
    </chartFormat>
    <chartFormat chart="23" format="59">
      <pivotArea type="data" outline="0" fieldPosition="0">
        <references count="2">
          <reference field="4294967294" count="1" selected="0">
            <x v="0"/>
          </reference>
          <reference field="1" count="1" selected="0">
            <x v="13"/>
          </reference>
        </references>
      </pivotArea>
    </chartFormat>
    <chartFormat chart="23" format="60">
      <pivotArea type="data" outline="0" fieldPosition="0">
        <references count="2">
          <reference field="4294967294" count="1" selected="0">
            <x v="0"/>
          </reference>
          <reference field="1" count="1" selected="0">
            <x v="14"/>
          </reference>
        </references>
      </pivotArea>
    </chartFormat>
    <chartFormat chart="23" format="61">
      <pivotArea type="data" outline="0" fieldPosition="0">
        <references count="2">
          <reference field="4294967294" count="1" selected="0">
            <x v="0"/>
          </reference>
          <reference field="1" count="1" selected="0">
            <x v="15"/>
          </reference>
        </references>
      </pivotArea>
    </chartFormat>
    <chartFormat chart="23" format="62">
      <pivotArea type="data" outline="0" fieldPosition="0">
        <references count="2">
          <reference field="4294967294" count="1" selected="0">
            <x v="0"/>
          </reference>
          <reference field="1" count="1" selected="0">
            <x v="16"/>
          </reference>
        </references>
      </pivotArea>
    </chartFormat>
    <chartFormat chart="23" format="63">
      <pivotArea type="data" outline="0" fieldPosition="0">
        <references count="2">
          <reference field="4294967294" count="1" selected="0">
            <x v="0"/>
          </reference>
          <reference field="1" count="1" selected="0">
            <x v="17"/>
          </reference>
        </references>
      </pivotArea>
    </chartFormat>
    <chartFormat chart="23" format="64">
      <pivotArea type="data" outline="0" fieldPosition="0">
        <references count="2">
          <reference field="4294967294" count="1" selected="0">
            <x v="0"/>
          </reference>
          <reference field="1" count="1" selected="0">
            <x v="18"/>
          </reference>
        </references>
      </pivotArea>
    </chartFormat>
    <chartFormat chart="23" format="65">
      <pivotArea type="data" outline="0" fieldPosition="0">
        <references count="2">
          <reference field="4294967294" count="1" selected="0">
            <x v="0"/>
          </reference>
          <reference field="1" count="1" selected="0">
            <x v="19"/>
          </reference>
        </references>
      </pivotArea>
    </chartFormat>
    <chartFormat chart="23" format="66">
      <pivotArea type="data" outline="0" fieldPosition="0">
        <references count="2">
          <reference field="4294967294" count="1" selected="0">
            <x v="0"/>
          </reference>
          <reference field="1" count="1" selected="0">
            <x v="20"/>
          </reference>
        </references>
      </pivotArea>
    </chartFormat>
    <chartFormat chart="50" format="132" series="1">
      <pivotArea type="data" outline="0" fieldPosition="0">
        <references count="1">
          <reference field="4294967294" count="1" selected="0">
            <x v="0"/>
          </reference>
        </references>
      </pivotArea>
    </chartFormat>
    <chartFormat chart="50" format="133">
      <pivotArea type="data" outline="0" fieldPosition="0">
        <references count="2">
          <reference field="4294967294" count="1" selected="0">
            <x v="0"/>
          </reference>
          <reference field="1" count="1" selected="0">
            <x v="0"/>
          </reference>
        </references>
      </pivotArea>
    </chartFormat>
    <chartFormat chart="50" format="134">
      <pivotArea type="data" outline="0" fieldPosition="0">
        <references count="2">
          <reference field="4294967294" count="1" selected="0">
            <x v="0"/>
          </reference>
          <reference field="1" count="1" selected="0">
            <x v="1"/>
          </reference>
        </references>
      </pivotArea>
    </chartFormat>
    <chartFormat chart="50" format="135">
      <pivotArea type="data" outline="0" fieldPosition="0">
        <references count="2">
          <reference field="4294967294" count="1" selected="0">
            <x v="0"/>
          </reference>
          <reference field="1" count="1" selected="0">
            <x v="2"/>
          </reference>
        </references>
      </pivotArea>
    </chartFormat>
    <chartFormat chart="50" format="136">
      <pivotArea type="data" outline="0" fieldPosition="0">
        <references count="2">
          <reference field="4294967294" count="1" selected="0">
            <x v="0"/>
          </reference>
          <reference field="1" count="1" selected="0">
            <x v="3"/>
          </reference>
        </references>
      </pivotArea>
    </chartFormat>
    <chartFormat chart="50" format="137">
      <pivotArea type="data" outline="0" fieldPosition="0">
        <references count="2">
          <reference field="4294967294" count="1" selected="0">
            <x v="0"/>
          </reference>
          <reference field="1" count="1" selected="0">
            <x v="4"/>
          </reference>
        </references>
      </pivotArea>
    </chartFormat>
    <chartFormat chart="50" format="138">
      <pivotArea type="data" outline="0" fieldPosition="0">
        <references count="2">
          <reference field="4294967294" count="1" selected="0">
            <x v="0"/>
          </reference>
          <reference field="1" count="1" selected="0">
            <x v="5"/>
          </reference>
        </references>
      </pivotArea>
    </chartFormat>
    <chartFormat chart="50" format="139">
      <pivotArea type="data" outline="0" fieldPosition="0">
        <references count="2">
          <reference field="4294967294" count="1" selected="0">
            <x v="0"/>
          </reference>
          <reference field="1" count="1" selected="0">
            <x v="6"/>
          </reference>
        </references>
      </pivotArea>
    </chartFormat>
    <chartFormat chart="50" format="140">
      <pivotArea type="data" outline="0" fieldPosition="0">
        <references count="2">
          <reference field="4294967294" count="1" selected="0">
            <x v="0"/>
          </reference>
          <reference field="1" count="1" selected="0">
            <x v="7"/>
          </reference>
        </references>
      </pivotArea>
    </chartFormat>
    <chartFormat chart="50" format="141">
      <pivotArea type="data" outline="0" fieldPosition="0">
        <references count="2">
          <reference field="4294967294" count="1" selected="0">
            <x v="0"/>
          </reference>
          <reference field="1" count="1" selected="0">
            <x v="8"/>
          </reference>
        </references>
      </pivotArea>
    </chartFormat>
    <chartFormat chart="50" format="142">
      <pivotArea type="data" outline="0" fieldPosition="0">
        <references count="2">
          <reference field="4294967294" count="1" selected="0">
            <x v="0"/>
          </reference>
          <reference field="1" count="1" selected="0">
            <x v="9"/>
          </reference>
        </references>
      </pivotArea>
    </chartFormat>
    <chartFormat chart="50" format="143">
      <pivotArea type="data" outline="0" fieldPosition="0">
        <references count="2">
          <reference field="4294967294" count="1" selected="0">
            <x v="0"/>
          </reference>
          <reference field="1" count="1" selected="0">
            <x v="10"/>
          </reference>
        </references>
      </pivotArea>
    </chartFormat>
    <chartFormat chart="50" format="144">
      <pivotArea type="data" outline="0" fieldPosition="0">
        <references count="2">
          <reference field="4294967294" count="1" selected="0">
            <x v="0"/>
          </reference>
          <reference field="1" count="1" selected="0">
            <x v="11"/>
          </reference>
        </references>
      </pivotArea>
    </chartFormat>
    <chartFormat chart="50" format="145">
      <pivotArea type="data" outline="0" fieldPosition="0">
        <references count="2">
          <reference field="4294967294" count="1" selected="0">
            <x v="0"/>
          </reference>
          <reference field="1" count="1" selected="0">
            <x v="12"/>
          </reference>
        </references>
      </pivotArea>
    </chartFormat>
    <chartFormat chart="50" format="146">
      <pivotArea type="data" outline="0" fieldPosition="0">
        <references count="2">
          <reference field="4294967294" count="1" selected="0">
            <x v="0"/>
          </reference>
          <reference field="1" count="1" selected="0">
            <x v="13"/>
          </reference>
        </references>
      </pivotArea>
    </chartFormat>
    <chartFormat chart="50" format="147">
      <pivotArea type="data" outline="0" fieldPosition="0">
        <references count="2">
          <reference field="4294967294" count="1" selected="0">
            <x v="0"/>
          </reference>
          <reference field="1" count="1" selected="0">
            <x v="14"/>
          </reference>
        </references>
      </pivotArea>
    </chartFormat>
    <chartFormat chart="50" format="148">
      <pivotArea type="data" outline="0" fieldPosition="0">
        <references count="2">
          <reference field="4294967294" count="1" selected="0">
            <x v="0"/>
          </reference>
          <reference field="1" count="1" selected="0">
            <x v="15"/>
          </reference>
        </references>
      </pivotArea>
    </chartFormat>
    <chartFormat chart="50" format="149">
      <pivotArea type="data" outline="0" fieldPosition="0">
        <references count="2">
          <reference field="4294967294" count="1" selected="0">
            <x v="0"/>
          </reference>
          <reference field="1" count="1" selected="0">
            <x v="16"/>
          </reference>
        </references>
      </pivotArea>
    </chartFormat>
    <chartFormat chart="50" format="150">
      <pivotArea type="data" outline="0" fieldPosition="0">
        <references count="2">
          <reference field="4294967294" count="1" selected="0">
            <x v="0"/>
          </reference>
          <reference field="1" count="1" selected="0">
            <x v="17"/>
          </reference>
        </references>
      </pivotArea>
    </chartFormat>
    <chartFormat chart="50" format="151">
      <pivotArea type="data" outline="0" fieldPosition="0">
        <references count="2">
          <reference field="4294967294" count="1" selected="0">
            <x v="0"/>
          </reference>
          <reference field="1" count="1" selected="0">
            <x v="18"/>
          </reference>
        </references>
      </pivotArea>
    </chartFormat>
    <chartFormat chart="50" format="152">
      <pivotArea type="data" outline="0" fieldPosition="0">
        <references count="2">
          <reference field="4294967294" count="1" selected="0">
            <x v="0"/>
          </reference>
          <reference field="1" count="1" selected="0">
            <x v="19"/>
          </reference>
        </references>
      </pivotArea>
    </chartFormat>
    <chartFormat chart="50" format="153">
      <pivotArea type="data" outline="0" fieldPosition="0">
        <references count="2">
          <reference field="4294967294" count="1" selected="0">
            <x v="0"/>
          </reference>
          <reference field="1" count="1" selected="0">
            <x v="2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2852966-2E2C-4A22-82C5-C72802D16A5E}" name="PivotTable1" cacheId="7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3">
  <location ref="A148:B170" firstHeaderRow="1" firstDataRow="1" firstDataCol="1"/>
  <pivotFields count="19">
    <pivotField numFmtId="22" showAll="0"/>
    <pivotField axis="axisRow" showAll="0">
      <items count="22">
        <item x="20"/>
        <item x="19"/>
        <item x="18"/>
        <item x="17"/>
        <item x="16"/>
        <item x="15"/>
        <item x="14"/>
        <item x="13"/>
        <item x="12"/>
        <item x="11"/>
        <item x="10"/>
        <item x="9"/>
        <item x="8"/>
        <item x="7"/>
        <item x="6"/>
        <item x="5"/>
        <item x="4"/>
        <item x="3"/>
        <item x="2"/>
        <item x="1"/>
        <item x="0"/>
        <item t="default"/>
      </items>
    </pivotField>
    <pivotField dataField="1" showAll="0"/>
    <pivotField showAll="0"/>
    <pivotField numFmtId="9" showAll="0"/>
    <pivotField showAll="0"/>
    <pivotField numFmtId="9" showAll="0"/>
    <pivotField showAll="0"/>
    <pivotField numFmtId="9" showAll="0"/>
    <pivotField showAll="0"/>
    <pivotField numFmtId="9" showAll="0"/>
    <pivotField showAll="0"/>
    <pivotField numFmtId="9" showAll="0"/>
    <pivotField showAll="0"/>
    <pivotField showAll="0"/>
    <pivotField showAll="0"/>
    <pivotField showAll="0"/>
    <pivotField showAll="0"/>
    <pivotField dragToRow="0" dragToCol="0" dragToPage="0" showAll="0" defaultSubtotal="0"/>
  </pivotFields>
  <rowFields count="1">
    <field x="1"/>
  </rowFields>
  <rowItems count="22">
    <i>
      <x/>
    </i>
    <i>
      <x v="1"/>
    </i>
    <i>
      <x v="2"/>
    </i>
    <i>
      <x v="3"/>
    </i>
    <i>
      <x v="4"/>
    </i>
    <i>
      <x v="5"/>
    </i>
    <i>
      <x v="6"/>
    </i>
    <i>
      <x v="7"/>
    </i>
    <i>
      <x v="8"/>
    </i>
    <i>
      <x v="9"/>
    </i>
    <i>
      <x v="10"/>
    </i>
    <i>
      <x v="11"/>
    </i>
    <i>
      <x v="12"/>
    </i>
    <i>
      <x v="13"/>
    </i>
    <i>
      <x v="14"/>
    </i>
    <i>
      <x v="15"/>
    </i>
    <i>
      <x v="16"/>
    </i>
    <i>
      <x v="17"/>
    </i>
    <i>
      <x v="18"/>
    </i>
    <i>
      <x v="19"/>
    </i>
    <i>
      <x v="20"/>
    </i>
    <i t="grand">
      <x/>
    </i>
  </rowItems>
  <colItems count="1">
    <i/>
  </colItems>
  <dataFields count="1">
    <dataField name="Max of سعر اليورو " fld="2" subtotal="max" baseField="1" baseItem="11"/>
  </dataFields>
  <formats count="19">
    <format dxfId="2363">
      <pivotArea field="1" type="button" dataOnly="0" labelOnly="1" outline="0" axis="axisRow" fieldPosition="0"/>
    </format>
    <format dxfId="2362">
      <pivotArea type="all" dataOnly="0" outline="0" fieldPosition="0"/>
    </format>
    <format dxfId="2361">
      <pivotArea outline="0" collapsedLevelsAreSubtotals="1" fieldPosition="0"/>
    </format>
    <format dxfId="2360">
      <pivotArea field="1" type="button" dataOnly="0" labelOnly="1" outline="0" axis="axisRow" fieldPosition="0"/>
    </format>
    <format dxfId="2359">
      <pivotArea dataOnly="0" labelOnly="1" fieldPosition="0">
        <references count="1">
          <reference field="1" count="0"/>
        </references>
      </pivotArea>
    </format>
    <format dxfId="2358">
      <pivotArea dataOnly="0" labelOnly="1" grandRow="1" outline="0" fieldPosition="0"/>
    </format>
    <format dxfId="2357">
      <pivotArea field="1" type="button" dataOnly="0" labelOnly="1" outline="0" axis="axisRow" fieldPosition="0"/>
    </format>
    <format dxfId="2356">
      <pivotArea type="all" dataOnly="0" outline="0" fieldPosition="0"/>
    </format>
    <format dxfId="2355">
      <pivotArea outline="0" collapsedLevelsAreSubtotals="1" fieldPosition="0"/>
    </format>
    <format dxfId="2354">
      <pivotArea field="1" type="button" dataOnly="0" labelOnly="1" outline="0" axis="axisRow" fieldPosition="0"/>
    </format>
    <format dxfId="2353">
      <pivotArea dataOnly="0" labelOnly="1" fieldPosition="0">
        <references count="1">
          <reference field="1" count="0"/>
        </references>
      </pivotArea>
    </format>
    <format dxfId="2352">
      <pivotArea dataOnly="0" labelOnly="1" grandRow="1" outline="0" fieldPosition="0"/>
    </format>
    <format dxfId="2351">
      <pivotArea collapsedLevelsAreSubtotals="1" fieldPosition="0">
        <references count="1">
          <reference field="1" count="0"/>
        </references>
      </pivotArea>
    </format>
    <format dxfId="2350">
      <pivotArea type="all" dataOnly="0" outline="0" fieldPosition="0"/>
    </format>
    <format dxfId="2349">
      <pivotArea outline="0" collapsedLevelsAreSubtotals="1" fieldPosition="0"/>
    </format>
    <format dxfId="2348">
      <pivotArea field="1" type="button" dataOnly="0" labelOnly="1" outline="0" axis="axisRow" fieldPosition="0"/>
    </format>
    <format dxfId="2347">
      <pivotArea dataOnly="0" labelOnly="1" fieldPosition="0">
        <references count="1">
          <reference field="1" count="0"/>
        </references>
      </pivotArea>
    </format>
    <format dxfId="2346">
      <pivotArea dataOnly="0" labelOnly="1" grandRow="1" outline="0" fieldPosition="0"/>
    </format>
    <format dxfId="2345">
      <pivotArea dataOnly="0" labelOnly="1" outline="0" axis="axisValues" fieldPosition="0"/>
    </format>
  </formats>
  <chartFormats count="57">
    <chartFormat chart="18" format="0" series="1">
      <pivotArea type="data" outline="0" fieldPosition="0">
        <references count="1">
          <reference field="4294967294" count="1" selected="0">
            <x v="0"/>
          </reference>
        </references>
      </pivotArea>
    </chartFormat>
    <chartFormat chart="18" format="1">
      <pivotArea type="data" outline="0" fieldPosition="0">
        <references count="2">
          <reference field="4294967294" count="1" selected="0">
            <x v="0"/>
          </reference>
          <reference field="1" count="1" selected="0">
            <x v="0"/>
          </reference>
        </references>
      </pivotArea>
    </chartFormat>
    <chartFormat chart="18" format="2">
      <pivotArea type="data" outline="0" fieldPosition="0">
        <references count="2">
          <reference field="4294967294" count="1" selected="0">
            <x v="0"/>
          </reference>
          <reference field="1" count="1" selected="0">
            <x v="1"/>
          </reference>
        </references>
      </pivotArea>
    </chartFormat>
    <chartFormat chart="18" format="3">
      <pivotArea type="data" outline="0" fieldPosition="0">
        <references count="2">
          <reference field="4294967294" count="1" selected="0">
            <x v="0"/>
          </reference>
          <reference field="1" count="1" selected="0">
            <x v="2"/>
          </reference>
        </references>
      </pivotArea>
    </chartFormat>
    <chartFormat chart="18" format="4">
      <pivotArea type="data" outline="0" fieldPosition="0">
        <references count="2">
          <reference field="4294967294" count="1" selected="0">
            <x v="0"/>
          </reference>
          <reference field="1" count="1" selected="0">
            <x v="3"/>
          </reference>
        </references>
      </pivotArea>
    </chartFormat>
    <chartFormat chart="18" format="5">
      <pivotArea type="data" outline="0" fieldPosition="0">
        <references count="2">
          <reference field="4294967294" count="1" selected="0">
            <x v="0"/>
          </reference>
          <reference field="1" count="1" selected="0">
            <x v="4"/>
          </reference>
        </references>
      </pivotArea>
    </chartFormat>
    <chartFormat chart="18" format="6">
      <pivotArea type="data" outline="0" fieldPosition="0">
        <references count="2">
          <reference field="4294967294" count="1" selected="0">
            <x v="0"/>
          </reference>
          <reference field="1" count="1" selected="0">
            <x v="5"/>
          </reference>
        </references>
      </pivotArea>
    </chartFormat>
    <chartFormat chart="18" format="7">
      <pivotArea type="data" outline="0" fieldPosition="0">
        <references count="2">
          <reference field="4294967294" count="1" selected="0">
            <x v="0"/>
          </reference>
          <reference field="1" count="1" selected="0">
            <x v="6"/>
          </reference>
        </references>
      </pivotArea>
    </chartFormat>
    <chartFormat chart="18" format="8">
      <pivotArea type="data" outline="0" fieldPosition="0">
        <references count="2">
          <reference field="4294967294" count="1" selected="0">
            <x v="0"/>
          </reference>
          <reference field="1" count="1" selected="0">
            <x v="7"/>
          </reference>
        </references>
      </pivotArea>
    </chartFormat>
    <chartFormat chart="18" format="9">
      <pivotArea type="data" outline="0" fieldPosition="0">
        <references count="2">
          <reference field="4294967294" count="1" selected="0">
            <x v="0"/>
          </reference>
          <reference field="1" count="1" selected="0">
            <x v="8"/>
          </reference>
        </references>
      </pivotArea>
    </chartFormat>
    <chartFormat chart="18" format="10">
      <pivotArea type="data" outline="0" fieldPosition="0">
        <references count="2">
          <reference field="4294967294" count="1" selected="0">
            <x v="0"/>
          </reference>
          <reference field="1" count="1" selected="0">
            <x v="9"/>
          </reference>
        </references>
      </pivotArea>
    </chartFormat>
    <chartFormat chart="18" format="11">
      <pivotArea type="data" outline="0" fieldPosition="0">
        <references count="2">
          <reference field="4294967294" count="1" selected="0">
            <x v="0"/>
          </reference>
          <reference field="1" count="1" selected="0">
            <x v="10"/>
          </reference>
        </references>
      </pivotArea>
    </chartFormat>
    <chartFormat chart="18" format="12">
      <pivotArea type="data" outline="0" fieldPosition="0">
        <references count="2">
          <reference field="4294967294" count="1" selected="0">
            <x v="0"/>
          </reference>
          <reference field="1" count="1" selected="0">
            <x v="11"/>
          </reference>
        </references>
      </pivotArea>
    </chartFormat>
    <chartFormat chart="18" format="13">
      <pivotArea type="data" outline="0" fieldPosition="0">
        <references count="2">
          <reference field="4294967294" count="1" selected="0">
            <x v="0"/>
          </reference>
          <reference field="1" count="1" selected="0">
            <x v="12"/>
          </reference>
        </references>
      </pivotArea>
    </chartFormat>
    <chartFormat chart="18" format="14">
      <pivotArea type="data" outline="0" fieldPosition="0">
        <references count="2">
          <reference field="4294967294" count="1" selected="0">
            <x v="0"/>
          </reference>
          <reference field="1" count="1" selected="0">
            <x v="13"/>
          </reference>
        </references>
      </pivotArea>
    </chartFormat>
    <chartFormat chart="18" format="15">
      <pivotArea type="data" outline="0" fieldPosition="0">
        <references count="2">
          <reference field="4294967294" count="1" selected="0">
            <x v="0"/>
          </reference>
          <reference field="1" count="1" selected="0">
            <x v="15"/>
          </reference>
        </references>
      </pivotArea>
    </chartFormat>
    <chartFormat chart="18" format="16">
      <pivotArea type="data" outline="0" fieldPosition="0">
        <references count="2">
          <reference field="4294967294" count="1" selected="0">
            <x v="0"/>
          </reference>
          <reference field="1" count="1" selected="0">
            <x v="14"/>
          </reference>
        </references>
      </pivotArea>
    </chartFormat>
    <chartFormat chart="18" format="17">
      <pivotArea type="data" outline="0" fieldPosition="0">
        <references count="2">
          <reference field="4294967294" count="1" selected="0">
            <x v="0"/>
          </reference>
          <reference field="1" count="1" selected="0">
            <x v="16"/>
          </reference>
        </references>
      </pivotArea>
    </chartFormat>
    <chartFormat chart="18" format="18">
      <pivotArea type="data" outline="0" fieldPosition="0">
        <references count="2">
          <reference field="4294967294" count="1" selected="0">
            <x v="0"/>
          </reference>
          <reference field="1" count="1" selected="0">
            <x v="17"/>
          </reference>
        </references>
      </pivotArea>
    </chartFormat>
    <chartFormat chart="18" format="19">
      <pivotArea type="data" outline="0" fieldPosition="0">
        <references count="2">
          <reference field="4294967294" count="1" selected="0">
            <x v="0"/>
          </reference>
          <reference field="1" count="1" selected="0">
            <x v="18"/>
          </reference>
        </references>
      </pivotArea>
    </chartFormat>
    <chartFormat chart="18" format="20">
      <pivotArea type="data" outline="0" fieldPosition="0">
        <references count="2">
          <reference field="4294967294" count="1" selected="0">
            <x v="0"/>
          </reference>
          <reference field="1" count="1" selected="0">
            <x v="19"/>
          </reference>
        </references>
      </pivotArea>
    </chartFormat>
    <chartFormat chart="18" format="21">
      <pivotArea type="data" outline="0" fieldPosition="0">
        <references count="2">
          <reference field="4294967294" count="1" selected="0">
            <x v="0"/>
          </reference>
          <reference field="1" count="1" selected="0">
            <x v="20"/>
          </reference>
        </references>
      </pivotArea>
    </chartFormat>
    <chartFormat chart="23" format="66" series="1">
      <pivotArea type="data" outline="0" fieldPosition="0">
        <references count="1">
          <reference field="4294967294" count="1" selected="0">
            <x v="0"/>
          </reference>
        </references>
      </pivotArea>
    </chartFormat>
    <chartFormat chart="23" format="67">
      <pivotArea type="data" outline="0" fieldPosition="0">
        <references count="2">
          <reference field="4294967294" count="1" selected="0">
            <x v="0"/>
          </reference>
          <reference field="1" count="1" selected="0">
            <x v="1"/>
          </reference>
        </references>
      </pivotArea>
    </chartFormat>
    <chartFormat chart="23" format="68">
      <pivotArea type="data" outline="0" fieldPosition="0">
        <references count="2">
          <reference field="4294967294" count="1" selected="0">
            <x v="0"/>
          </reference>
          <reference field="1" count="1" selected="0">
            <x v="2"/>
          </reference>
        </references>
      </pivotArea>
    </chartFormat>
    <chartFormat chart="23" format="69">
      <pivotArea type="data" outline="0" fieldPosition="0">
        <references count="2">
          <reference field="4294967294" count="1" selected="0">
            <x v="0"/>
          </reference>
          <reference field="1" count="1" selected="0">
            <x v="3"/>
          </reference>
        </references>
      </pivotArea>
    </chartFormat>
    <chartFormat chart="23" format="70">
      <pivotArea type="data" outline="0" fieldPosition="0">
        <references count="2">
          <reference field="4294967294" count="1" selected="0">
            <x v="0"/>
          </reference>
          <reference field="1" count="1" selected="0">
            <x v="4"/>
          </reference>
        </references>
      </pivotArea>
    </chartFormat>
    <chartFormat chart="23" format="71">
      <pivotArea type="data" outline="0" fieldPosition="0">
        <references count="2">
          <reference field="4294967294" count="1" selected="0">
            <x v="0"/>
          </reference>
          <reference field="1" count="1" selected="0">
            <x v="5"/>
          </reference>
        </references>
      </pivotArea>
    </chartFormat>
    <chartFormat chart="23" format="72">
      <pivotArea type="data" outline="0" fieldPosition="0">
        <references count="2">
          <reference field="4294967294" count="1" selected="0">
            <x v="0"/>
          </reference>
          <reference field="1" count="1" selected="0">
            <x v="6"/>
          </reference>
        </references>
      </pivotArea>
    </chartFormat>
    <chartFormat chart="23" format="73">
      <pivotArea type="data" outline="0" fieldPosition="0">
        <references count="2">
          <reference field="4294967294" count="1" selected="0">
            <x v="0"/>
          </reference>
          <reference field="1" count="1" selected="0">
            <x v="7"/>
          </reference>
        </references>
      </pivotArea>
    </chartFormat>
    <chartFormat chart="23" format="74">
      <pivotArea type="data" outline="0" fieldPosition="0">
        <references count="2">
          <reference field="4294967294" count="1" selected="0">
            <x v="0"/>
          </reference>
          <reference field="1" count="1" selected="0">
            <x v="8"/>
          </reference>
        </references>
      </pivotArea>
    </chartFormat>
    <chartFormat chart="23" format="75">
      <pivotArea type="data" outline="0" fieldPosition="0">
        <references count="2">
          <reference field="4294967294" count="1" selected="0">
            <x v="0"/>
          </reference>
          <reference field="1" count="1" selected="0">
            <x v="9"/>
          </reference>
        </references>
      </pivotArea>
    </chartFormat>
    <chartFormat chart="23" format="76">
      <pivotArea type="data" outline="0" fieldPosition="0">
        <references count="2">
          <reference field="4294967294" count="1" selected="0">
            <x v="0"/>
          </reference>
          <reference field="1" count="1" selected="0">
            <x v="11"/>
          </reference>
        </references>
      </pivotArea>
    </chartFormat>
    <chartFormat chart="23" format="77">
      <pivotArea type="data" outline="0" fieldPosition="0">
        <references count="2">
          <reference field="4294967294" count="1" selected="0">
            <x v="0"/>
          </reference>
          <reference field="1" count="1" selected="0">
            <x v="13"/>
          </reference>
        </references>
      </pivotArea>
    </chartFormat>
    <chartFormat chart="23" format="78">
      <pivotArea type="data" outline="0" fieldPosition="0">
        <references count="2">
          <reference field="4294967294" count="1" selected="0">
            <x v="0"/>
          </reference>
          <reference field="1" count="1" selected="0">
            <x v="15"/>
          </reference>
        </references>
      </pivotArea>
    </chartFormat>
    <chartFormat chart="23" format="79">
      <pivotArea type="data" outline="0" fieldPosition="0">
        <references count="2">
          <reference field="4294967294" count="1" selected="0">
            <x v="0"/>
          </reference>
          <reference field="1" count="1" selected="0">
            <x v="17"/>
          </reference>
        </references>
      </pivotArea>
    </chartFormat>
    <chartFormat chart="23" format="80">
      <pivotArea type="data" outline="0" fieldPosition="0">
        <references count="2">
          <reference field="4294967294" count="1" selected="0">
            <x v="0"/>
          </reference>
          <reference field="1" count="1" selected="0">
            <x v="18"/>
          </reference>
        </references>
      </pivotArea>
    </chartFormat>
    <chartFormat chart="23" format="81">
      <pivotArea type="data" outline="0" fieldPosition="0">
        <references count="2">
          <reference field="4294967294" count="1" selected="0">
            <x v="0"/>
          </reference>
          <reference field="1" count="1" selected="0">
            <x v="19"/>
          </reference>
        </references>
      </pivotArea>
    </chartFormat>
    <chartFormat chart="23" format="82">
      <pivotArea type="data" outline="0" fieldPosition="0">
        <references count="2">
          <reference field="4294967294" count="1" selected="0">
            <x v="0"/>
          </reference>
          <reference field="1" count="1" selected="0">
            <x v="20"/>
          </reference>
        </references>
      </pivotArea>
    </chartFormat>
    <chartFormat chart="24" format="83" series="1">
      <pivotArea type="data" outline="0" fieldPosition="0">
        <references count="1">
          <reference field="4294967294" count="1" selected="0">
            <x v="0"/>
          </reference>
        </references>
      </pivotArea>
    </chartFormat>
    <chartFormat chart="24" format="84">
      <pivotArea type="data" outline="0" fieldPosition="0">
        <references count="2">
          <reference field="4294967294" count="1" selected="0">
            <x v="0"/>
          </reference>
          <reference field="1" count="1" selected="0">
            <x v="1"/>
          </reference>
        </references>
      </pivotArea>
    </chartFormat>
    <chartFormat chart="24" format="85">
      <pivotArea type="data" outline="0" fieldPosition="0">
        <references count="2">
          <reference field="4294967294" count="1" selected="0">
            <x v="0"/>
          </reference>
          <reference field="1" count="1" selected="0">
            <x v="2"/>
          </reference>
        </references>
      </pivotArea>
    </chartFormat>
    <chartFormat chart="24" format="86">
      <pivotArea type="data" outline="0" fieldPosition="0">
        <references count="2">
          <reference field="4294967294" count="1" selected="0">
            <x v="0"/>
          </reference>
          <reference field="1" count="1" selected="0">
            <x v="3"/>
          </reference>
        </references>
      </pivotArea>
    </chartFormat>
    <chartFormat chart="24" format="87">
      <pivotArea type="data" outline="0" fieldPosition="0">
        <references count="2">
          <reference field="4294967294" count="1" selected="0">
            <x v="0"/>
          </reference>
          <reference field="1" count="1" selected="0">
            <x v="4"/>
          </reference>
        </references>
      </pivotArea>
    </chartFormat>
    <chartFormat chart="24" format="88">
      <pivotArea type="data" outline="0" fieldPosition="0">
        <references count="2">
          <reference field="4294967294" count="1" selected="0">
            <x v="0"/>
          </reference>
          <reference field="1" count="1" selected="0">
            <x v="5"/>
          </reference>
        </references>
      </pivotArea>
    </chartFormat>
    <chartFormat chart="24" format="89">
      <pivotArea type="data" outline="0" fieldPosition="0">
        <references count="2">
          <reference field="4294967294" count="1" selected="0">
            <x v="0"/>
          </reference>
          <reference field="1" count="1" selected="0">
            <x v="6"/>
          </reference>
        </references>
      </pivotArea>
    </chartFormat>
    <chartFormat chart="24" format="90">
      <pivotArea type="data" outline="0" fieldPosition="0">
        <references count="2">
          <reference field="4294967294" count="1" selected="0">
            <x v="0"/>
          </reference>
          <reference field="1" count="1" selected="0">
            <x v="7"/>
          </reference>
        </references>
      </pivotArea>
    </chartFormat>
    <chartFormat chart="24" format="91">
      <pivotArea type="data" outline="0" fieldPosition="0">
        <references count="2">
          <reference field="4294967294" count="1" selected="0">
            <x v="0"/>
          </reference>
          <reference field="1" count="1" selected="0">
            <x v="8"/>
          </reference>
        </references>
      </pivotArea>
    </chartFormat>
    <chartFormat chart="24" format="92">
      <pivotArea type="data" outline="0" fieldPosition="0">
        <references count="2">
          <reference field="4294967294" count="1" selected="0">
            <x v="0"/>
          </reference>
          <reference field="1" count="1" selected="0">
            <x v="9"/>
          </reference>
        </references>
      </pivotArea>
    </chartFormat>
    <chartFormat chart="24" format="93">
      <pivotArea type="data" outline="0" fieldPosition="0">
        <references count="2">
          <reference field="4294967294" count="1" selected="0">
            <x v="0"/>
          </reference>
          <reference field="1" count="1" selected="0">
            <x v="11"/>
          </reference>
        </references>
      </pivotArea>
    </chartFormat>
    <chartFormat chart="24" format="94">
      <pivotArea type="data" outline="0" fieldPosition="0">
        <references count="2">
          <reference field="4294967294" count="1" selected="0">
            <x v="0"/>
          </reference>
          <reference field="1" count="1" selected="0">
            <x v="13"/>
          </reference>
        </references>
      </pivotArea>
    </chartFormat>
    <chartFormat chart="24" format="95">
      <pivotArea type="data" outline="0" fieldPosition="0">
        <references count="2">
          <reference field="4294967294" count="1" selected="0">
            <x v="0"/>
          </reference>
          <reference field="1" count="1" selected="0">
            <x v="15"/>
          </reference>
        </references>
      </pivotArea>
    </chartFormat>
    <chartFormat chart="24" format="96">
      <pivotArea type="data" outline="0" fieldPosition="0">
        <references count="2">
          <reference field="4294967294" count="1" selected="0">
            <x v="0"/>
          </reference>
          <reference field="1" count="1" selected="0">
            <x v="17"/>
          </reference>
        </references>
      </pivotArea>
    </chartFormat>
    <chartFormat chart="24" format="97">
      <pivotArea type="data" outline="0" fieldPosition="0">
        <references count="2">
          <reference field="4294967294" count="1" selected="0">
            <x v="0"/>
          </reference>
          <reference field="1" count="1" selected="0">
            <x v="18"/>
          </reference>
        </references>
      </pivotArea>
    </chartFormat>
    <chartFormat chart="24" format="98">
      <pivotArea type="data" outline="0" fieldPosition="0">
        <references count="2">
          <reference field="4294967294" count="1" selected="0">
            <x v="0"/>
          </reference>
          <reference field="1" count="1" selected="0">
            <x v="19"/>
          </reference>
        </references>
      </pivotArea>
    </chartFormat>
    <chartFormat chart="24" format="99">
      <pivotArea type="data" outline="0" fieldPosition="0">
        <references count="2">
          <reference field="4294967294" count="1" selected="0">
            <x v="0"/>
          </reference>
          <reference field="1" count="1" selected="0">
            <x v="20"/>
          </reference>
        </references>
      </pivotArea>
    </chartFormat>
    <chartFormat chart="2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dateBetween" evalOrder="-1" id="3" name="التاريخ">
      <autoFilter ref="A1">
        <filterColumn colId="0">
          <customFilters and="1">
            <customFilter operator="greaterThanOrEqual" val="45658"/>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D290978-A00F-4026-B86C-FF4306E7A391}" name="PivotTable4" cacheId="7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59" rowHeaderCaption="السنه">
  <location ref="A3:F24" firstHeaderRow="0" firstDataRow="1" firstDataCol="1"/>
  <pivotFields count="19">
    <pivotField numFmtId="22" showAll="0"/>
    <pivotField axis="axisRow" showAll="0">
      <items count="22">
        <item x="20"/>
        <item x="19"/>
        <item x="18"/>
        <item x="17"/>
        <item x="16"/>
        <item x="15"/>
        <item x="14"/>
        <item x="13"/>
        <item x="12"/>
        <item x="11"/>
        <item x="10"/>
        <item x="9"/>
        <item x="8"/>
        <item x="7"/>
        <item x="6"/>
        <item x="5"/>
        <item x="4"/>
        <item x="3"/>
        <item x="2"/>
        <item x="1"/>
        <item x="0"/>
        <item t="default"/>
      </items>
    </pivotField>
    <pivotField showAll="0"/>
    <pivotField showAll="0"/>
    <pivotField dataField="1" numFmtId="9" showAll="0"/>
    <pivotField showAll="0"/>
    <pivotField dataField="1" numFmtId="9" showAll="0"/>
    <pivotField showAll="0"/>
    <pivotField dataField="1" numFmtId="9" showAll="0"/>
    <pivotField showAll="0"/>
    <pivotField dataField="1" numFmtId="9" showAll="0"/>
    <pivotField showAll="0"/>
    <pivotField dataField="1" numFmtId="9" showAll="0"/>
    <pivotField showAll="0"/>
    <pivotField showAll="0"/>
    <pivotField showAll="0"/>
    <pivotField showAll="0"/>
    <pivotField showAll="0"/>
    <pivotField dragToRow="0" dragToCol="0" dragToPage="0" showAll="0" defaultSubtotal="0"/>
  </pivotFields>
  <rowFields count="1">
    <field x="1"/>
  </rowFields>
  <rowItems count="21">
    <i>
      <x/>
    </i>
    <i>
      <x v="1"/>
    </i>
    <i>
      <x v="2"/>
    </i>
    <i>
      <x v="3"/>
    </i>
    <i>
      <x v="4"/>
    </i>
    <i>
      <x v="5"/>
    </i>
    <i>
      <x v="6"/>
    </i>
    <i>
      <x v="7"/>
    </i>
    <i>
      <x v="8"/>
    </i>
    <i>
      <x v="9"/>
    </i>
    <i>
      <x v="10"/>
    </i>
    <i>
      <x v="11"/>
    </i>
    <i>
      <x v="12"/>
    </i>
    <i>
      <x v="13"/>
    </i>
    <i>
      <x v="14"/>
    </i>
    <i>
      <x v="15"/>
    </i>
    <i>
      <x v="16"/>
    </i>
    <i>
      <x v="17"/>
    </i>
    <i>
      <x v="18"/>
    </i>
    <i>
      <x v="19"/>
    </i>
    <i>
      <x v="20"/>
    </i>
  </rowItems>
  <colFields count="1">
    <field x="-2"/>
  </colFields>
  <colItems count="5">
    <i>
      <x/>
    </i>
    <i i="1">
      <x v="1"/>
    </i>
    <i i="2">
      <x v="2"/>
    </i>
    <i i="3">
      <x v="3"/>
    </i>
    <i i="4">
      <x v="4"/>
    </i>
  </colItems>
  <dataFields count="5">
    <dataField name="  نسبه التغير المؤشر الرئيسى للبورصه لتاريخيه على مدار 20 سنة" fld="12" subtotal="average" baseField="1" baseItem="0" numFmtId="9"/>
    <dataField name="  نسبه التغير الذهب على مدار 20 سنة" fld="10" subtotal="average" baseField="1" baseItem="0" numFmtId="9"/>
    <dataField name="  نسبه التغير للدولار على  مدار 20 سنة " fld="6" subtotal="average" baseField="1" baseItem="0" numFmtId="9"/>
    <dataField name="  نسبه التغير الفضه التاريخيه على مدار 20 سنة " fld="8" subtotal="average" baseField="1" baseItem="0" numFmtId="9"/>
    <dataField name="  نسبه التغير لليورو التاريخية لتاريخيه على مدار 20 سنة " fld="4" subtotal="average" baseField="1" baseItem="0" numFmtId="9"/>
  </dataFields>
  <formats count="11">
    <format dxfId="2374">
      <pivotArea field="1" type="button" dataOnly="0" labelOnly="1" outline="0" axis="axisRow" fieldPosition="0"/>
    </format>
    <format dxfId="2373">
      <pivotArea type="all" dataOnly="0" outline="0" fieldPosition="0"/>
    </format>
    <format dxfId="2372">
      <pivotArea outline="0" collapsedLevelsAreSubtotals="1" fieldPosition="0"/>
    </format>
    <format dxfId="2371">
      <pivotArea field="1" type="button" dataOnly="0" labelOnly="1" outline="0" axis="axisRow" fieldPosition="0"/>
    </format>
    <format dxfId="2370">
      <pivotArea dataOnly="0" labelOnly="1" grandRow="1" outline="0" fieldPosition="0"/>
    </format>
    <format dxfId="2369">
      <pivotArea type="all" dataOnly="0" outline="0" fieldPosition="0"/>
    </format>
    <format dxfId="2368">
      <pivotArea outline="0" collapsedLevelsAreSubtotals="1" fieldPosition="0"/>
    </format>
    <format dxfId="2367">
      <pivotArea field="1" type="button" dataOnly="0" labelOnly="1" outline="0" axis="axisRow" fieldPosition="0"/>
    </format>
    <format dxfId="2366">
      <pivotArea dataOnly="0" labelOnly="1" grandRow="1" outline="0" fieldPosition="0"/>
    </format>
    <format dxfId="2365">
      <pivotArea field="1" type="button" dataOnly="0" labelOnly="1" outline="0" axis="axisRow" fieldPosition="0"/>
    </format>
    <format dxfId="2364">
      <pivotArea dataOnly="0" labelOnly="1" outline="0" fieldPosition="0">
        <references count="1">
          <reference field="4294967294" count="5">
            <x v="0"/>
            <x v="1"/>
            <x v="2"/>
            <x v="3"/>
            <x v="4"/>
          </reference>
        </references>
      </pivotArea>
    </format>
  </formats>
  <chartFormats count="10">
    <chartFormat chart="51" format="6" series="1">
      <pivotArea type="data" outline="0" fieldPosition="0">
        <references count="1">
          <reference field="4294967294" count="1" selected="0">
            <x v="3"/>
          </reference>
        </references>
      </pivotArea>
    </chartFormat>
    <chartFormat chart="51" format="7" series="1">
      <pivotArea type="data" outline="0" fieldPosition="0">
        <references count="1">
          <reference field="4294967294" count="1" selected="0">
            <x v="4"/>
          </reference>
        </references>
      </pivotArea>
    </chartFormat>
    <chartFormat chart="51" format="8" series="1">
      <pivotArea type="data" outline="0" fieldPosition="0">
        <references count="1">
          <reference field="4294967294" count="1" selected="0">
            <x v="0"/>
          </reference>
        </references>
      </pivotArea>
    </chartFormat>
    <chartFormat chart="51" format="9" series="1">
      <pivotArea type="data" outline="0" fieldPosition="0">
        <references count="1">
          <reference field="4294967294" count="1" selected="0">
            <x v="1"/>
          </reference>
        </references>
      </pivotArea>
    </chartFormat>
    <chartFormat chart="51" format="10" series="1">
      <pivotArea type="data" outline="0" fieldPosition="0">
        <references count="1">
          <reference field="4294967294" count="1" selected="0">
            <x v="2"/>
          </reference>
        </references>
      </pivotArea>
    </chartFormat>
    <chartFormat chart="57" format="10" series="1">
      <pivotArea type="data" outline="0" fieldPosition="0">
        <references count="1">
          <reference field="4294967294" count="1" selected="0">
            <x v="0"/>
          </reference>
        </references>
      </pivotArea>
    </chartFormat>
    <chartFormat chart="57" format="11" series="1">
      <pivotArea type="data" outline="0" fieldPosition="0">
        <references count="1">
          <reference field="4294967294" count="1" selected="0">
            <x v="1"/>
          </reference>
        </references>
      </pivotArea>
    </chartFormat>
    <chartFormat chart="57" format="12" series="1">
      <pivotArea type="data" outline="0" fieldPosition="0">
        <references count="1">
          <reference field="4294967294" count="1" selected="0">
            <x v="2"/>
          </reference>
        </references>
      </pivotArea>
    </chartFormat>
    <chartFormat chart="57" format="13" series="1">
      <pivotArea type="data" outline="0" fieldPosition="0">
        <references count="1">
          <reference field="4294967294" count="1" selected="0">
            <x v="3"/>
          </reference>
        </references>
      </pivotArea>
    </chartFormat>
    <chartFormat chart="57" format="14"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filters count="1">
    <filter fld="0" type="dateBetween" evalOrder="-1" id="22" name="التاريخ">
      <autoFilter ref="A1">
        <filterColumn colId="0">
          <customFilters and="1">
            <customFilter operator="greaterThanOrEqual" val="43739"/>
            <customFilter operator="lessThanOrEqual" val="43769"/>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3CEC480-3F3C-4980-B99A-9B9A297D1473}" name="PivotTable2" cacheId="70"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35">
  <location ref="A188:B210" firstHeaderRow="1" firstDataRow="1" firstDataCol="1"/>
  <pivotFields count="19">
    <pivotField numFmtId="22" showAll="0"/>
    <pivotField axis="axisRow" showAll="0">
      <items count="22">
        <item x="20"/>
        <item x="19"/>
        <item x="18"/>
        <item x="17"/>
        <item x="16"/>
        <item x="15"/>
        <item x="14"/>
        <item x="13"/>
        <item x="12"/>
        <item x="11"/>
        <item x="10"/>
        <item x="9"/>
        <item x="8"/>
        <item x="7"/>
        <item x="6"/>
        <item x="5"/>
        <item x="4"/>
        <item x="3"/>
        <item x="2"/>
        <item x="1"/>
        <item x="0"/>
        <item t="default"/>
      </items>
    </pivotField>
    <pivotField showAll="0"/>
    <pivotField showAll="0"/>
    <pivotField numFmtId="9" showAll="0"/>
    <pivotField showAll="0"/>
    <pivotField numFmtId="9" showAll="0"/>
    <pivotField showAll="0"/>
    <pivotField numFmtId="9" showAll="0"/>
    <pivotField showAll="0"/>
    <pivotField numFmtId="9" showAll="0"/>
    <pivotField dataField="1" showAll="0"/>
    <pivotField numFmtId="9" showAll="0"/>
    <pivotField showAll="0"/>
    <pivotField showAll="0"/>
    <pivotField showAll="0"/>
    <pivotField showAll="0"/>
    <pivotField showAll="0"/>
    <pivotField dragToRow="0" dragToCol="0" dragToPage="0" showAll="0" defaultSubtotal="0"/>
  </pivotFields>
  <rowFields count="1">
    <field x="1"/>
  </rowFields>
  <rowItems count="22">
    <i>
      <x/>
    </i>
    <i>
      <x v="1"/>
    </i>
    <i>
      <x v="2"/>
    </i>
    <i>
      <x v="3"/>
    </i>
    <i>
      <x v="4"/>
    </i>
    <i>
      <x v="5"/>
    </i>
    <i>
      <x v="6"/>
    </i>
    <i>
      <x v="7"/>
    </i>
    <i>
      <x v="8"/>
    </i>
    <i>
      <x v="9"/>
    </i>
    <i>
      <x v="10"/>
    </i>
    <i>
      <x v="11"/>
    </i>
    <i>
      <x v="12"/>
    </i>
    <i>
      <x v="13"/>
    </i>
    <i>
      <x v="14"/>
    </i>
    <i>
      <x v="15"/>
    </i>
    <i>
      <x v="16"/>
    </i>
    <i>
      <x v="17"/>
    </i>
    <i>
      <x v="18"/>
    </i>
    <i>
      <x v="19"/>
    </i>
    <i>
      <x v="20"/>
    </i>
    <i t="grand">
      <x/>
    </i>
  </rowItems>
  <colItems count="1">
    <i/>
  </colItems>
  <dataFields count="1">
    <dataField name="Max of مؤشر البورصه المصرية  " fld="11" subtotal="max" baseField="1" baseItem="0"/>
  </dataFields>
  <formats count="13">
    <format dxfId="2387">
      <pivotArea field="1" type="button" dataOnly="0" labelOnly="1" outline="0" axis="axisRow" fieldPosition="0"/>
    </format>
    <format dxfId="2386">
      <pivotArea type="all" dataOnly="0" outline="0" fieldPosition="0"/>
    </format>
    <format dxfId="2385">
      <pivotArea outline="0" collapsedLevelsAreSubtotals="1" fieldPosition="0"/>
    </format>
    <format dxfId="2384">
      <pivotArea field="1" type="button" dataOnly="0" labelOnly="1" outline="0" axis="axisRow" fieldPosition="0"/>
    </format>
    <format dxfId="2383">
      <pivotArea dataOnly="0" labelOnly="1" fieldPosition="0">
        <references count="1">
          <reference field="1" count="0"/>
        </references>
      </pivotArea>
    </format>
    <format dxfId="2382">
      <pivotArea dataOnly="0" labelOnly="1" grandRow="1" outline="0" fieldPosition="0"/>
    </format>
    <format dxfId="2381">
      <pivotArea field="1" type="button" dataOnly="0" labelOnly="1" outline="0" axis="axisRow" fieldPosition="0"/>
    </format>
    <format dxfId="2380">
      <pivotArea type="all" dataOnly="0" outline="0" fieldPosition="0"/>
    </format>
    <format dxfId="2379">
      <pivotArea outline="0" collapsedLevelsAreSubtotals="1" fieldPosition="0"/>
    </format>
    <format dxfId="2378">
      <pivotArea field="1" type="button" dataOnly="0" labelOnly="1" outline="0" axis="axisRow" fieldPosition="0"/>
    </format>
    <format dxfId="2377">
      <pivotArea dataOnly="0" labelOnly="1" fieldPosition="0">
        <references count="1">
          <reference field="1" count="0"/>
        </references>
      </pivotArea>
    </format>
    <format dxfId="2376">
      <pivotArea dataOnly="0" labelOnly="1" grandRow="1" outline="0" fieldPosition="0"/>
    </format>
    <format dxfId="2375">
      <pivotArea collapsedLevelsAreSubtotals="1" fieldPosition="0">
        <references count="1">
          <reference field="1" count="0"/>
        </references>
      </pivotArea>
    </format>
  </formats>
  <chartFormats count="1">
    <chartFormat chart="2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0084039-A5DA-4449-9D8E-22A8C1378DBC}" name="PivotTable25" cacheId="79" dataPosition="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2">
  <location ref="Q208:V210" firstHeaderRow="0" firstDataRow="1" firstDataCol="1"/>
  <pivotFields count="22">
    <pivotField numFmtId="14" showAll="0"/>
    <pivotField axis="axisRow" showAll="0">
      <items count="22">
        <item h="1" x="20"/>
        <item h="1" x="19"/>
        <item h="1" x="18"/>
        <item h="1" x="17"/>
        <item h="1" x="16"/>
        <item h="1" x="15"/>
        <item h="1" x="14"/>
        <item h="1" x="13"/>
        <item h="1" x="12"/>
        <item h="1" x="11"/>
        <item h="1" x="10"/>
        <item h="1" x="9"/>
        <item h="1" x="8"/>
        <item h="1" x="7"/>
        <item h="1" x="6"/>
        <item h="1" x="5"/>
        <item h="1" x="4"/>
        <item h="1" x="3"/>
        <item h="1" x="2"/>
        <item h="1" x="1"/>
        <item x="0"/>
        <item t="default"/>
      </items>
    </pivotField>
    <pivotField showAll="0"/>
    <pivotField dataField="1" showAll="0"/>
    <pivotField showAll="0"/>
    <pivotField showAll="0"/>
    <pivotField showAll="0"/>
    <pivotField dataField="1" showAll="0"/>
    <pivotField showAll="0"/>
    <pivotField numFmtId="9" showAll="0"/>
    <pivotField showAll="0"/>
    <pivotField dataField="1" showAll="0"/>
    <pivotField showAll="0"/>
    <pivotField numFmtId="9" showAll="0"/>
    <pivotField showAll="0"/>
    <pivotField dataField="1" showAll="0"/>
    <pivotField showAll="0"/>
    <pivotField numFmtId="9" showAll="0"/>
    <pivotField showAll="0"/>
    <pivotField dataField="1" showAll="0"/>
    <pivotField showAll="0"/>
    <pivotField numFmtId="9" showAll="0"/>
  </pivotFields>
  <rowFields count="1">
    <field x="1"/>
  </rowFields>
  <rowItems count="2">
    <i>
      <x v="20"/>
    </i>
    <i t="grand">
      <x/>
    </i>
  </rowItems>
  <colFields count="1">
    <field x="-2"/>
  </colFields>
  <colItems count="5">
    <i>
      <x/>
    </i>
    <i i="1">
      <x v="1"/>
    </i>
    <i i="2">
      <x v="2"/>
    </i>
    <i i="3">
      <x v="3"/>
    </i>
    <i i="4">
      <x v="4"/>
    </i>
  </colItems>
  <dataFields count="5">
    <dataField name="مؤشر البورصه EGX30" fld="19" baseField="0" baseItem="0"/>
    <dataField name="الذهب" fld="15" baseField="0" baseItem="0"/>
    <dataField name="الفضه" fld="11" baseField="0" baseItem="0"/>
    <dataField name=" الدولار" fld="7" baseField="0" baseItem="0"/>
    <dataField name=" اليورو" fld="3" baseField="1" baseItem="20"/>
  </dataFields>
  <formats count="26">
    <format dxfId="1236">
      <pivotArea outline="0" collapsedLevelsAreSubtotals="1" fieldPosition="0"/>
    </format>
    <format dxfId="1237">
      <pivotArea dataOnly="0" labelOnly="1" outline="0" axis="axisValues" fieldPosition="0"/>
    </format>
    <format dxfId="1238">
      <pivotArea type="all" dataOnly="0" outline="0" fieldPosition="0"/>
    </format>
    <format dxfId="1239">
      <pivotArea outline="0" collapsedLevelsAreSubtotals="1" fieldPosition="0"/>
    </format>
    <format dxfId="1240">
      <pivotArea field="1" type="button" dataOnly="0" labelOnly="1" outline="0" axis="axisRow" fieldPosition="0"/>
    </format>
    <format dxfId="1241">
      <pivotArea dataOnly="0" labelOnly="1" fieldPosition="0">
        <references count="1">
          <reference field="1" count="0"/>
        </references>
      </pivotArea>
    </format>
    <format dxfId="1242">
      <pivotArea dataOnly="0" labelOnly="1" grandRow="1" outline="0" fieldPosition="0"/>
    </format>
    <format dxfId="1243">
      <pivotArea dataOnly="0" labelOnly="1" outline="0" axis="axisValues" fieldPosition="0"/>
    </format>
    <format dxfId="1244">
      <pivotArea type="all" dataOnly="0" outline="0" fieldPosition="0"/>
    </format>
    <format dxfId="1245">
      <pivotArea outline="0" collapsedLevelsAreSubtotals="1" fieldPosition="0"/>
    </format>
    <format dxfId="1246">
      <pivotArea field="1" type="button" dataOnly="0" labelOnly="1" outline="0" axis="axisRow" fieldPosition="0"/>
    </format>
    <format dxfId="1247">
      <pivotArea dataOnly="0" labelOnly="1" fieldPosition="0">
        <references count="1">
          <reference field="1" count="0"/>
        </references>
      </pivotArea>
    </format>
    <format dxfId="1248">
      <pivotArea dataOnly="0" labelOnly="1" grandRow="1" outline="0" fieldPosition="0"/>
    </format>
    <format dxfId="1249">
      <pivotArea dataOnly="0" labelOnly="1" outline="0" axis="axisValues" fieldPosition="0"/>
    </format>
    <format dxfId="1250">
      <pivotArea type="all" dataOnly="0" outline="0" fieldPosition="0"/>
    </format>
    <format dxfId="1251">
      <pivotArea outline="0" collapsedLevelsAreSubtotals="1" fieldPosition="0"/>
    </format>
    <format dxfId="1252">
      <pivotArea field="1" type="button" dataOnly="0" labelOnly="1" outline="0" axis="axisRow" fieldPosition="0"/>
    </format>
    <format dxfId="1253">
      <pivotArea dataOnly="0" labelOnly="1" fieldPosition="0">
        <references count="1">
          <reference field="1" count="0"/>
        </references>
      </pivotArea>
    </format>
    <format dxfId="1254">
      <pivotArea dataOnly="0" labelOnly="1" grandRow="1" outline="0" fieldPosition="0"/>
    </format>
    <format dxfId="1255">
      <pivotArea dataOnly="0" labelOnly="1" outline="0" axis="axisValues" fieldPosition="0"/>
    </format>
    <format dxfId="1256">
      <pivotArea type="all" dataOnly="0" outline="0" fieldPosition="0"/>
    </format>
    <format dxfId="1257">
      <pivotArea outline="0" collapsedLevelsAreSubtotals="1" fieldPosition="0"/>
    </format>
    <format dxfId="1258">
      <pivotArea field="1" type="button" dataOnly="0" labelOnly="1" outline="0" axis="axisRow" fieldPosition="0"/>
    </format>
    <format dxfId="1259">
      <pivotArea dataOnly="0" labelOnly="1" fieldPosition="0">
        <references count="1">
          <reference field="1" count="0"/>
        </references>
      </pivotArea>
    </format>
    <format dxfId="1260">
      <pivotArea dataOnly="0" labelOnly="1" grandRow="1" outline="0" fieldPosition="0"/>
    </format>
    <format dxfId="1261">
      <pivotArea dataOnly="0" labelOnly="1" outline="0" axis="axisValues" fieldPosition="0"/>
    </format>
  </formats>
  <chartFormats count="43">
    <chartFormat chart="6" format="3"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8" format="2" series="1">
      <pivotArea type="data" outline="0" fieldPosition="0">
        <references count="1">
          <reference field="4294967294" count="1" selected="0">
            <x v="2"/>
          </reference>
        </references>
      </pivotArea>
    </chartFormat>
    <chartFormat chart="8" format="3" series="1">
      <pivotArea type="data" outline="0" fieldPosition="0">
        <references count="1">
          <reference field="4294967294" count="1" selected="0">
            <x v="3"/>
          </reference>
        </references>
      </pivotArea>
    </chartFormat>
    <chartFormat chart="8" format="4" series="1">
      <pivotArea type="data" outline="0" fieldPosition="0">
        <references count="1">
          <reference field="4294967294" count="1" selected="0">
            <x v="4"/>
          </reference>
        </references>
      </pivotArea>
    </chartFormat>
    <chartFormat chart="9" format="5"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1"/>
          </reference>
        </references>
      </pivotArea>
    </chartFormat>
    <chartFormat chart="9" format="7" series="1">
      <pivotArea type="data" outline="0" fieldPosition="0">
        <references count="1">
          <reference field="4294967294" count="1" selected="0">
            <x v="2"/>
          </reference>
        </references>
      </pivotArea>
    </chartFormat>
    <chartFormat chart="9" format="8" series="1">
      <pivotArea type="data" outline="0" fieldPosition="0">
        <references count="1">
          <reference field="4294967294" count="1" selected="0">
            <x v="3"/>
          </reference>
        </references>
      </pivotArea>
    </chartFormat>
    <chartFormat chart="9" format="9" series="1">
      <pivotArea type="data" outline="0" fieldPosition="0">
        <references count="1">
          <reference field="4294967294" count="1" selected="0">
            <x v="4"/>
          </reference>
        </references>
      </pivotArea>
    </chartFormat>
    <chartFormat chart="17" format="20" series="1">
      <pivotArea type="data" outline="0" fieldPosition="0">
        <references count="1">
          <reference field="4294967294" count="1" selected="0">
            <x v="0"/>
          </reference>
        </references>
      </pivotArea>
    </chartFormat>
    <chartFormat chart="17" format="21" series="1">
      <pivotArea type="data" outline="0" fieldPosition="0">
        <references count="1">
          <reference field="4294967294" count="1" selected="0">
            <x v="1"/>
          </reference>
        </references>
      </pivotArea>
    </chartFormat>
    <chartFormat chart="17" format="22" series="1">
      <pivotArea type="data" outline="0" fieldPosition="0">
        <references count="1">
          <reference field="4294967294" count="1" selected="0">
            <x v="2"/>
          </reference>
        </references>
      </pivotArea>
    </chartFormat>
    <chartFormat chart="17" format="23" series="1">
      <pivotArea type="data" outline="0" fieldPosition="0">
        <references count="1">
          <reference field="4294967294" count="1" selected="0">
            <x v="3"/>
          </reference>
        </references>
      </pivotArea>
    </chartFormat>
    <chartFormat chart="17" format="24" series="1">
      <pivotArea type="data" outline="0" fieldPosition="0">
        <references count="1">
          <reference field="4294967294" count="1" selected="0">
            <x v="4"/>
          </reference>
        </references>
      </pivotArea>
    </chartFormat>
    <chartFormat chart="17" format="25">
      <pivotArea type="data" outline="0" fieldPosition="0">
        <references count="2">
          <reference field="4294967294" count="1" selected="0">
            <x v="1"/>
          </reference>
          <reference field="1" count="1" selected="0">
            <x v="20"/>
          </reference>
        </references>
      </pivotArea>
    </chartFormat>
    <chartFormat chart="17" format="26">
      <pivotArea type="data" outline="0" fieldPosition="0">
        <references count="2">
          <reference field="4294967294" count="1" selected="0">
            <x v="1"/>
          </reference>
          <reference field="1" count="1" selected="0">
            <x v="14"/>
          </reference>
        </references>
      </pivotArea>
    </chartFormat>
    <chartFormat chart="17" format="27">
      <pivotArea type="data" outline="0" fieldPosition="0">
        <references count="2">
          <reference field="4294967294" count="1" selected="0">
            <x v="2"/>
          </reference>
          <reference field="1" count="1" selected="0">
            <x v="14"/>
          </reference>
        </references>
      </pivotArea>
    </chartFormat>
    <chartFormat chart="17" format="28">
      <pivotArea type="data" outline="0" fieldPosition="0">
        <references count="2">
          <reference field="4294967294" count="1" selected="0">
            <x v="3"/>
          </reference>
          <reference field="1" count="1" selected="0">
            <x v="14"/>
          </reference>
        </references>
      </pivotArea>
    </chartFormat>
    <chartFormat chart="17" format="29">
      <pivotArea type="data" outline="0" fieldPosition="0">
        <references count="2">
          <reference field="4294967294" count="1" selected="0">
            <x v="4"/>
          </reference>
          <reference field="1" count="1" selected="0">
            <x v="14"/>
          </reference>
        </references>
      </pivotArea>
    </chartFormat>
    <chartFormat chart="17" format="30">
      <pivotArea type="data" outline="0" fieldPosition="0">
        <references count="2">
          <reference field="4294967294" count="1" selected="0">
            <x v="2"/>
          </reference>
          <reference field="1" count="1" selected="0">
            <x v="9"/>
          </reference>
        </references>
      </pivotArea>
    </chartFormat>
    <chartFormat chart="17" format="31">
      <pivotArea type="data" outline="0" fieldPosition="0">
        <references count="2">
          <reference field="4294967294" count="1" selected="0">
            <x v="3"/>
          </reference>
          <reference field="1" count="1" selected="0">
            <x v="9"/>
          </reference>
        </references>
      </pivotArea>
    </chartFormat>
    <chartFormat chart="17" format="32" series="1">
      <pivotArea type="data" outline="0" fieldPosition="0">
        <references count="2">
          <reference field="4294967294" count="1" selected="0">
            <x v="0"/>
          </reference>
          <reference field="1" count="1" selected="0">
            <x v="1"/>
          </reference>
        </references>
      </pivotArea>
    </chartFormat>
    <chartFormat chart="17" format="33" series="1">
      <pivotArea type="data" outline="0" fieldPosition="0">
        <references count="2">
          <reference field="4294967294" count="1" selected="0">
            <x v="0"/>
          </reference>
          <reference field="1" count="1" selected="0">
            <x v="2"/>
          </reference>
        </references>
      </pivotArea>
    </chartFormat>
    <chartFormat chart="17" format="34" series="1">
      <pivotArea type="data" outline="0" fieldPosition="0">
        <references count="2">
          <reference field="4294967294" count="1" selected="0">
            <x v="0"/>
          </reference>
          <reference field="1" count="1" selected="0">
            <x v="3"/>
          </reference>
        </references>
      </pivotArea>
    </chartFormat>
    <chartFormat chart="17" format="35" series="1">
      <pivotArea type="data" outline="0" fieldPosition="0">
        <references count="2">
          <reference field="4294967294" count="1" selected="0">
            <x v="0"/>
          </reference>
          <reference field="1" count="1" selected="0">
            <x v="4"/>
          </reference>
        </references>
      </pivotArea>
    </chartFormat>
    <chartFormat chart="17" format="36" series="1">
      <pivotArea type="data" outline="0" fieldPosition="0">
        <references count="2">
          <reference field="4294967294" count="1" selected="0">
            <x v="0"/>
          </reference>
          <reference field="1" count="1" selected="0">
            <x v="5"/>
          </reference>
        </references>
      </pivotArea>
    </chartFormat>
    <chartFormat chart="17" format="37" series="1">
      <pivotArea type="data" outline="0" fieldPosition="0">
        <references count="2">
          <reference field="4294967294" count="1" selected="0">
            <x v="0"/>
          </reference>
          <reference field="1" count="1" selected="0">
            <x v="6"/>
          </reference>
        </references>
      </pivotArea>
    </chartFormat>
    <chartFormat chart="17" format="38" series="1">
      <pivotArea type="data" outline="0" fieldPosition="0">
        <references count="2">
          <reference field="4294967294" count="1" selected="0">
            <x v="0"/>
          </reference>
          <reference field="1" count="1" selected="0">
            <x v="7"/>
          </reference>
        </references>
      </pivotArea>
    </chartFormat>
    <chartFormat chart="17" format="39" series="1">
      <pivotArea type="data" outline="0" fieldPosition="0">
        <references count="2">
          <reference field="4294967294" count="1" selected="0">
            <x v="0"/>
          </reference>
          <reference field="1" count="1" selected="0">
            <x v="8"/>
          </reference>
        </references>
      </pivotArea>
    </chartFormat>
    <chartFormat chart="17" format="40" series="1">
      <pivotArea type="data" outline="0" fieldPosition="0">
        <references count="2">
          <reference field="4294967294" count="1" selected="0">
            <x v="0"/>
          </reference>
          <reference field="1" count="1" selected="0">
            <x v="9"/>
          </reference>
        </references>
      </pivotArea>
    </chartFormat>
    <chartFormat chart="17" format="41" series="1">
      <pivotArea type="data" outline="0" fieldPosition="0">
        <references count="2">
          <reference field="4294967294" count="1" selected="0">
            <x v="0"/>
          </reference>
          <reference field="1" count="1" selected="0">
            <x v="10"/>
          </reference>
        </references>
      </pivotArea>
    </chartFormat>
    <chartFormat chart="17" format="42" series="1">
      <pivotArea type="data" outline="0" fieldPosition="0">
        <references count="2">
          <reference field="4294967294" count="1" selected="0">
            <x v="0"/>
          </reference>
          <reference field="1" count="1" selected="0">
            <x v="11"/>
          </reference>
        </references>
      </pivotArea>
    </chartFormat>
    <chartFormat chart="17" format="43" series="1">
      <pivotArea type="data" outline="0" fieldPosition="0">
        <references count="2">
          <reference field="4294967294" count="1" selected="0">
            <x v="0"/>
          </reference>
          <reference field="1" count="1" selected="0">
            <x v="12"/>
          </reference>
        </references>
      </pivotArea>
    </chartFormat>
    <chartFormat chart="17" format="44" series="1">
      <pivotArea type="data" outline="0" fieldPosition="0">
        <references count="2">
          <reference field="4294967294" count="1" selected="0">
            <x v="0"/>
          </reference>
          <reference field="1" count="1" selected="0">
            <x v="13"/>
          </reference>
        </references>
      </pivotArea>
    </chartFormat>
    <chartFormat chart="17" format="45" series="1">
      <pivotArea type="data" outline="0" fieldPosition="0">
        <references count="2">
          <reference field="4294967294" count="1" selected="0">
            <x v="0"/>
          </reference>
          <reference field="1" count="1" selected="0">
            <x v="14"/>
          </reference>
        </references>
      </pivotArea>
    </chartFormat>
    <chartFormat chart="17" format="46" series="1">
      <pivotArea type="data" outline="0" fieldPosition="0">
        <references count="2">
          <reference field="4294967294" count="1" selected="0">
            <x v="0"/>
          </reference>
          <reference field="1" count="1" selected="0">
            <x v="15"/>
          </reference>
        </references>
      </pivotArea>
    </chartFormat>
    <chartFormat chart="17" format="47" series="1">
      <pivotArea type="data" outline="0" fieldPosition="0">
        <references count="2">
          <reference field="4294967294" count="1" selected="0">
            <x v="0"/>
          </reference>
          <reference field="1" count="1" selected="0">
            <x v="16"/>
          </reference>
        </references>
      </pivotArea>
    </chartFormat>
    <chartFormat chart="17" format="48" series="1">
      <pivotArea type="data" outline="0" fieldPosition="0">
        <references count="2">
          <reference field="4294967294" count="1" selected="0">
            <x v="0"/>
          </reference>
          <reference field="1" count="1" selected="0">
            <x v="17"/>
          </reference>
        </references>
      </pivotArea>
    </chartFormat>
    <chartFormat chart="17" format="49" series="1">
      <pivotArea type="data" outline="0" fieldPosition="0">
        <references count="2">
          <reference field="4294967294" count="1" selected="0">
            <x v="0"/>
          </reference>
          <reference field="1" count="1" selected="0">
            <x v="18"/>
          </reference>
        </references>
      </pivotArea>
    </chartFormat>
    <chartFormat chart="17" format="50" series="1">
      <pivotArea type="data" outline="0" fieldPosition="0">
        <references count="2">
          <reference field="4294967294" count="1" selected="0">
            <x v="0"/>
          </reference>
          <reference field="1" count="1" selected="0">
            <x v="19"/>
          </reference>
        </references>
      </pivotArea>
    </chartFormat>
    <chartFormat chart="17" format="51" series="1">
      <pivotArea type="data" outline="0" fieldPosition="0">
        <references count="2">
          <reference field="4294967294" count="1" selected="0">
            <x v="0"/>
          </reference>
          <reference field="1" count="1" selected="0">
            <x v="2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CC8D9E9-4D7A-441C-9370-F1BBCD694E58}" name="PivotTable7" cacheId="7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T113:U135" firstHeaderRow="1" firstDataRow="1" firstDataCol="1"/>
  <pivotFields count="22">
    <pivotField numFmtId="14" showAll="0"/>
    <pivotField axis="axisRow" showAll="0">
      <items count="22">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showAll="0"/>
    <pivotField showAll="0"/>
    <pivotField showAll="0"/>
    <pivotField showAll="0"/>
    <pivotField numFmtId="9" showAll="0"/>
    <pivotField showAll="0"/>
    <pivotField showAll="0"/>
    <pivotField showAll="0"/>
    <pivotField numFmtId="9" showAll="0"/>
    <pivotField showAll="0"/>
    <pivotField dataField="1" showAll="0"/>
    <pivotField showAll="0"/>
    <pivotField numFmtId="9" showAll="0"/>
    <pivotField showAll="0"/>
    <pivotField showAll="0"/>
    <pivotField showAll="0"/>
    <pivotField numFmtId="9" showAll="0"/>
  </pivotFields>
  <rowFields count="1">
    <field x="1"/>
  </rowFields>
  <rowItems count="22">
    <i>
      <x/>
    </i>
    <i>
      <x v="1"/>
    </i>
    <i>
      <x v="2"/>
    </i>
    <i>
      <x v="3"/>
    </i>
    <i>
      <x v="4"/>
    </i>
    <i>
      <x v="5"/>
    </i>
    <i>
      <x v="6"/>
    </i>
    <i>
      <x v="7"/>
    </i>
    <i>
      <x v="8"/>
    </i>
    <i>
      <x v="9"/>
    </i>
    <i>
      <x v="10"/>
    </i>
    <i>
      <x v="11"/>
    </i>
    <i>
      <x v="12"/>
    </i>
    <i>
      <x v="13"/>
    </i>
    <i>
      <x v="14"/>
    </i>
    <i>
      <x v="15"/>
    </i>
    <i>
      <x v="16"/>
    </i>
    <i>
      <x v="17"/>
    </i>
    <i>
      <x v="18"/>
    </i>
    <i>
      <x v="19"/>
    </i>
    <i>
      <x v="20"/>
    </i>
    <i t="grand">
      <x/>
    </i>
  </rowItems>
  <colItems count="1">
    <i/>
  </colItems>
  <dataFields count="1">
    <dataField name=" نسبة التغير السنوية للذهب " fld="15" baseField="0" baseItem="0"/>
  </dataFields>
  <formats count="26">
    <format dxfId="2517">
      <pivotArea outline="0" collapsedLevelsAreSubtotals="1" fieldPosition="0"/>
    </format>
    <format dxfId="2516">
      <pivotArea dataOnly="0" labelOnly="1" outline="0" axis="axisValues" fieldPosition="0"/>
    </format>
    <format dxfId="2515">
      <pivotArea type="all" dataOnly="0" outline="0" fieldPosition="0"/>
    </format>
    <format dxfId="2514">
      <pivotArea outline="0" collapsedLevelsAreSubtotals="1" fieldPosition="0"/>
    </format>
    <format dxfId="2513">
      <pivotArea field="1" type="button" dataOnly="0" labelOnly="1" outline="0" axis="axisRow" fieldPosition="0"/>
    </format>
    <format dxfId="2512">
      <pivotArea dataOnly="0" labelOnly="1" fieldPosition="0">
        <references count="1">
          <reference field="1" count="0"/>
        </references>
      </pivotArea>
    </format>
    <format dxfId="2511">
      <pivotArea dataOnly="0" labelOnly="1" grandRow="1" outline="0" fieldPosition="0"/>
    </format>
    <format dxfId="2510">
      <pivotArea dataOnly="0" labelOnly="1" outline="0" axis="axisValues" fieldPosition="0"/>
    </format>
    <format dxfId="2509">
      <pivotArea type="all" dataOnly="0" outline="0" fieldPosition="0"/>
    </format>
    <format dxfId="2508">
      <pivotArea outline="0" collapsedLevelsAreSubtotals="1" fieldPosition="0"/>
    </format>
    <format dxfId="2507">
      <pivotArea field="1" type="button" dataOnly="0" labelOnly="1" outline="0" axis="axisRow" fieldPosition="0"/>
    </format>
    <format dxfId="2506">
      <pivotArea dataOnly="0" labelOnly="1" fieldPosition="0">
        <references count="1">
          <reference field="1" count="0"/>
        </references>
      </pivotArea>
    </format>
    <format dxfId="2505">
      <pivotArea dataOnly="0" labelOnly="1" grandRow="1" outline="0" fieldPosition="0"/>
    </format>
    <format dxfId="2504">
      <pivotArea dataOnly="0" labelOnly="1" outline="0" axis="axisValues" fieldPosition="0"/>
    </format>
    <format dxfId="2503">
      <pivotArea type="all" dataOnly="0" outline="0" fieldPosition="0"/>
    </format>
    <format dxfId="2502">
      <pivotArea outline="0" collapsedLevelsAreSubtotals="1" fieldPosition="0"/>
    </format>
    <format dxfId="2501">
      <pivotArea field="1" type="button" dataOnly="0" labelOnly="1" outline="0" axis="axisRow" fieldPosition="0"/>
    </format>
    <format dxfId="2500">
      <pivotArea dataOnly="0" labelOnly="1" fieldPosition="0">
        <references count="1">
          <reference field="1" count="0"/>
        </references>
      </pivotArea>
    </format>
    <format dxfId="2499">
      <pivotArea dataOnly="0" labelOnly="1" grandRow="1" outline="0" fieldPosition="0"/>
    </format>
    <format dxfId="2498">
      <pivotArea dataOnly="0" labelOnly="1" outline="0" axis="axisValues" fieldPosition="0"/>
    </format>
    <format dxfId="2497">
      <pivotArea type="all" dataOnly="0" outline="0" fieldPosition="0"/>
    </format>
    <format dxfId="2496">
      <pivotArea outline="0" collapsedLevelsAreSubtotals="1" fieldPosition="0"/>
    </format>
    <format dxfId="2495">
      <pivotArea field="1" type="button" dataOnly="0" labelOnly="1" outline="0" axis="axisRow" fieldPosition="0"/>
    </format>
    <format dxfId="2494">
      <pivotArea dataOnly="0" labelOnly="1" fieldPosition="0">
        <references count="1">
          <reference field="1" count="0"/>
        </references>
      </pivotArea>
    </format>
    <format dxfId="2493">
      <pivotArea dataOnly="0" labelOnly="1" grandRow="1" outline="0" fieldPosition="0"/>
    </format>
    <format dxfId="2492">
      <pivotArea dataOnly="0" labelOnly="1" outline="0" axis="axisValues"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CD8AF21-F1FD-4E0E-AEA1-C53A53AD338F}" name="PivotTable8" cacheId="7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T141:U163" firstHeaderRow="1" firstDataRow="1" firstDataCol="1"/>
  <pivotFields count="22">
    <pivotField numFmtId="14" showAll="0"/>
    <pivotField axis="axisRow" showAll="0">
      <items count="22">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showAll="0"/>
    <pivotField showAll="0"/>
    <pivotField showAll="0"/>
    <pivotField showAll="0"/>
    <pivotField numFmtId="9" showAll="0"/>
    <pivotField showAll="0"/>
    <pivotField showAll="0"/>
    <pivotField showAll="0"/>
    <pivotField numFmtId="9" showAll="0"/>
    <pivotField showAll="0"/>
    <pivotField showAll="0"/>
    <pivotField showAll="0"/>
    <pivotField numFmtId="9" showAll="0"/>
    <pivotField showAll="0"/>
    <pivotField dataField="1" showAll="0"/>
    <pivotField showAll="0"/>
    <pivotField numFmtId="9" showAll="0"/>
  </pivotFields>
  <rowFields count="1">
    <field x="1"/>
  </rowFields>
  <rowItems count="22">
    <i>
      <x/>
    </i>
    <i>
      <x v="1"/>
    </i>
    <i>
      <x v="2"/>
    </i>
    <i>
      <x v="3"/>
    </i>
    <i>
      <x v="4"/>
    </i>
    <i>
      <x v="5"/>
    </i>
    <i>
      <x v="6"/>
    </i>
    <i>
      <x v="7"/>
    </i>
    <i>
      <x v="8"/>
    </i>
    <i>
      <x v="9"/>
    </i>
    <i>
      <x v="10"/>
    </i>
    <i>
      <x v="11"/>
    </i>
    <i>
      <x v="12"/>
    </i>
    <i>
      <x v="13"/>
    </i>
    <i>
      <x v="14"/>
    </i>
    <i>
      <x v="15"/>
    </i>
    <i>
      <x v="16"/>
    </i>
    <i>
      <x v="17"/>
    </i>
    <i>
      <x v="18"/>
    </i>
    <i>
      <x v="19"/>
    </i>
    <i>
      <x v="20"/>
    </i>
    <i t="grand">
      <x/>
    </i>
  </rowItems>
  <colItems count="1">
    <i/>
  </colItems>
  <dataFields count="1">
    <dataField name=" نسبة التغير السنوية للمؤشر الرئيسى للبورصه المصرية_x000a_EGX30  " fld="19" baseField="0" baseItem="0"/>
  </dataFields>
  <formats count="26">
    <format dxfId="2543">
      <pivotArea outline="0" collapsedLevelsAreSubtotals="1" fieldPosition="0"/>
    </format>
    <format dxfId="2542">
      <pivotArea dataOnly="0" labelOnly="1" outline="0" axis="axisValues" fieldPosition="0"/>
    </format>
    <format dxfId="2541">
      <pivotArea type="all" dataOnly="0" outline="0" fieldPosition="0"/>
    </format>
    <format dxfId="2540">
      <pivotArea outline="0" collapsedLevelsAreSubtotals="1" fieldPosition="0"/>
    </format>
    <format dxfId="2539">
      <pivotArea field="1" type="button" dataOnly="0" labelOnly="1" outline="0" axis="axisRow" fieldPosition="0"/>
    </format>
    <format dxfId="2538">
      <pivotArea dataOnly="0" labelOnly="1" fieldPosition="0">
        <references count="1">
          <reference field="1" count="0"/>
        </references>
      </pivotArea>
    </format>
    <format dxfId="2537">
      <pivotArea dataOnly="0" labelOnly="1" grandRow="1" outline="0" fieldPosition="0"/>
    </format>
    <format dxfId="2536">
      <pivotArea dataOnly="0" labelOnly="1" outline="0" axis="axisValues" fieldPosition="0"/>
    </format>
    <format dxfId="2535">
      <pivotArea type="all" dataOnly="0" outline="0" fieldPosition="0"/>
    </format>
    <format dxfId="2534">
      <pivotArea outline="0" collapsedLevelsAreSubtotals="1" fieldPosition="0"/>
    </format>
    <format dxfId="2533">
      <pivotArea field="1" type="button" dataOnly="0" labelOnly="1" outline="0" axis="axisRow" fieldPosition="0"/>
    </format>
    <format dxfId="2532">
      <pivotArea dataOnly="0" labelOnly="1" fieldPosition="0">
        <references count="1">
          <reference field="1" count="0"/>
        </references>
      </pivotArea>
    </format>
    <format dxfId="2531">
      <pivotArea dataOnly="0" labelOnly="1" grandRow="1" outline="0" fieldPosition="0"/>
    </format>
    <format dxfId="2530">
      <pivotArea dataOnly="0" labelOnly="1" outline="0" axis="axisValues" fieldPosition="0"/>
    </format>
    <format dxfId="2529">
      <pivotArea type="all" dataOnly="0" outline="0" fieldPosition="0"/>
    </format>
    <format dxfId="2528">
      <pivotArea outline="0" collapsedLevelsAreSubtotals="1" fieldPosition="0"/>
    </format>
    <format dxfId="2527">
      <pivotArea field="1" type="button" dataOnly="0" labelOnly="1" outline="0" axis="axisRow" fieldPosition="0"/>
    </format>
    <format dxfId="2526">
      <pivotArea dataOnly="0" labelOnly="1" fieldPosition="0">
        <references count="1">
          <reference field="1" count="0"/>
        </references>
      </pivotArea>
    </format>
    <format dxfId="2525">
      <pivotArea dataOnly="0" labelOnly="1" grandRow="1" outline="0" fieldPosition="0"/>
    </format>
    <format dxfId="2524">
      <pivotArea dataOnly="0" labelOnly="1" outline="0" axis="axisValues" fieldPosition="0"/>
    </format>
    <format dxfId="2523">
      <pivotArea type="all" dataOnly="0" outline="0" fieldPosition="0"/>
    </format>
    <format dxfId="2522">
      <pivotArea outline="0" collapsedLevelsAreSubtotals="1" fieldPosition="0"/>
    </format>
    <format dxfId="2521">
      <pivotArea field="1" type="button" dataOnly="0" labelOnly="1" outline="0" axis="axisRow" fieldPosition="0"/>
    </format>
    <format dxfId="2520">
      <pivotArea dataOnly="0" labelOnly="1" fieldPosition="0">
        <references count="1">
          <reference field="1" count="0"/>
        </references>
      </pivotArea>
    </format>
    <format dxfId="2519">
      <pivotArea dataOnly="0" labelOnly="1" grandRow="1" outline="0" fieldPosition="0"/>
    </format>
    <format dxfId="251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7E08377-0173-4EF6-9109-165EDC4D7331}" name="PivotTable4" cacheId="7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T59:U81" firstHeaderRow="1" firstDataRow="1" firstDataCol="1"/>
  <pivotFields count="22">
    <pivotField numFmtId="14" showAll="0"/>
    <pivotField axis="axisRow" showAll="0">
      <items count="22">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showAll="0"/>
    <pivotField showAll="0"/>
    <pivotField dataField="1" showAll="0"/>
    <pivotField showAll="0"/>
    <pivotField numFmtId="9" showAll="0"/>
    <pivotField showAll="0"/>
    <pivotField showAll="0"/>
    <pivotField showAll="0"/>
    <pivotField numFmtId="9" showAll="0"/>
    <pivotField showAll="0"/>
    <pivotField showAll="0"/>
    <pivotField showAll="0"/>
    <pivotField numFmtId="9" showAll="0"/>
    <pivotField showAll="0"/>
    <pivotField showAll="0"/>
    <pivotField showAll="0"/>
    <pivotField numFmtId="9" showAll="0"/>
  </pivotFields>
  <rowFields count="1">
    <field x="1"/>
  </rowFields>
  <rowItems count="22">
    <i>
      <x/>
    </i>
    <i>
      <x v="1"/>
    </i>
    <i>
      <x v="2"/>
    </i>
    <i>
      <x v="3"/>
    </i>
    <i>
      <x v="4"/>
    </i>
    <i>
      <x v="5"/>
    </i>
    <i>
      <x v="6"/>
    </i>
    <i>
      <x v="7"/>
    </i>
    <i>
      <x v="8"/>
    </i>
    <i>
      <x v="9"/>
    </i>
    <i>
      <x v="10"/>
    </i>
    <i>
      <x v="11"/>
    </i>
    <i>
      <x v="12"/>
    </i>
    <i>
      <x v="13"/>
    </i>
    <i>
      <x v="14"/>
    </i>
    <i>
      <x v="15"/>
    </i>
    <i>
      <x v="16"/>
    </i>
    <i>
      <x v="17"/>
    </i>
    <i>
      <x v="18"/>
    </i>
    <i>
      <x v="19"/>
    </i>
    <i>
      <x v="20"/>
    </i>
    <i t="grand">
      <x/>
    </i>
  </rowItems>
  <colItems count="1">
    <i/>
  </colItems>
  <dataFields count="1">
    <dataField name=" نسبة التغير السنوية الدولار" fld="7" baseField="0" baseItem="0"/>
  </dataFields>
  <formats count="26">
    <format dxfId="2569">
      <pivotArea outline="0" collapsedLevelsAreSubtotals="1" fieldPosition="0"/>
    </format>
    <format dxfId="2568">
      <pivotArea dataOnly="0" labelOnly="1" outline="0" axis="axisValues" fieldPosition="0"/>
    </format>
    <format dxfId="2567">
      <pivotArea type="all" dataOnly="0" outline="0" fieldPosition="0"/>
    </format>
    <format dxfId="2566">
      <pivotArea outline="0" collapsedLevelsAreSubtotals="1" fieldPosition="0"/>
    </format>
    <format dxfId="2565">
      <pivotArea field="1" type="button" dataOnly="0" labelOnly="1" outline="0" axis="axisRow" fieldPosition="0"/>
    </format>
    <format dxfId="2564">
      <pivotArea dataOnly="0" labelOnly="1" fieldPosition="0">
        <references count="1">
          <reference field="1" count="0"/>
        </references>
      </pivotArea>
    </format>
    <format dxfId="2563">
      <pivotArea dataOnly="0" labelOnly="1" grandRow="1" outline="0" fieldPosition="0"/>
    </format>
    <format dxfId="2562">
      <pivotArea dataOnly="0" labelOnly="1" outline="0" axis="axisValues" fieldPosition="0"/>
    </format>
    <format dxfId="2561">
      <pivotArea type="all" dataOnly="0" outline="0" fieldPosition="0"/>
    </format>
    <format dxfId="2560">
      <pivotArea outline="0" collapsedLevelsAreSubtotals="1" fieldPosition="0"/>
    </format>
    <format dxfId="2559">
      <pivotArea field="1" type="button" dataOnly="0" labelOnly="1" outline="0" axis="axisRow" fieldPosition="0"/>
    </format>
    <format dxfId="2558">
      <pivotArea dataOnly="0" labelOnly="1" fieldPosition="0">
        <references count="1">
          <reference field="1" count="0"/>
        </references>
      </pivotArea>
    </format>
    <format dxfId="2557">
      <pivotArea dataOnly="0" labelOnly="1" grandRow="1" outline="0" fieldPosition="0"/>
    </format>
    <format dxfId="2556">
      <pivotArea dataOnly="0" labelOnly="1" outline="0" axis="axisValues" fieldPosition="0"/>
    </format>
    <format dxfId="2555">
      <pivotArea type="all" dataOnly="0" outline="0" fieldPosition="0"/>
    </format>
    <format dxfId="2554">
      <pivotArea outline="0" collapsedLevelsAreSubtotals="1" fieldPosition="0"/>
    </format>
    <format dxfId="2553">
      <pivotArea field="1" type="button" dataOnly="0" labelOnly="1" outline="0" axis="axisRow" fieldPosition="0"/>
    </format>
    <format dxfId="2552">
      <pivotArea dataOnly="0" labelOnly="1" fieldPosition="0">
        <references count="1">
          <reference field="1" count="0"/>
        </references>
      </pivotArea>
    </format>
    <format dxfId="2551">
      <pivotArea dataOnly="0" labelOnly="1" grandRow="1" outline="0" fieldPosition="0"/>
    </format>
    <format dxfId="2550">
      <pivotArea dataOnly="0" labelOnly="1" outline="0" axis="axisValues" fieldPosition="0"/>
    </format>
    <format dxfId="2549">
      <pivotArea type="all" dataOnly="0" outline="0" fieldPosition="0"/>
    </format>
    <format dxfId="2548">
      <pivotArea outline="0" collapsedLevelsAreSubtotals="1" fieldPosition="0"/>
    </format>
    <format dxfId="2547">
      <pivotArea field="1" type="button" dataOnly="0" labelOnly="1" outline="0" axis="axisRow" fieldPosition="0"/>
    </format>
    <format dxfId="2546">
      <pivotArea dataOnly="0" labelOnly="1" fieldPosition="0">
        <references count="1">
          <reference field="1" count="0"/>
        </references>
      </pivotArea>
    </format>
    <format dxfId="2545">
      <pivotArea dataOnly="0" labelOnly="1" grandRow="1" outline="0" fieldPosition="0"/>
    </format>
    <format dxfId="2544">
      <pivotArea dataOnly="0" labelOnly="1" outline="0" axis="axisValues" fieldPosition="0"/>
    </format>
  </formats>
  <chartFormats count="4">
    <chartFormat chart="8" format="10" series="1">
      <pivotArea type="data" outline="0" fieldPosition="0">
        <references count="1">
          <reference field="4294967294" count="1" selected="0">
            <x v="0"/>
          </reference>
        </references>
      </pivotArea>
    </chartFormat>
    <chartFormat chart="8" format="11">
      <pivotArea type="data" outline="0" fieldPosition="0">
        <references count="2">
          <reference field="4294967294" count="1" selected="0">
            <x v="0"/>
          </reference>
          <reference field="1" count="1" selected="0">
            <x v="20"/>
          </reference>
        </references>
      </pivotArea>
    </chartFormat>
    <chartFormat chart="9" format="12" series="1">
      <pivotArea type="data" outline="0" fieldPosition="0">
        <references count="1">
          <reference field="4294967294" count="1" selected="0">
            <x v="0"/>
          </reference>
        </references>
      </pivotArea>
    </chartFormat>
    <chartFormat chart="9" format="13">
      <pivotArea type="data" outline="0" fieldPosition="0">
        <references count="2">
          <reference field="4294967294" count="1" selected="0">
            <x v="0"/>
          </reference>
          <reference field="1" count="1" selected="0">
            <x v="2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AC682A9-4D22-405E-A5F1-62AA3EE36B8F}" name="PivotTable2" cacheId="7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T32:U54" firstHeaderRow="1" firstDataRow="1" firstDataCol="1"/>
  <pivotFields count="22">
    <pivotField numFmtId="14" showAll="0"/>
    <pivotField axis="axisRow" showAll="0" sortType="ascending">
      <items count="22">
        <item x="20"/>
        <item x="19"/>
        <item x="18"/>
        <item x="17"/>
        <item x="16"/>
        <item x="15"/>
        <item x="14"/>
        <item x="13"/>
        <item x="12"/>
        <item x="11"/>
        <item x="10"/>
        <item x="9"/>
        <item x="8"/>
        <item x="7"/>
        <item x="6"/>
        <item x="5"/>
        <item x="4"/>
        <item x="3"/>
        <item x="2"/>
        <item x="1"/>
        <item x="0"/>
        <item t="default"/>
      </items>
    </pivotField>
    <pivotField showAll="0"/>
    <pivotField dataField="1" showAll="0"/>
    <pivotField showAll="0"/>
    <pivotField showAll="0"/>
    <pivotField showAll="0"/>
    <pivotField showAll="0"/>
    <pivotField showAll="0"/>
    <pivotField numFmtId="9" showAll="0"/>
    <pivotField showAll="0"/>
    <pivotField showAll="0"/>
    <pivotField showAll="0"/>
    <pivotField numFmtId="9" showAll="0"/>
    <pivotField showAll="0"/>
    <pivotField showAll="0"/>
    <pivotField showAll="0"/>
    <pivotField numFmtId="9" showAll="0"/>
    <pivotField showAll="0"/>
    <pivotField showAll="0"/>
    <pivotField showAll="0"/>
    <pivotField numFmtId="9" showAll="0"/>
  </pivotFields>
  <rowFields count="1">
    <field x="1"/>
  </rowFields>
  <rowItems count="22">
    <i>
      <x/>
    </i>
    <i>
      <x v="1"/>
    </i>
    <i>
      <x v="2"/>
    </i>
    <i>
      <x v="3"/>
    </i>
    <i>
      <x v="4"/>
    </i>
    <i>
      <x v="5"/>
    </i>
    <i>
      <x v="6"/>
    </i>
    <i>
      <x v="7"/>
    </i>
    <i>
      <x v="8"/>
    </i>
    <i>
      <x v="9"/>
    </i>
    <i>
      <x v="10"/>
    </i>
    <i>
      <x v="11"/>
    </i>
    <i>
      <x v="12"/>
    </i>
    <i>
      <x v="13"/>
    </i>
    <i>
      <x v="14"/>
    </i>
    <i>
      <x v="15"/>
    </i>
    <i>
      <x v="16"/>
    </i>
    <i>
      <x v="17"/>
    </i>
    <i>
      <x v="18"/>
    </i>
    <i>
      <x v="19"/>
    </i>
    <i>
      <x v="20"/>
    </i>
    <i t="grand">
      <x/>
    </i>
  </rowItems>
  <colItems count="1">
    <i/>
  </colItems>
  <dataFields count="1">
    <dataField name=" نسبة التغير السنوية لليورو " fld="3" baseField="0" baseItem="0" numFmtId="9"/>
  </dataFields>
  <formats count="14">
    <format dxfId="2583">
      <pivotArea outline="0" collapsedLevelsAreSubtotals="1" fieldPosition="0"/>
    </format>
    <format dxfId="2582">
      <pivotArea dataOnly="0" labelOnly="1" outline="0" axis="axisValues" fieldPosition="0"/>
    </format>
    <format dxfId="2581">
      <pivotArea type="all" dataOnly="0" outline="0" fieldPosition="0"/>
    </format>
    <format dxfId="2580">
      <pivotArea outline="0" collapsedLevelsAreSubtotals="1" fieldPosition="0"/>
    </format>
    <format dxfId="2579">
      <pivotArea field="1" type="button" dataOnly="0" labelOnly="1" outline="0" axis="axisRow" fieldPosition="0"/>
    </format>
    <format dxfId="2578">
      <pivotArea dataOnly="0" labelOnly="1" fieldPosition="0">
        <references count="1">
          <reference field="1" count="0"/>
        </references>
      </pivotArea>
    </format>
    <format dxfId="2577">
      <pivotArea dataOnly="0" labelOnly="1" grandRow="1" outline="0" fieldPosition="0"/>
    </format>
    <format dxfId="2576">
      <pivotArea dataOnly="0" labelOnly="1" outline="0" axis="axisValues" fieldPosition="0"/>
    </format>
    <format dxfId="2575">
      <pivotArea type="all" dataOnly="0" outline="0" fieldPosition="0"/>
    </format>
    <format dxfId="2574">
      <pivotArea outline="0" collapsedLevelsAreSubtotals="1" fieldPosition="0"/>
    </format>
    <format dxfId="2573">
      <pivotArea field="1" type="button" dataOnly="0" labelOnly="1" outline="0" axis="axisRow" fieldPosition="0"/>
    </format>
    <format dxfId="2572">
      <pivotArea dataOnly="0" labelOnly="1" fieldPosition="0">
        <references count="1">
          <reference field="1" count="0"/>
        </references>
      </pivotArea>
    </format>
    <format dxfId="2571">
      <pivotArea dataOnly="0" labelOnly="1" grandRow="1" outline="0" fieldPosition="0"/>
    </format>
    <format dxfId="2570">
      <pivotArea dataOnly="0" labelOnly="1" outline="0" axis="axisValues" fieldPosition="0"/>
    </format>
  </formats>
  <chartFormats count="27">
    <chartFormat chart="1" format="8" series="1">
      <pivotArea type="data" outline="0" fieldPosition="0">
        <references count="1">
          <reference field="4294967294" count="1" selected="0">
            <x v="0"/>
          </reference>
        </references>
      </pivotArea>
    </chartFormat>
    <chartFormat chart="10" format="63" series="1">
      <pivotArea type="data" outline="0" fieldPosition="0">
        <references count="1">
          <reference field="4294967294" count="1" selected="0">
            <x v="0"/>
          </reference>
        </references>
      </pivotArea>
    </chartFormat>
    <chartFormat chart="10" format="64">
      <pivotArea type="data" outline="0" fieldPosition="0">
        <references count="2">
          <reference field="4294967294" count="1" selected="0">
            <x v="0"/>
          </reference>
          <reference field="1" count="1" selected="0">
            <x v="17"/>
          </reference>
        </references>
      </pivotArea>
    </chartFormat>
    <chartFormat chart="10" format="65">
      <pivotArea type="data" outline="0" fieldPosition="0">
        <references count="2">
          <reference field="4294967294" count="1" selected="0">
            <x v="0"/>
          </reference>
          <reference field="1" count="1" selected="0">
            <x v="15"/>
          </reference>
        </references>
      </pivotArea>
    </chartFormat>
    <chartFormat chart="10" format="66">
      <pivotArea type="data" outline="0" fieldPosition="0">
        <references count="2">
          <reference field="4294967294" count="1" selected="0">
            <x v="0"/>
          </reference>
          <reference field="1" count="1" selected="0">
            <x v="13"/>
          </reference>
        </references>
      </pivotArea>
    </chartFormat>
    <chartFormat chart="10" format="67">
      <pivotArea type="data" outline="0" fieldPosition="0">
        <references count="2">
          <reference field="4294967294" count="1" selected="0">
            <x v="0"/>
          </reference>
          <reference field="1" count="1" selected="0">
            <x v="11"/>
          </reference>
        </references>
      </pivotArea>
    </chartFormat>
    <chartFormat chart="10" format="68">
      <pivotArea type="data" outline="0" fieldPosition="0">
        <references count="2">
          <reference field="4294967294" count="1" selected="0">
            <x v="0"/>
          </reference>
          <reference field="1" count="1" selected="0">
            <x v="10"/>
          </reference>
        </references>
      </pivotArea>
    </chartFormat>
    <chartFormat chart="10" format="69">
      <pivotArea type="data" outline="0" fieldPosition="0">
        <references count="2">
          <reference field="4294967294" count="1" selected="0">
            <x v="0"/>
          </reference>
          <reference field="1" count="1" selected="0">
            <x v="7"/>
          </reference>
        </references>
      </pivotArea>
    </chartFormat>
    <chartFormat chart="10" format="70">
      <pivotArea type="data" outline="0" fieldPosition="0">
        <references count="2">
          <reference field="4294967294" count="1" selected="0">
            <x v="0"/>
          </reference>
          <reference field="1" count="1" selected="0">
            <x v="6"/>
          </reference>
        </references>
      </pivotArea>
    </chartFormat>
    <chartFormat chart="10" format="71">
      <pivotArea type="data" outline="0" fieldPosition="0">
        <references count="2">
          <reference field="4294967294" count="1" selected="0">
            <x v="0"/>
          </reference>
          <reference field="1" count="1" selected="0">
            <x v="4"/>
          </reference>
        </references>
      </pivotArea>
    </chartFormat>
    <chartFormat chart="10" format="72">
      <pivotArea type="data" outline="0" fieldPosition="0">
        <references count="2">
          <reference field="4294967294" count="1" selected="0">
            <x v="0"/>
          </reference>
          <reference field="1" count="1" selected="0">
            <x v="0"/>
          </reference>
        </references>
      </pivotArea>
    </chartFormat>
    <chartFormat chart="11" format="73" series="1">
      <pivotArea type="data" outline="0" fieldPosition="0">
        <references count="1">
          <reference field="4294967294" count="1" selected="0">
            <x v="0"/>
          </reference>
        </references>
      </pivotArea>
    </chartFormat>
    <chartFormat chart="11" format="74">
      <pivotArea type="data" outline="0" fieldPosition="0">
        <references count="2">
          <reference field="4294967294" count="1" selected="0">
            <x v="0"/>
          </reference>
          <reference field="1" count="1" selected="0">
            <x v="17"/>
          </reference>
        </references>
      </pivotArea>
    </chartFormat>
    <chartFormat chart="11" format="75">
      <pivotArea type="data" outline="0" fieldPosition="0">
        <references count="2">
          <reference field="4294967294" count="1" selected="0">
            <x v="0"/>
          </reference>
          <reference field="1" count="1" selected="0">
            <x v="15"/>
          </reference>
        </references>
      </pivotArea>
    </chartFormat>
    <chartFormat chart="11" format="76">
      <pivotArea type="data" outline="0" fieldPosition="0">
        <references count="2">
          <reference field="4294967294" count="1" selected="0">
            <x v="0"/>
          </reference>
          <reference field="1" count="1" selected="0">
            <x v="13"/>
          </reference>
        </references>
      </pivotArea>
    </chartFormat>
    <chartFormat chart="11" format="77">
      <pivotArea type="data" outline="0" fieldPosition="0">
        <references count="2">
          <reference field="4294967294" count="1" selected="0">
            <x v="0"/>
          </reference>
          <reference field="1" count="1" selected="0">
            <x v="11"/>
          </reference>
        </references>
      </pivotArea>
    </chartFormat>
    <chartFormat chart="11" format="78">
      <pivotArea type="data" outline="0" fieldPosition="0">
        <references count="2">
          <reference field="4294967294" count="1" selected="0">
            <x v="0"/>
          </reference>
          <reference field="1" count="1" selected="0">
            <x v="10"/>
          </reference>
        </references>
      </pivotArea>
    </chartFormat>
    <chartFormat chart="11" format="79">
      <pivotArea type="data" outline="0" fieldPosition="0">
        <references count="2">
          <reference field="4294967294" count="1" selected="0">
            <x v="0"/>
          </reference>
          <reference field="1" count="1" selected="0">
            <x v="7"/>
          </reference>
        </references>
      </pivotArea>
    </chartFormat>
    <chartFormat chart="11" format="80">
      <pivotArea type="data" outline="0" fieldPosition="0">
        <references count="2">
          <reference field="4294967294" count="1" selected="0">
            <x v="0"/>
          </reference>
          <reference field="1" count="1" selected="0">
            <x v="6"/>
          </reference>
        </references>
      </pivotArea>
    </chartFormat>
    <chartFormat chart="11" format="81">
      <pivotArea type="data" outline="0" fieldPosition="0">
        <references count="2">
          <reference field="4294967294" count="1" selected="0">
            <x v="0"/>
          </reference>
          <reference field="1" count="1" selected="0">
            <x v="4"/>
          </reference>
        </references>
      </pivotArea>
    </chartFormat>
    <chartFormat chart="11" format="82">
      <pivotArea type="data" outline="0" fieldPosition="0">
        <references count="2">
          <reference field="4294967294" count="1" selected="0">
            <x v="0"/>
          </reference>
          <reference field="1" count="1" selected="0">
            <x v="0"/>
          </reference>
        </references>
      </pivotArea>
    </chartFormat>
    <chartFormat chart="11" format="83">
      <pivotArea type="data" outline="0" fieldPosition="0">
        <references count="2">
          <reference field="4294967294" count="1" selected="0">
            <x v="0"/>
          </reference>
          <reference field="1" count="1" selected="0">
            <x v="3"/>
          </reference>
        </references>
      </pivotArea>
    </chartFormat>
    <chartFormat chart="11" format="84">
      <pivotArea type="data" outline="0" fieldPosition="0">
        <references count="2">
          <reference field="4294967294" count="1" selected="0">
            <x v="0"/>
          </reference>
          <reference field="1" count="1" selected="0">
            <x v="5"/>
          </reference>
        </references>
      </pivotArea>
    </chartFormat>
    <chartFormat chart="11" format="85">
      <pivotArea type="data" outline="0" fieldPosition="0">
        <references count="2">
          <reference field="4294967294" count="1" selected="0">
            <x v="0"/>
          </reference>
          <reference field="1" count="1" selected="0">
            <x v="14"/>
          </reference>
        </references>
      </pivotArea>
    </chartFormat>
    <chartFormat chart="11" format="86">
      <pivotArea type="data" outline="0" fieldPosition="0">
        <references count="2">
          <reference field="4294967294" count="1" selected="0">
            <x v="0"/>
          </reference>
          <reference field="1" count="1" selected="0">
            <x v="16"/>
          </reference>
        </references>
      </pivotArea>
    </chartFormat>
    <chartFormat chart="11" format="87">
      <pivotArea type="data" outline="0" fieldPosition="0">
        <references count="2">
          <reference field="4294967294" count="1" selected="0">
            <x v="0"/>
          </reference>
          <reference field="1" count="1" selected="0">
            <x v="9"/>
          </reference>
        </references>
      </pivotArea>
    </chartFormat>
    <chartFormat chart="11" format="88">
      <pivotArea type="data" outline="0" fieldPosition="0">
        <references count="2">
          <reference field="4294967294" count="1" selected="0">
            <x v="0"/>
          </reference>
          <reference field="1" count="1" selected="0">
            <x v="2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BA93FE9-5C45-4FDA-83F6-E8EFFE8AAC21}" name="PivotTable6" cacheId="7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T87:U109" firstHeaderRow="1" firstDataRow="1" firstDataCol="1"/>
  <pivotFields count="22">
    <pivotField numFmtId="14" showAll="0"/>
    <pivotField axis="axisRow" showAll="0">
      <items count="22">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showAll="0"/>
    <pivotField showAll="0"/>
    <pivotField showAll="0"/>
    <pivotField showAll="0"/>
    <pivotField numFmtId="9" showAll="0"/>
    <pivotField showAll="0"/>
    <pivotField dataField="1" showAll="0"/>
    <pivotField showAll="0"/>
    <pivotField numFmtId="9" showAll="0"/>
    <pivotField showAll="0"/>
    <pivotField showAll="0"/>
    <pivotField showAll="0"/>
    <pivotField numFmtId="9" showAll="0"/>
    <pivotField showAll="0"/>
    <pivotField showAll="0"/>
    <pivotField showAll="0"/>
    <pivotField numFmtId="9" showAll="0"/>
  </pivotFields>
  <rowFields count="1">
    <field x="1"/>
  </rowFields>
  <rowItems count="22">
    <i>
      <x/>
    </i>
    <i>
      <x v="1"/>
    </i>
    <i>
      <x v="2"/>
    </i>
    <i>
      <x v="3"/>
    </i>
    <i>
      <x v="4"/>
    </i>
    <i>
      <x v="5"/>
    </i>
    <i>
      <x v="6"/>
    </i>
    <i>
      <x v="7"/>
    </i>
    <i>
      <x v="8"/>
    </i>
    <i>
      <x v="9"/>
    </i>
    <i>
      <x v="10"/>
    </i>
    <i>
      <x v="11"/>
    </i>
    <i>
      <x v="12"/>
    </i>
    <i>
      <x v="13"/>
    </i>
    <i>
      <x v="14"/>
    </i>
    <i>
      <x v="15"/>
    </i>
    <i>
      <x v="16"/>
    </i>
    <i>
      <x v="17"/>
    </i>
    <i>
      <x v="18"/>
    </i>
    <i>
      <x v="19"/>
    </i>
    <i>
      <x v="20"/>
    </i>
    <i t="grand">
      <x/>
    </i>
  </rowItems>
  <colItems count="1">
    <i/>
  </colItems>
  <dataFields count="1">
    <dataField name=" نسبة التغير السنوية للفضه" fld="11" baseField="0" baseItem="0"/>
  </dataFields>
  <formats count="26">
    <format dxfId="2609">
      <pivotArea outline="0" collapsedLevelsAreSubtotals="1" fieldPosition="0"/>
    </format>
    <format dxfId="2608">
      <pivotArea dataOnly="0" labelOnly="1" outline="0" axis="axisValues" fieldPosition="0"/>
    </format>
    <format dxfId="2607">
      <pivotArea type="all" dataOnly="0" outline="0" fieldPosition="0"/>
    </format>
    <format dxfId="2606">
      <pivotArea outline="0" collapsedLevelsAreSubtotals="1" fieldPosition="0"/>
    </format>
    <format dxfId="2605">
      <pivotArea field="1" type="button" dataOnly="0" labelOnly="1" outline="0" axis="axisRow" fieldPosition="0"/>
    </format>
    <format dxfId="2604">
      <pivotArea dataOnly="0" labelOnly="1" fieldPosition="0">
        <references count="1">
          <reference field="1" count="0"/>
        </references>
      </pivotArea>
    </format>
    <format dxfId="2603">
      <pivotArea dataOnly="0" labelOnly="1" grandRow="1" outline="0" fieldPosition="0"/>
    </format>
    <format dxfId="2602">
      <pivotArea dataOnly="0" labelOnly="1" outline="0" axis="axisValues" fieldPosition="0"/>
    </format>
    <format dxfId="2601">
      <pivotArea type="all" dataOnly="0" outline="0" fieldPosition="0"/>
    </format>
    <format dxfId="2600">
      <pivotArea outline="0" collapsedLevelsAreSubtotals="1" fieldPosition="0"/>
    </format>
    <format dxfId="2599">
      <pivotArea field="1" type="button" dataOnly="0" labelOnly="1" outline="0" axis="axisRow" fieldPosition="0"/>
    </format>
    <format dxfId="2598">
      <pivotArea dataOnly="0" labelOnly="1" fieldPosition="0">
        <references count="1">
          <reference field="1" count="0"/>
        </references>
      </pivotArea>
    </format>
    <format dxfId="2597">
      <pivotArea dataOnly="0" labelOnly="1" grandRow="1" outline="0" fieldPosition="0"/>
    </format>
    <format dxfId="2596">
      <pivotArea dataOnly="0" labelOnly="1" outline="0" axis="axisValues" fieldPosition="0"/>
    </format>
    <format dxfId="2595">
      <pivotArea type="all" dataOnly="0" outline="0" fieldPosition="0"/>
    </format>
    <format dxfId="2594">
      <pivotArea outline="0" collapsedLevelsAreSubtotals="1" fieldPosition="0"/>
    </format>
    <format dxfId="2593">
      <pivotArea field="1" type="button" dataOnly="0" labelOnly="1" outline="0" axis="axisRow" fieldPosition="0"/>
    </format>
    <format dxfId="2592">
      <pivotArea dataOnly="0" labelOnly="1" fieldPosition="0">
        <references count="1">
          <reference field="1" count="0"/>
        </references>
      </pivotArea>
    </format>
    <format dxfId="2591">
      <pivotArea dataOnly="0" labelOnly="1" grandRow="1" outline="0" fieldPosition="0"/>
    </format>
    <format dxfId="2590">
      <pivotArea dataOnly="0" labelOnly="1" outline="0" axis="axisValues" fieldPosition="0"/>
    </format>
    <format dxfId="2589">
      <pivotArea type="all" dataOnly="0" outline="0" fieldPosition="0"/>
    </format>
    <format dxfId="2588">
      <pivotArea outline="0" collapsedLevelsAreSubtotals="1" fieldPosition="0"/>
    </format>
    <format dxfId="2587">
      <pivotArea field="1" type="button" dataOnly="0" labelOnly="1" outline="0" axis="axisRow" fieldPosition="0"/>
    </format>
    <format dxfId="2586">
      <pivotArea dataOnly="0" labelOnly="1" fieldPosition="0">
        <references count="1">
          <reference field="1" count="0"/>
        </references>
      </pivotArea>
    </format>
    <format dxfId="2585">
      <pivotArea dataOnly="0" labelOnly="1" grandRow="1" outline="0" fieldPosition="0"/>
    </format>
    <format dxfId="2584">
      <pivotArea dataOnly="0" labelOnly="1" outline="0" axis="axisValues" fieldPosition="0"/>
    </format>
  </formats>
  <chartFormats count="6">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1" count="1" selected="0">
            <x v="9"/>
          </reference>
        </references>
      </pivotArea>
    </chartFormat>
    <chartFormat chart="4" format="4">
      <pivotArea type="data" outline="0" fieldPosition="0">
        <references count="2">
          <reference field="4294967294" count="1" selected="0">
            <x v="0"/>
          </reference>
          <reference field="1" count="1" selected="0">
            <x v="13"/>
          </reference>
        </references>
      </pivotArea>
    </chartFormat>
    <chartFormat chart="4" format="5">
      <pivotArea type="data" outline="0" fieldPosition="0">
        <references count="2">
          <reference field="4294967294" count="1" selected="0">
            <x v="0"/>
          </reference>
          <reference field="1" count="1" selected="0">
            <x v="6"/>
          </reference>
        </references>
      </pivotArea>
    </chartFormat>
    <chartFormat chart="4" format="6">
      <pivotArea type="data" outline="0" fieldPosition="0">
        <references count="2">
          <reference field="4294967294" count="1" selected="0">
            <x v="0"/>
          </reference>
          <reference field="1" count="1" selected="0">
            <x v="16"/>
          </reference>
        </references>
      </pivotArea>
    </chartFormat>
    <chartFormat chart="4" format="7">
      <pivotArea type="data" outline="0" fieldPosition="0">
        <references count="2">
          <reference field="4294967294" count="1" selected="0">
            <x v="0"/>
          </reference>
          <reference field="1"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2E6E48D7-71E0-4DEC-BC4A-C3B2B4C9C99D}" name="PivotTable9" cacheId="79" dataOnRows="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location ref="T173:U179" firstHeaderRow="1" firstDataRow="2" firstDataCol="1"/>
  <pivotFields count="22">
    <pivotField numFmtId="14" showAll="0"/>
    <pivotField axis="axisCol" showAll="0">
      <items count="22">
        <item h="1" x="20"/>
        <item h="1" x="19"/>
        <item h="1" x="18"/>
        <item h="1" x="17"/>
        <item h="1" x="16"/>
        <item h="1" x="15"/>
        <item h="1" x="14"/>
        <item h="1" x="13"/>
        <item h="1" x="12"/>
        <item h="1" x="11"/>
        <item h="1" x="10"/>
        <item h="1" x="9"/>
        <item h="1" x="8"/>
        <item h="1" x="7"/>
        <item h="1" x="6"/>
        <item h="1" x="5"/>
        <item h="1" x="4"/>
        <item h="1" x="3"/>
        <item h="1" x="2"/>
        <item h="1" x="1"/>
        <item x="0"/>
        <item t="default"/>
      </items>
    </pivotField>
    <pivotField showAll="0"/>
    <pivotField showAll="0"/>
    <pivotField showAll="0"/>
    <pivotField dataField="1" showAll="0"/>
    <pivotField showAll="0"/>
    <pivotField showAll="0"/>
    <pivotField showAll="0"/>
    <pivotField dataField="1" numFmtId="9" showAll="0"/>
    <pivotField showAll="0"/>
    <pivotField showAll="0"/>
    <pivotField showAll="0"/>
    <pivotField dataField="1" numFmtId="9" showAll="0"/>
    <pivotField showAll="0"/>
    <pivotField showAll="0"/>
    <pivotField showAll="0"/>
    <pivotField dataField="1" numFmtId="9" showAll="0"/>
    <pivotField showAll="0"/>
    <pivotField showAll="0"/>
    <pivotField showAll="0"/>
    <pivotField dataField="1" numFmtId="9" showAll="0"/>
  </pivotFields>
  <rowFields count="1">
    <field x="-2"/>
  </rowFields>
  <rowItems count="5">
    <i>
      <x/>
    </i>
    <i i="1">
      <x v="1"/>
    </i>
    <i i="2">
      <x v="2"/>
    </i>
    <i i="3">
      <x v="3"/>
    </i>
    <i i="4">
      <x v="4"/>
    </i>
  </rowItems>
  <colFields count="1">
    <field x="1"/>
  </colFields>
  <colItems count="1">
    <i>
      <x v="20"/>
    </i>
  </colItems>
  <dataFields count="5">
    <dataField name="الدولار" fld="9" baseField="0" baseItem="0" numFmtId="9"/>
    <dataField name=" المؤشر الرئيسى للبورصه" fld="21" baseField="0" baseItem="0" numFmtId="9"/>
    <dataField name=" الذهب" fld="17" baseField="0" baseItem="0" numFmtId="9"/>
    <dataField name="اليورو" fld="5" baseField="0" baseItem="0"/>
    <dataField name="الفضة" fld="13" baseField="0" baseItem="0" numFmtId="9"/>
  </dataFields>
  <formats count="26">
    <format dxfId="1262">
      <pivotArea outline="0" collapsedLevelsAreSubtotals="1" fieldPosition="0"/>
    </format>
    <format dxfId="1263">
      <pivotArea dataOnly="0" labelOnly="1" outline="0" axis="axisValues" fieldPosition="0"/>
    </format>
    <format dxfId="1264">
      <pivotArea type="all" dataOnly="0" outline="0" fieldPosition="0"/>
    </format>
    <format dxfId="1265">
      <pivotArea outline="0" collapsedLevelsAreSubtotals="1" fieldPosition="0"/>
    </format>
    <format dxfId="1266">
      <pivotArea field="1" type="button" dataOnly="0" labelOnly="1" outline="0" axis="axisCol" fieldPosition="0"/>
    </format>
    <format dxfId="1267">
      <pivotArea dataOnly="0" labelOnly="1" fieldPosition="0">
        <references count="1">
          <reference field="1" count="0"/>
        </references>
      </pivotArea>
    </format>
    <format dxfId="1268">
      <pivotArea dataOnly="0" labelOnly="1" grandRow="1" outline="0" fieldPosition="0"/>
    </format>
    <format dxfId="1269">
      <pivotArea dataOnly="0" labelOnly="1" outline="0" axis="axisValues" fieldPosition="0"/>
    </format>
    <format dxfId="1270">
      <pivotArea type="all" dataOnly="0" outline="0" fieldPosition="0"/>
    </format>
    <format dxfId="1271">
      <pivotArea outline="0" collapsedLevelsAreSubtotals="1" fieldPosition="0"/>
    </format>
    <format dxfId="1272">
      <pivotArea field="1" type="button" dataOnly="0" labelOnly="1" outline="0" axis="axisCol" fieldPosition="0"/>
    </format>
    <format dxfId="1273">
      <pivotArea dataOnly="0" labelOnly="1" fieldPosition="0">
        <references count="1">
          <reference field="1" count="0"/>
        </references>
      </pivotArea>
    </format>
    <format dxfId="1274">
      <pivotArea dataOnly="0" labelOnly="1" grandRow="1" outline="0" fieldPosition="0"/>
    </format>
    <format dxfId="1275">
      <pivotArea dataOnly="0" labelOnly="1" outline="0" axis="axisValues" fieldPosition="0"/>
    </format>
    <format dxfId="1276">
      <pivotArea type="all" dataOnly="0" outline="0" fieldPosition="0"/>
    </format>
    <format dxfId="1277">
      <pivotArea outline="0" collapsedLevelsAreSubtotals="1" fieldPosition="0"/>
    </format>
    <format dxfId="1278">
      <pivotArea field="1" type="button" dataOnly="0" labelOnly="1" outline="0" axis="axisCol" fieldPosition="0"/>
    </format>
    <format dxfId="1279">
      <pivotArea dataOnly="0" labelOnly="1" fieldPosition="0">
        <references count="1">
          <reference field="1" count="0"/>
        </references>
      </pivotArea>
    </format>
    <format dxfId="1280">
      <pivotArea dataOnly="0" labelOnly="1" grandRow="1" outline="0" fieldPosition="0"/>
    </format>
    <format dxfId="1281">
      <pivotArea dataOnly="0" labelOnly="1" outline="0" axis="axisValues" fieldPosition="0"/>
    </format>
    <format dxfId="1282">
      <pivotArea type="all" dataOnly="0" outline="0" fieldPosition="0"/>
    </format>
    <format dxfId="1283">
      <pivotArea outline="0" collapsedLevelsAreSubtotals="1" fieldPosition="0"/>
    </format>
    <format dxfId="1284">
      <pivotArea field="1" type="button" dataOnly="0" labelOnly="1" outline="0" axis="axisCol" fieldPosition="0"/>
    </format>
    <format dxfId="1285">
      <pivotArea dataOnly="0" labelOnly="1" fieldPosition="0">
        <references count="1">
          <reference field="1" count="0"/>
        </references>
      </pivotArea>
    </format>
    <format dxfId="1286">
      <pivotArea dataOnly="0" labelOnly="1" grandRow="1" outline="0" fieldPosition="0"/>
    </format>
    <format dxfId="1287">
      <pivotArea dataOnly="0" labelOnly="1" outline="0" axis="axisValues" fieldPosition="0"/>
    </format>
  </formats>
  <chartFormats count="30">
    <chartFormat chart="10" format="11" series="1">
      <pivotArea type="data" outline="0" fieldPosition="0">
        <references count="1">
          <reference field="4294967294" count="1" selected="0">
            <x v="0"/>
          </reference>
        </references>
      </pivotArea>
    </chartFormat>
    <chartFormat chart="10" format="13" series="1">
      <pivotArea type="data" outline="0" fieldPosition="0">
        <references count="1">
          <reference field="4294967294" count="1" selected="0">
            <x v="1"/>
          </reference>
        </references>
      </pivotArea>
    </chartFormat>
    <chartFormat chart="10" format="14" series="1">
      <pivotArea type="data" outline="0" fieldPosition="0">
        <references count="1">
          <reference field="4294967294" count="1" selected="0">
            <x v="2"/>
          </reference>
        </references>
      </pivotArea>
    </chartFormat>
    <chartFormat chart="10" format="16">
      <pivotArea type="data" outline="0" fieldPosition="0">
        <references count="2">
          <reference field="4294967294" count="1" selected="0">
            <x v="2"/>
          </reference>
          <reference field="1" count="1" selected="0">
            <x v="11"/>
          </reference>
        </references>
      </pivotArea>
    </chartFormat>
    <chartFormat chart="10" format="17">
      <pivotArea type="data" outline="0" fieldPosition="0">
        <references count="2">
          <reference field="4294967294" count="1" selected="0">
            <x v="1"/>
          </reference>
          <reference field="1" count="1" selected="0">
            <x v="11"/>
          </reference>
        </references>
      </pivotArea>
    </chartFormat>
    <chartFormat chart="10" format="19">
      <pivotArea type="data" outline="0" fieldPosition="0">
        <references count="2">
          <reference field="4294967294" count="1" selected="0">
            <x v="0"/>
          </reference>
          <reference field="1" count="1" selected="0">
            <x v="11"/>
          </reference>
        </references>
      </pivotArea>
    </chartFormat>
    <chartFormat chart="10" format="20">
      <pivotArea type="data" outline="0" fieldPosition="0">
        <references count="1">
          <reference field="4294967294" count="1" selected="0">
            <x v="0"/>
          </reference>
        </references>
      </pivotArea>
    </chartFormat>
    <chartFormat chart="10" format="21">
      <pivotArea type="data" outline="0" fieldPosition="0">
        <references count="1">
          <reference field="4294967294" count="1" selected="0">
            <x v="1"/>
          </reference>
        </references>
      </pivotArea>
    </chartFormat>
    <chartFormat chart="10" format="22">
      <pivotArea type="data" outline="0" fieldPosition="0">
        <references count="1">
          <reference field="4294967294" count="1" selected="0">
            <x v="2"/>
          </reference>
        </references>
      </pivotArea>
    </chartFormat>
    <chartFormat chart="10" format="23">
      <pivotArea type="data" outline="0" fieldPosition="0">
        <references count="1">
          <reference field="4294967294" count="1" selected="0">
            <x v="4"/>
          </reference>
        </references>
      </pivotArea>
    </chartFormat>
    <chartFormat chart="10" format="24" series="1">
      <pivotArea type="data" outline="0" fieldPosition="0">
        <references count="2">
          <reference field="4294967294" count="1" selected="0">
            <x v="0"/>
          </reference>
          <reference field="1" count="1" selected="0">
            <x v="1"/>
          </reference>
        </references>
      </pivotArea>
    </chartFormat>
    <chartFormat chart="10" format="25" series="1">
      <pivotArea type="data" outline="0" fieldPosition="0">
        <references count="2">
          <reference field="4294967294" count="1" selected="0">
            <x v="0"/>
          </reference>
          <reference field="1" count="1" selected="0">
            <x v="2"/>
          </reference>
        </references>
      </pivotArea>
    </chartFormat>
    <chartFormat chart="10" format="26" series="1">
      <pivotArea type="data" outline="0" fieldPosition="0">
        <references count="2">
          <reference field="4294967294" count="1" selected="0">
            <x v="0"/>
          </reference>
          <reference field="1" count="1" selected="0">
            <x v="3"/>
          </reference>
        </references>
      </pivotArea>
    </chartFormat>
    <chartFormat chart="10" format="27" series="1">
      <pivotArea type="data" outline="0" fieldPosition="0">
        <references count="2">
          <reference field="4294967294" count="1" selected="0">
            <x v="0"/>
          </reference>
          <reference field="1" count="1" selected="0">
            <x v="4"/>
          </reference>
        </references>
      </pivotArea>
    </chartFormat>
    <chartFormat chart="10" format="28" series="1">
      <pivotArea type="data" outline="0" fieldPosition="0">
        <references count="2">
          <reference field="4294967294" count="1" selected="0">
            <x v="0"/>
          </reference>
          <reference field="1" count="1" selected="0">
            <x v="5"/>
          </reference>
        </references>
      </pivotArea>
    </chartFormat>
    <chartFormat chart="10" format="29" series="1">
      <pivotArea type="data" outline="0" fieldPosition="0">
        <references count="2">
          <reference field="4294967294" count="1" selected="0">
            <x v="0"/>
          </reference>
          <reference field="1" count="1" selected="0">
            <x v="6"/>
          </reference>
        </references>
      </pivotArea>
    </chartFormat>
    <chartFormat chart="10" format="30" series="1">
      <pivotArea type="data" outline="0" fieldPosition="0">
        <references count="2">
          <reference field="4294967294" count="1" selected="0">
            <x v="0"/>
          </reference>
          <reference field="1" count="1" selected="0">
            <x v="7"/>
          </reference>
        </references>
      </pivotArea>
    </chartFormat>
    <chartFormat chart="10" format="31" series="1">
      <pivotArea type="data" outline="0" fieldPosition="0">
        <references count="2">
          <reference field="4294967294" count="1" selected="0">
            <x v="0"/>
          </reference>
          <reference field="1" count="1" selected="0">
            <x v="8"/>
          </reference>
        </references>
      </pivotArea>
    </chartFormat>
    <chartFormat chart="10" format="32" series="1">
      <pivotArea type="data" outline="0" fieldPosition="0">
        <references count="2">
          <reference field="4294967294" count="1" selected="0">
            <x v="0"/>
          </reference>
          <reference field="1" count="1" selected="0">
            <x v="9"/>
          </reference>
        </references>
      </pivotArea>
    </chartFormat>
    <chartFormat chart="10" format="33" series="1">
      <pivotArea type="data" outline="0" fieldPosition="0">
        <references count="2">
          <reference field="4294967294" count="1" selected="0">
            <x v="0"/>
          </reference>
          <reference field="1" count="1" selected="0">
            <x v="10"/>
          </reference>
        </references>
      </pivotArea>
    </chartFormat>
    <chartFormat chart="10" format="34" series="1">
      <pivotArea type="data" outline="0" fieldPosition="0">
        <references count="2">
          <reference field="4294967294" count="1" selected="0">
            <x v="0"/>
          </reference>
          <reference field="1" count="1" selected="0">
            <x v="11"/>
          </reference>
        </references>
      </pivotArea>
    </chartFormat>
    <chartFormat chart="10" format="35" series="1">
      <pivotArea type="data" outline="0" fieldPosition="0">
        <references count="2">
          <reference field="4294967294" count="1" selected="0">
            <x v="0"/>
          </reference>
          <reference field="1" count="1" selected="0">
            <x v="12"/>
          </reference>
        </references>
      </pivotArea>
    </chartFormat>
    <chartFormat chart="10" format="36" series="1">
      <pivotArea type="data" outline="0" fieldPosition="0">
        <references count="2">
          <reference field="4294967294" count="1" selected="0">
            <x v="0"/>
          </reference>
          <reference field="1" count="1" selected="0">
            <x v="13"/>
          </reference>
        </references>
      </pivotArea>
    </chartFormat>
    <chartFormat chart="10" format="37" series="1">
      <pivotArea type="data" outline="0" fieldPosition="0">
        <references count="2">
          <reference field="4294967294" count="1" selected="0">
            <x v="0"/>
          </reference>
          <reference field="1" count="1" selected="0">
            <x v="14"/>
          </reference>
        </references>
      </pivotArea>
    </chartFormat>
    <chartFormat chart="10" format="38" series="1">
      <pivotArea type="data" outline="0" fieldPosition="0">
        <references count="2">
          <reference field="4294967294" count="1" selected="0">
            <x v="0"/>
          </reference>
          <reference field="1" count="1" selected="0">
            <x v="15"/>
          </reference>
        </references>
      </pivotArea>
    </chartFormat>
    <chartFormat chart="10" format="39" series="1">
      <pivotArea type="data" outline="0" fieldPosition="0">
        <references count="2">
          <reference field="4294967294" count="1" selected="0">
            <x v="0"/>
          </reference>
          <reference field="1" count="1" selected="0">
            <x v="16"/>
          </reference>
        </references>
      </pivotArea>
    </chartFormat>
    <chartFormat chart="10" format="40" series="1">
      <pivotArea type="data" outline="0" fieldPosition="0">
        <references count="2">
          <reference field="4294967294" count="1" selected="0">
            <x v="0"/>
          </reference>
          <reference field="1" count="1" selected="0">
            <x v="17"/>
          </reference>
        </references>
      </pivotArea>
    </chartFormat>
    <chartFormat chart="10" format="41" series="1">
      <pivotArea type="data" outline="0" fieldPosition="0">
        <references count="2">
          <reference field="4294967294" count="1" selected="0">
            <x v="0"/>
          </reference>
          <reference field="1" count="1" selected="0">
            <x v="18"/>
          </reference>
        </references>
      </pivotArea>
    </chartFormat>
    <chartFormat chart="10" format="42" series="1">
      <pivotArea type="data" outline="0" fieldPosition="0">
        <references count="2">
          <reference field="4294967294" count="1" selected="0">
            <x v="0"/>
          </reference>
          <reference field="1" count="1" selected="0">
            <x v="19"/>
          </reference>
        </references>
      </pivotArea>
    </chartFormat>
    <chartFormat chart="10" format="43" series="1">
      <pivotArea type="data" outline="0" fieldPosition="0">
        <references count="2">
          <reference field="4294967294" count="1" selected="0">
            <x v="0"/>
          </reference>
          <reference field="1" count="1" selected="0">
            <x v="2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239924A1-0CA2-4B4A-A8E7-07ACA1B8BD60}" autoFormatId="16" applyNumberFormats="0" applyBorderFormats="0" applyFontFormats="0" applyPatternFormats="0" applyAlignmentFormats="0" applyWidthHeightFormats="0">
  <queryTableRefresh nextId="23" unboundColumnsRight="6">
    <queryTableFields count="18">
      <queryTableField id="1" name="التاريخ" tableColumnId="1"/>
      <queryTableField id="2" name="السنه " tableColumnId="2"/>
      <queryTableField id="12" dataBound="0" tableColumnId="12"/>
      <queryTableField id="22" dataBound="0" tableColumnId="18"/>
      <queryTableField id="11" dataBound="0" tableColumnId="11"/>
      <queryTableField id="10" dataBound="0" tableColumnId="10"/>
      <queryTableField id="9" dataBound="0" tableColumnId="7"/>
      <queryTableField id="3" name="سعر الفضة " tableColumnId="3"/>
      <queryTableField id="6" dataBound="0" tableColumnId="6"/>
      <queryTableField id="4" name="سعر الذهب " tableColumnId="4"/>
      <queryTableField id="7" dataBound="0" tableColumnId="8"/>
      <queryTableField id="5" name="مؤشر البورصه المصرية  " tableColumnId="5"/>
      <queryTableField id="8" dataBound="0" tableColumnId="9"/>
      <queryTableField id="17" dataBound="0" tableColumnId="17"/>
      <queryTableField id="16" dataBound="0" tableColumnId="16"/>
      <queryTableField id="15" dataBound="0" tableColumnId="15"/>
      <queryTableField id="14" dataBound="0" tableColumnId="14"/>
      <queryTableField id="13" dataBound="0" tableColumnId="1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BDC118A0-3A70-4CDD-BF36-3F3365F99C6C}" autoFormatId="16" applyNumberFormats="0" applyBorderFormats="0" applyFontFormats="0" applyPatternFormats="0" applyAlignmentFormats="0" applyWidthHeightFormats="0">
  <queryTableRefresh nextId="6">
    <queryTableFields count="5">
      <queryTableField id="1" name="التاريخ" tableColumnId="1"/>
      <queryTableField id="2" name="السنه " tableColumnId="2"/>
      <queryTableField id="3" name="سعر الفضة " tableColumnId="3"/>
      <queryTableField id="4" name="سعر الذهب " tableColumnId="4"/>
      <queryTableField id="5" name="مؤشر البورصه المصرية  " tableColumnId="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سنه" xr10:uid="{63D7EC86-7828-44FB-BE0B-FB9B9CAA0F34}" sourceName="السنه ">
  <pivotTables>
    <pivotTable tabId="49" name="PivotTable9"/>
    <pivotTable tabId="49" name="PivotTable25"/>
  </pivotTables>
  <data>
    <tabular pivotCacheId="1820921597">
      <items count="21">
        <i x="20"/>
        <i x="19"/>
        <i x="18"/>
        <i x="17"/>
        <i x="16"/>
        <i x="15"/>
        <i x="14"/>
        <i x="13"/>
        <i x="12"/>
        <i x="11"/>
        <i x="10"/>
        <i x="9"/>
        <i x="8"/>
        <i x="7"/>
        <i x="6"/>
        <i x="5"/>
        <i x="4"/>
        <i x="3"/>
        <i x="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السنه " xr10:uid="{947CC633-353B-4A02-AECA-40F00232A556}" cache="Slicer_السنه" caption="YEAR " columnCount="2" style="SlicerStyleOther2 2" rowHeight="684000"/>
</slicers>
</file>

<file path=xl/tables/_rels/table7.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A5B90E2C-96F2-4DAF-ABCE-C5B92A01448A}" name="Table19" displayName="Table19" ref="A1:H252" totalsRowShown="0" headerRowDxfId="2465" dataDxfId="2463" headerRowBorderDxfId="2464" tableBorderDxfId="2462" totalsRowBorderDxfId="2461">
  <autoFilter ref="A1:H252" xr:uid="{00000000-0009-0000-0100-000001000000}"/>
  <tableColumns count="8">
    <tableColumn id="1" xr3:uid="{B5F78403-E021-4446-86B8-99667637F929}" name="Date" dataDxfId="2460"/>
    <tableColumn id="8" xr3:uid="{8871FDA3-7C60-416D-915C-24F1606EE47D}" name="السنه " dataDxfId="2459"/>
    <tableColumn id="2" xr3:uid="{A8B586D6-A14B-4277-B400-3FA1912F6970}" name="Price" dataDxfId="2458"/>
    <tableColumn id="3" xr3:uid="{ACF197F0-581A-471E-BE8C-F1D2AA7689AE}" name="Open" dataDxfId="2457"/>
    <tableColumn id="4" xr3:uid="{CD0B556F-2F1F-4D55-A432-4A8221AA28B9}" name="High" dataDxfId="2456"/>
    <tableColumn id="5" xr3:uid="{E1265150-F827-4E3F-91F8-5155190E2FA3}" name="Low" dataDxfId="2455"/>
    <tableColumn id="6" xr3:uid="{F19FED1B-2386-4723-BCFD-793B41A326E2}" name="Vol." dataDxfId="2454"/>
    <tableColumn id="7" xr3:uid="{2679C065-F6A9-47E0-9AC1-C52C43163DEA}" name="Change %" dataDxfId="2453"/>
  </tableColumns>
  <tableStyleInfo name="TableStyleLight1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F03603F-E805-4563-92D6-96FDFA04BEC0}" name="Table16" displayName="Table16" ref="A1:H313" totalsRowShown="0" headerRowDxfId="2452" dataDxfId="2451">
  <autoFilter ref="A1:H313" xr:uid="{00000000-0009-0000-0100-000001000000}"/>
  <tableColumns count="8">
    <tableColumn id="1" xr3:uid="{A625E618-E419-4081-A75A-99B95F7D6CD3}" name="تاريخ" dataDxfId="2450"/>
    <tableColumn id="8" xr3:uid="{F6CE68CD-D5CF-4580-B091-7EFEFE756C93}" name="السنه" dataDxfId="2449" dataCellStyle="Normal 3"/>
    <tableColumn id="2" xr3:uid="{19057A32-82EC-4AA0-BD82-9776BD5F247A}" name="اخر سعر" dataDxfId="2448"/>
    <tableColumn id="3" xr3:uid="{50D8EFBA-AE5A-4056-8631-F7D201090E6B}" name="سعر الفتح" dataDxfId="2447"/>
    <tableColumn id="4" xr3:uid="{9B1F77A8-7F23-4E10-B43E-4B0B939ED84A}" name="عالي" dataDxfId="2446"/>
    <tableColumn id="5" xr3:uid="{B31E0A58-8246-4579-8EE4-849D720BC145}" name="منخفض" dataDxfId="2445"/>
    <tableColumn id="6" xr3:uid="{8E799078-CC1D-4220-93A7-D46436EEE071}" name="حجم التداول" dataDxfId="2444"/>
    <tableColumn id="7" xr3:uid="{C1F9353A-D95E-4DD9-882C-9542C5BD00BB}" name="التغير %" dataDxfId="244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C014B88-0950-4317-8E46-1A624A16B6B4}" name="Table15" displayName="Table15" ref="A1:H313" totalsRowShown="0" headerRowDxfId="2442" dataDxfId="2441">
  <autoFilter ref="A1:H313" xr:uid="{00000000-0009-0000-0100-000001000000}"/>
  <tableColumns count="8">
    <tableColumn id="1" xr3:uid="{8BD86FCA-2A3F-4193-AA38-EDF7659A4C4D}" name="تاريخ" dataDxfId="2440"/>
    <tableColumn id="8" xr3:uid="{A66E225A-FE46-4526-9B94-EEA2DAF6D860}" name="السنه" dataDxfId="2439" dataCellStyle="Bad"/>
    <tableColumn id="2" xr3:uid="{F21CD199-ABE5-4F02-BC57-8A70CC1BE515}" name="اخر سعر" dataDxfId="2438"/>
    <tableColumn id="3" xr3:uid="{C99CF1A8-5E0A-4809-BB4B-2359CDDB9F2B}" name="سعر الفتح" dataDxfId="2437"/>
    <tableColumn id="4" xr3:uid="{5B9BE2D2-CB09-4D37-B596-74B1194C5260}" name="عالي" dataDxfId="2436"/>
    <tableColumn id="5" xr3:uid="{CD290E6C-ECF5-4D53-BD88-2FEA47ED9A9F}" name="منخفض" dataDxfId="2435"/>
    <tableColumn id="6" xr3:uid="{706F7F82-8C6B-4D2F-8B75-A4677C43C359}" name="حجم التداول" dataDxfId="2434"/>
    <tableColumn id="7" xr3:uid="{6F240D4F-3506-4590-B06F-53A0A6864A70}" name="التغير %" dataDxfId="2433"/>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667FEB9-9FA9-4E94-BEAA-A4136669CC41}" name="Table10" displayName="Table10" ref="A1:C5029" totalsRowShown="0" headerRowBorderDxfId="2432" tableBorderDxfId="2431" totalsRowBorderDxfId="2430">
  <autoFilter ref="A1:C5029" xr:uid="{7667FEB9-9FA9-4E94-BEAA-A4136669CC41}">
    <filterColumn colId="0">
      <filters>
        <dateGroupItem year="2025" month="1" day="2" dateTimeGrouping="day"/>
        <dateGroupItem year="2025" month="2" day="2" dateTimeGrouping="day"/>
        <dateGroupItem year="2025" month="3" day="2" dateTimeGrouping="day"/>
        <dateGroupItem year="2025" month="4" day="3" dateTimeGrouping="day"/>
        <dateGroupItem year="2025" month="5" day="4" dateTimeGrouping="day"/>
        <dateGroupItem year="2025" month="6" day="1" dateTimeGrouping="day"/>
        <dateGroupItem year="2025" month="7" day="1" dateTimeGrouping="day"/>
        <dateGroupItem year="2025" month="8" day="3" dateTimeGrouping="day"/>
        <dateGroupItem year="2025" month="9" day="1" dateTimeGrouping="day"/>
        <dateGroupItem year="2025" month="10" day="1" dateTimeGrouping="day"/>
        <dateGroupItem year="2025" month="11" day="2" dateTimeGrouping="day"/>
        <dateGroupItem year="2025" month="12" day="1" dateTimeGrouping="day"/>
        <dateGroupItem year="2024" month="1" day="2" dateTimeGrouping="day"/>
        <dateGroupItem year="2024" month="2" day="1" dateTimeGrouping="day"/>
        <dateGroupItem year="2024" month="3" day="3" dateTimeGrouping="day"/>
        <dateGroupItem year="2024" month="4" day="1" dateTimeGrouping="day"/>
        <dateGroupItem year="2024" month="5" day="1" dateTimeGrouping="day"/>
        <dateGroupItem year="2024" month="6" day="2" dateTimeGrouping="day"/>
        <dateGroupItem year="2024" month="7" day="1" dateTimeGrouping="day"/>
        <dateGroupItem year="2024" month="8" day="1" dateTimeGrouping="day"/>
        <dateGroupItem year="2024" month="9" day="1" dateTimeGrouping="day"/>
        <dateGroupItem year="2024" month="10" day="1" dateTimeGrouping="day"/>
        <dateGroupItem year="2024" month="11" day="3" dateTimeGrouping="day"/>
        <dateGroupItem year="2024" month="12" day="1" dateTimeGrouping="day"/>
        <dateGroupItem year="2023" month="1" day="2" dateTimeGrouping="day"/>
        <dateGroupItem year="2023" month="2" day="1" dateTimeGrouping="day"/>
        <dateGroupItem year="2023" month="3" day="1" dateTimeGrouping="day"/>
        <dateGroupItem year="2023" month="4" day="2" dateTimeGrouping="day"/>
        <dateGroupItem year="2023" month="5" day="1" dateTimeGrouping="day"/>
        <dateGroupItem year="2023" month="6" day="1" dateTimeGrouping="day"/>
        <dateGroupItem year="2023" month="7" day="4" dateTimeGrouping="day"/>
        <dateGroupItem year="2023" month="8" day="1" dateTimeGrouping="day"/>
        <dateGroupItem year="2023" month="9" day="3" dateTimeGrouping="day"/>
        <dateGroupItem year="2023" month="10" day="1" dateTimeGrouping="day"/>
        <dateGroupItem year="2023" month="11" day="1" dateTimeGrouping="day"/>
        <dateGroupItem year="2023" month="12" day="3" dateTimeGrouping="day"/>
        <dateGroupItem year="2022" month="1" day="2" dateTimeGrouping="day"/>
        <dateGroupItem year="2022" month="2" day="1" dateTimeGrouping="day"/>
        <dateGroupItem year="2022" month="3" day="1" dateTimeGrouping="day"/>
        <dateGroupItem year="2022" month="4" day="3" dateTimeGrouping="day"/>
        <dateGroupItem year="2022" month="5" day="8" dateTimeGrouping="day"/>
        <dateGroupItem year="2022" month="6" day="1" dateTimeGrouping="day"/>
        <dateGroupItem year="2022" month="7" day="3" dateTimeGrouping="day"/>
        <dateGroupItem year="2022" month="8" day="1" dateTimeGrouping="day"/>
        <dateGroupItem year="2022" month="9" day="1" dateTimeGrouping="day"/>
        <dateGroupItem year="2022" month="10" day="2" dateTimeGrouping="day"/>
        <dateGroupItem year="2022" month="11" day="1" dateTimeGrouping="day"/>
        <dateGroupItem year="2022" month="12" day="1" dateTimeGrouping="day"/>
        <dateGroupItem year="2021" month="1" day="3" dateTimeGrouping="day"/>
        <dateGroupItem year="2021" month="2" day="1" dateTimeGrouping="day"/>
        <dateGroupItem year="2021" month="3" day="1" dateTimeGrouping="day"/>
        <dateGroupItem year="2021" month="4" day="1" dateTimeGrouping="day"/>
        <dateGroupItem year="2021" month="5" day="4" dateTimeGrouping="day"/>
        <dateGroupItem year="2021" month="6" day="1" dateTimeGrouping="day"/>
        <dateGroupItem year="2021" month="7" day="4" dateTimeGrouping="day"/>
        <dateGroupItem year="2021" month="8" day="1" dateTimeGrouping="day"/>
        <dateGroupItem year="2021" month="9" day="1" dateTimeGrouping="day"/>
        <dateGroupItem year="2021" month="10" day="3" dateTimeGrouping="day"/>
        <dateGroupItem year="2021" month="11" day="1" dateTimeGrouping="day"/>
        <dateGroupItem year="2021" month="12" day="1" dateTimeGrouping="day"/>
        <dateGroupItem year="2020" month="1" day="2" dateTimeGrouping="day"/>
        <dateGroupItem year="2020" month="2" day="2" dateTimeGrouping="day"/>
        <dateGroupItem year="2020" month="3" day="1" dateTimeGrouping="day"/>
        <dateGroupItem year="2020" month="4" day="1" dateTimeGrouping="day"/>
        <dateGroupItem year="2020" month="5" day="3" dateTimeGrouping="day"/>
        <dateGroupItem year="2020" month="6" day="1" dateTimeGrouping="day"/>
        <dateGroupItem year="2020" month="7" day="5" dateTimeGrouping="day"/>
        <dateGroupItem year="2020" month="8" day="4" dateTimeGrouping="day"/>
        <dateGroupItem year="2020" month="9" day="1" dateTimeGrouping="day"/>
        <dateGroupItem year="2020" month="10" day="1" dateTimeGrouping="day"/>
        <dateGroupItem year="2020" month="11" day="1" dateTimeGrouping="day"/>
        <dateGroupItem year="2020" month="12" day="1" dateTimeGrouping="day"/>
        <dateGroupItem year="2019" month="1" day="2" dateTimeGrouping="day"/>
        <dateGroupItem year="2019" month="2" day="3" dateTimeGrouping="day"/>
        <dateGroupItem year="2019" month="3" day="3" dateTimeGrouping="day"/>
        <dateGroupItem year="2019" month="4" day="1" dateTimeGrouping="day"/>
        <dateGroupItem year="2019" month="5" day="2" dateTimeGrouping="day"/>
        <dateGroupItem year="2019" month="6" day="2" dateTimeGrouping="day"/>
        <dateGroupItem year="2019" month="7" day="2" dateTimeGrouping="day"/>
        <dateGroupItem year="2019" month="8" day="1" dateTimeGrouping="day"/>
        <dateGroupItem year="2019" month="9" day="1" dateTimeGrouping="day"/>
        <dateGroupItem year="2019" month="10" day="1" dateTimeGrouping="day"/>
        <dateGroupItem year="2019" month="11" day="3" dateTimeGrouping="day"/>
        <dateGroupItem year="2019" month="12" day="1" dateTimeGrouping="day"/>
        <dateGroupItem year="2018" month="1" day="2" dateTimeGrouping="day"/>
        <dateGroupItem year="2018" month="2" day="1" dateTimeGrouping="day"/>
        <dateGroupItem year="2018" month="3" day="1" dateTimeGrouping="day"/>
        <dateGroupItem year="2018" month="4" day="1" dateTimeGrouping="day"/>
        <dateGroupItem year="2018" month="5" day="2" dateTimeGrouping="day"/>
        <dateGroupItem year="2018" month="6" day="3" dateTimeGrouping="day"/>
        <dateGroupItem year="2018" month="7" day="2" dateTimeGrouping="day"/>
        <dateGroupItem year="2018" month="8" day="1" dateTimeGrouping="day"/>
        <dateGroupItem year="2018" month="9" day="2" dateTimeGrouping="day"/>
        <dateGroupItem year="2018" month="10" day="1" dateTimeGrouping="day"/>
        <dateGroupItem year="2018" month="11" day="1" dateTimeGrouping="day"/>
        <dateGroupItem year="2018" month="12" day="2" dateTimeGrouping="day"/>
        <dateGroupItem year="2017" month="1" day="2" dateTimeGrouping="day"/>
        <dateGroupItem year="2017" month="2" day="1" dateTimeGrouping="day"/>
        <dateGroupItem year="2017" month="3" day="1" dateTimeGrouping="day"/>
        <dateGroupItem year="2017" month="4" day="2" dateTimeGrouping="day"/>
        <dateGroupItem year="2017" month="5" day="2" dateTimeGrouping="day"/>
        <dateGroupItem year="2017" month="6" day="1" dateTimeGrouping="day"/>
        <dateGroupItem year="2017" month="7" day="2" dateTimeGrouping="day"/>
        <dateGroupItem year="2017" month="8" day="1" dateTimeGrouping="day"/>
        <dateGroupItem year="2017" month="9" day="5" dateTimeGrouping="day"/>
        <dateGroupItem year="2017" month="10" day="1" dateTimeGrouping="day"/>
        <dateGroupItem year="2017" month="11" day="1" dateTimeGrouping="day"/>
        <dateGroupItem year="2017" month="12" day="3" dateTimeGrouping="day"/>
        <dateGroupItem year="2016" month="1" day="3" dateTimeGrouping="day"/>
        <dateGroupItem year="2016" month="2" day="1" dateTimeGrouping="day"/>
        <dateGroupItem year="2016" month="3" day="1" dateTimeGrouping="day"/>
        <dateGroupItem year="2016" month="4" day="3" dateTimeGrouping="day"/>
        <dateGroupItem year="2016" month="5" day="3" dateTimeGrouping="day"/>
        <dateGroupItem year="2016" month="6" day="1" dateTimeGrouping="day"/>
        <dateGroupItem year="2016" month="7" day="3" dateTimeGrouping="day"/>
        <dateGroupItem year="2016" month="8" day="1" dateTimeGrouping="day"/>
        <dateGroupItem year="2016" month="9" day="1" dateTimeGrouping="day"/>
        <dateGroupItem year="2016" month="10" day="3" dateTimeGrouping="day"/>
        <dateGroupItem year="2016" month="11" day="1" dateTimeGrouping="day"/>
        <dateGroupItem year="2016" month="12" day="1" dateTimeGrouping="day"/>
        <dateGroupItem year="2015" month="2" day="9" dateTimeGrouping="day"/>
        <dateGroupItem year="2015" month="3" day="11" dateTimeGrouping="day"/>
        <dateGroupItem year="2015" month="4" day="1" dateTimeGrouping="day"/>
        <dateGroupItem year="2015" month="6" day="22" dateTimeGrouping="day"/>
        <dateGroupItem year="2015" month="7" day="5" dateTimeGrouping="day"/>
        <dateGroupItem year="2015" month="8" day="2" dateTimeGrouping="day"/>
        <dateGroupItem year="2015" month="9" day="1" dateTimeGrouping="day"/>
        <dateGroupItem year="2015" month="10" day="1" dateTimeGrouping="day"/>
        <dateGroupItem year="2015" month="11" day="1" dateTimeGrouping="day"/>
        <dateGroupItem year="2015" month="12" day="1" dateTimeGrouping="day"/>
        <dateGroupItem year="2014" month="1" day="2" dateTimeGrouping="day"/>
        <dateGroupItem year="2014" month="2" day="2" dateTimeGrouping="day"/>
        <dateGroupItem year="2014" month="3" day="2" dateTimeGrouping="day"/>
        <dateGroupItem year="2014" month="4" day="1" dateTimeGrouping="day"/>
        <dateGroupItem year="2014" month="5" day="4" dateTimeGrouping="day"/>
        <dateGroupItem year="2014" month="6" day="1" dateTimeGrouping="day"/>
        <dateGroupItem year="2014" month="7" day="2" dateTimeGrouping="day"/>
        <dateGroupItem year="2014" month="8" day="3" dateTimeGrouping="day"/>
        <dateGroupItem year="2014" month="9" day="1" dateTimeGrouping="day"/>
        <dateGroupItem year="2014" month="10" day="1" dateTimeGrouping="day"/>
        <dateGroupItem year="2014" month="11" day="2" dateTimeGrouping="day"/>
        <dateGroupItem year="2014" month="12" day="11" dateTimeGrouping="day"/>
        <dateGroupItem year="2013" month="1" day="1" dateTimeGrouping="day"/>
        <dateGroupItem year="2013" month="2" day="3" dateTimeGrouping="day"/>
        <dateGroupItem year="2013" month="3" day="4" dateTimeGrouping="day"/>
        <dateGroupItem year="2013" month="4" day="1" dateTimeGrouping="day"/>
        <dateGroupItem year="2013" month="5" day="2" dateTimeGrouping="day"/>
        <dateGroupItem year="2013" month="6" day="2" dateTimeGrouping="day"/>
        <dateGroupItem year="2013" month="7" day="2" dateTimeGrouping="day"/>
        <dateGroupItem year="2013" month="8" day="1" dateTimeGrouping="day"/>
        <dateGroupItem year="2013" month="9" day="1" dateTimeGrouping="day"/>
        <dateGroupItem year="2013" month="10" day="1" dateTimeGrouping="day"/>
        <dateGroupItem year="2013" month="11" day="3" dateTimeGrouping="day"/>
        <dateGroupItem year="2013" month="12" day="1" dateTimeGrouping="day"/>
        <dateGroupItem year="2012" month="1" day="1" dateTimeGrouping="day"/>
        <dateGroupItem year="2012" month="2" day="1" dateTimeGrouping="day"/>
        <dateGroupItem year="2012" month="3" day="1" dateTimeGrouping="day"/>
        <dateGroupItem year="2012" month="4" day="1" dateTimeGrouping="day"/>
        <dateGroupItem year="2012" month="5" day="2" dateTimeGrouping="day"/>
        <dateGroupItem year="2012" month="6" day="3" dateTimeGrouping="day"/>
        <dateGroupItem year="2012" month="7" day="2" dateTimeGrouping="day"/>
        <dateGroupItem year="2012" month="8" day="2" dateTimeGrouping="day"/>
        <dateGroupItem year="2012" month="9" day="2" dateTimeGrouping="day"/>
        <dateGroupItem year="2012" month="10" day="1" dateTimeGrouping="day"/>
        <dateGroupItem year="2012" month="11" day="1" dateTimeGrouping="day"/>
        <dateGroupItem year="2012" month="12" day="2" dateTimeGrouping="day"/>
        <dateGroupItem year="2011" month="1" day="2" dateTimeGrouping="day"/>
        <dateGroupItem year="2011" month="2" day="6" dateTimeGrouping="day"/>
        <dateGroupItem year="2011" month="3" day="1" dateTimeGrouping="day"/>
        <dateGroupItem year="2011" month="4" day="3" dateTimeGrouping="day"/>
        <dateGroupItem year="2011" month="5" day="2" dateTimeGrouping="day"/>
        <dateGroupItem year="2011" month="6" day="1" dateTimeGrouping="day"/>
        <dateGroupItem year="2011" month="7" day="3" dateTimeGrouping="day"/>
        <dateGroupItem year="2011" month="8" day="1" dateTimeGrouping="day"/>
        <dateGroupItem year="2011" month="9" day="4" dateTimeGrouping="day"/>
        <dateGroupItem year="2011" month="10" day="2" dateTimeGrouping="day"/>
        <dateGroupItem year="2011" month="11" day="1" dateTimeGrouping="day"/>
        <dateGroupItem year="2011" month="12" day="1" dateTimeGrouping="day"/>
        <dateGroupItem year="2010" month="1" day="3" dateTimeGrouping="day"/>
        <dateGroupItem year="2010" month="2" day="1" dateTimeGrouping="day"/>
        <dateGroupItem year="2010" month="3" day="1" dateTimeGrouping="day"/>
        <dateGroupItem year="2010" month="4" day="1" dateTimeGrouping="day"/>
        <dateGroupItem year="2010" month="5" day="2" dateTimeGrouping="day"/>
        <dateGroupItem year="2010" month="6" day="1" dateTimeGrouping="day"/>
        <dateGroupItem year="2010" month="7" day="4" dateTimeGrouping="day"/>
        <dateGroupItem year="2010" month="8" day="1" dateTimeGrouping="day"/>
        <dateGroupItem year="2010" month="9" day="1" dateTimeGrouping="day"/>
        <dateGroupItem year="2010" month="10" day="3" dateTimeGrouping="day"/>
        <dateGroupItem year="2010" month="11" day="1" dateTimeGrouping="day"/>
        <dateGroupItem year="2010" month="12" day="1" dateTimeGrouping="day"/>
        <dateGroupItem year="2009" month="1" day="1" dateTimeGrouping="day"/>
        <dateGroupItem year="2009" month="2" day="1" dateTimeGrouping="day"/>
        <dateGroupItem year="2009" month="3" day="1" dateTimeGrouping="day"/>
        <dateGroupItem year="2009" month="4" day="1" dateTimeGrouping="day"/>
        <dateGroupItem year="2009" month="5" day="3" dateTimeGrouping="day"/>
        <dateGroupItem year="2009" month="6" day="1" dateTimeGrouping="day"/>
        <dateGroupItem year="2009" month="7" day="2" dateTimeGrouping="day"/>
        <dateGroupItem year="2009" month="8" day="2" dateTimeGrouping="day"/>
        <dateGroupItem year="2009" month="9" day="1" dateTimeGrouping="day"/>
        <dateGroupItem year="2009" month="10" day="1" dateTimeGrouping="day"/>
        <dateGroupItem year="2009" month="11" day="1" dateTimeGrouping="day"/>
        <dateGroupItem year="2009" month="12" day="1" dateTimeGrouping="day"/>
        <dateGroupItem year="2008" month="1" day="1" dateTimeGrouping="day"/>
        <dateGroupItem year="2008" month="2" day="3" dateTimeGrouping="day"/>
        <dateGroupItem year="2008" month="3" day="2" dateTimeGrouping="day"/>
        <dateGroupItem year="2008" month="4" day="1" dateTimeGrouping="day"/>
        <dateGroupItem year="2008" month="5" day="4" dateTimeGrouping="day"/>
        <dateGroupItem year="2008" month="6" day="1" dateTimeGrouping="day"/>
        <dateGroupItem year="2008" month="7" day="2" dateTimeGrouping="day"/>
        <dateGroupItem year="2008" month="8" day="3" dateTimeGrouping="day"/>
        <dateGroupItem year="2008" month="9" day="1" dateTimeGrouping="day"/>
        <dateGroupItem year="2008" month="10" day="5" dateTimeGrouping="day"/>
        <dateGroupItem year="2008" month="11" day="2" dateTimeGrouping="day"/>
        <dateGroupItem year="2008" month="12" day="1" dateTimeGrouping="day"/>
        <dateGroupItem year="2007" month="1" day="2" dateTimeGrouping="day"/>
        <dateGroupItem year="2007" month="2" day="1" dateTimeGrouping="day"/>
        <dateGroupItem year="2007" month="3" day="1" dateTimeGrouping="day"/>
        <dateGroupItem year="2007" month="4" day="2" dateTimeGrouping="day"/>
        <dateGroupItem year="2007" month="5" day="2" dateTimeGrouping="day"/>
        <dateGroupItem year="2007" month="6" day="3" dateTimeGrouping="day"/>
        <dateGroupItem year="2007" month="7" day="2" dateTimeGrouping="day"/>
        <dateGroupItem year="2007" month="8" day="1" dateTimeGrouping="day"/>
        <dateGroupItem year="2007" month="9" day="2" dateTimeGrouping="day"/>
        <dateGroupItem year="2007" month="10" day="1" dateTimeGrouping="day"/>
        <dateGroupItem year="2007" month="11" day="1" dateTimeGrouping="day"/>
        <dateGroupItem year="2007" month="12" day="2" dateTimeGrouping="day"/>
        <dateGroupItem year="2006" month="1" day="1" dateTimeGrouping="day"/>
        <dateGroupItem year="2006" month="2" day="1" dateTimeGrouping="day"/>
        <dateGroupItem year="2006" month="3" day="1" dateTimeGrouping="day"/>
        <dateGroupItem year="2006" month="4" day="3" dateTimeGrouping="day"/>
        <dateGroupItem year="2006" month="5" day="2" dateTimeGrouping="day"/>
        <dateGroupItem year="2006" month="6" day="1" dateTimeGrouping="day"/>
        <dateGroupItem year="2006" month="7" day="2" dateTimeGrouping="day"/>
        <dateGroupItem year="2006" month="8" day="1" dateTimeGrouping="day"/>
        <dateGroupItem year="2006" month="9" day="3" dateTimeGrouping="day"/>
        <dateGroupItem year="2006" month="10" day="1" dateTimeGrouping="day"/>
        <dateGroupItem year="2006" month="11" day="1" dateTimeGrouping="day"/>
        <dateGroupItem year="2006" month="12" day="3" dateTimeGrouping="day"/>
        <dateGroupItem year="2005" month="1" day="2" dateTimeGrouping="day"/>
        <dateGroupItem year="2005" month="2" day="1" dateTimeGrouping="day"/>
        <dateGroupItem year="2005" month="3" day="1" dateTimeGrouping="day"/>
        <dateGroupItem year="2005" month="4" day="3" dateTimeGrouping="day"/>
        <dateGroupItem year="2005" month="5" day="3" dateTimeGrouping="day"/>
        <dateGroupItem year="2005" month="6" day="1" dateTimeGrouping="day"/>
        <dateGroupItem year="2005" month="7" day="3" dateTimeGrouping="day"/>
        <dateGroupItem year="2005" month="8" day="1" dateTimeGrouping="day"/>
        <dateGroupItem year="2005" month="9" day="1" dateTimeGrouping="day"/>
        <dateGroupItem year="2005" month="10" day="2" dateTimeGrouping="day"/>
        <dateGroupItem year="2005" month="11" day="1" dateTimeGrouping="day"/>
        <dateGroupItem year="2005" month="12" day="1" dateTimeGrouping="day"/>
      </filters>
    </filterColumn>
  </autoFilter>
  <sortState xmlns:xlrd2="http://schemas.microsoft.com/office/spreadsheetml/2017/richdata2" ref="A2:C5007">
    <sortCondition descending="1" ref="A1:A5029"/>
  </sortState>
  <tableColumns count="3">
    <tableColumn id="1" xr3:uid="{E78E4F70-2EA5-4B68-A994-AFD911FBDC0D}" name="التاريخ" dataDxfId="2429" dataCellStyle="Normal 2"/>
    <tableColumn id="2" xr3:uid="{8F904C15-1FF9-4E66-B62D-64B775AEA49C}" name="العملة" dataDxfId="2428" dataCellStyle="Normal 2"/>
    <tableColumn id="3" xr3:uid="{E2530E44-C33F-4BD0-950D-1522A3884EB9}" name="بيع" dataDxfId="2427" dataCellStyle="Normal 2"/>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C39F5C2-C36E-4571-B355-74615A33FB91}" name="Table14" displayName="Table14" ref="A1:D5030" totalsRowShown="0" headerRowDxfId="2426" headerRowBorderDxfId="2425" tableBorderDxfId="2424" totalsRowBorderDxfId="2423">
  <autoFilter ref="A1:D5030" xr:uid="{00000000-0009-0000-0100-000001000000}">
    <filterColumn colId="0">
      <filters>
        <dateGroupItem year="2025" month="1" day="1" dateTimeGrouping="day"/>
        <dateGroupItem year="2025" month="2" day="2" dateTimeGrouping="day"/>
        <dateGroupItem year="2025" month="3" day="2" dateTimeGrouping="day"/>
        <dateGroupItem year="2025" month="4" day="3" dateTimeGrouping="day"/>
        <dateGroupItem year="2025" month="5" day="4" dateTimeGrouping="day"/>
        <dateGroupItem year="2025" month="6" day="1" dateTimeGrouping="day"/>
        <dateGroupItem year="2025" month="7" day="1" dateTimeGrouping="day"/>
        <dateGroupItem year="2025" month="8" day="3" dateTimeGrouping="day"/>
        <dateGroupItem year="2025" month="9" day="1" dateTimeGrouping="day"/>
        <dateGroupItem year="2025" month="10" day="1" dateTimeGrouping="day"/>
        <dateGroupItem year="2025" month="11" day="2" dateTimeGrouping="day"/>
        <dateGroupItem year="2025" month="12" day="1" dateTimeGrouping="day"/>
        <dateGroupItem year="2024" month="1" day="2" dateTimeGrouping="day"/>
        <dateGroupItem year="2024" month="2" day="1" dateTimeGrouping="day"/>
        <dateGroupItem year="2024" month="3" day="3" dateTimeGrouping="day"/>
        <dateGroupItem year="2024" month="4" day="1" dateTimeGrouping="day"/>
        <dateGroupItem year="2024" month="5" day="1" dateTimeGrouping="day"/>
        <dateGroupItem year="2024" month="6" day="2" dateTimeGrouping="day"/>
        <dateGroupItem year="2024" month="7" day="1" dateTimeGrouping="day"/>
        <dateGroupItem year="2024" month="8" day="1" dateTimeGrouping="day"/>
        <dateGroupItem year="2024" month="9" day="1" dateTimeGrouping="day"/>
        <dateGroupItem year="2024" month="10" day="1" dateTimeGrouping="day"/>
        <dateGroupItem year="2024" month="11" day="3" dateTimeGrouping="day"/>
        <dateGroupItem year="2024" month="12" day="1" dateTimeGrouping="day"/>
        <dateGroupItem year="2023" month="1" day="2" dateTimeGrouping="day"/>
        <dateGroupItem year="2023" month="2" day="1" dateTimeGrouping="day"/>
        <dateGroupItem year="2023" month="3" day="1" dateTimeGrouping="day"/>
        <dateGroupItem year="2023" month="4" day="2" dateTimeGrouping="day"/>
        <dateGroupItem year="2023" month="5" day="1" dateTimeGrouping="day"/>
        <dateGroupItem year="2023" month="6" day="1" dateTimeGrouping="day"/>
        <dateGroupItem year="2023" month="7" day="4" dateTimeGrouping="day"/>
        <dateGroupItem year="2023" month="8" day="1" dateTimeGrouping="day"/>
        <dateGroupItem year="2023" month="9" day="3" dateTimeGrouping="day"/>
        <dateGroupItem year="2023" month="10" day="1" dateTimeGrouping="day"/>
        <dateGroupItem year="2023" month="11" day="1" dateTimeGrouping="day"/>
        <dateGroupItem year="2023" month="12" day="3" dateTimeGrouping="day"/>
        <dateGroupItem year="2022" month="1" day="2" dateTimeGrouping="day"/>
        <dateGroupItem year="2022" month="2" day="1" dateTimeGrouping="day"/>
        <dateGroupItem year="2022" month="3" day="1" dateTimeGrouping="day"/>
        <dateGroupItem year="2022" month="4" day="3" dateTimeGrouping="day"/>
        <dateGroupItem year="2022" month="5" day="8" dateTimeGrouping="day"/>
        <dateGroupItem year="2022" month="6" day="1" dateTimeGrouping="day"/>
        <dateGroupItem year="2022" month="7" day="3" dateTimeGrouping="day"/>
        <dateGroupItem year="2022" month="8" day="1" dateTimeGrouping="day"/>
        <dateGroupItem year="2022" month="9" day="1" dateTimeGrouping="day"/>
        <dateGroupItem year="2022" month="10" day="2" dateTimeGrouping="day"/>
        <dateGroupItem year="2022" month="11" day="1" dateTimeGrouping="day"/>
        <dateGroupItem year="2022" month="12" day="1" dateTimeGrouping="day"/>
        <dateGroupItem year="2021" month="1" day="3" dateTimeGrouping="day"/>
        <dateGroupItem year="2021" month="2" day="1" dateTimeGrouping="day"/>
        <dateGroupItem year="2021" month="3" day="1" dateTimeGrouping="day"/>
        <dateGroupItem year="2021" month="4" day="1" dateTimeGrouping="day"/>
        <dateGroupItem year="2021" month="5" day="4" dateTimeGrouping="day"/>
        <dateGroupItem year="2021" month="6" day="1" dateTimeGrouping="day"/>
        <dateGroupItem year="2021" month="7" day="4" dateTimeGrouping="day"/>
        <dateGroupItem year="2021" month="8" day="1" dateTimeGrouping="day"/>
        <dateGroupItem year="2021" month="9" day="1" dateTimeGrouping="day"/>
        <dateGroupItem year="2021" month="10" day="3" dateTimeGrouping="day"/>
        <dateGroupItem year="2021" month="11" day="1" dateTimeGrouping="day"/>
        <dateGroupItem year="2021" month="12" day="1" dateTimeGrouping="day"/>
        <dateGroupItem year="2020" month="1" day="2" dateTimeGrouping="day"/>
        <dateGroupItem year="2020" month="2" day="2" dateTimeGrouping="day"/>
        <dateGroupItem year="2020" month="3" day="1" dateTimeGrouping="day"/>
        <dateGroupItem year="2020" month="4" day="1" dateTimeGrouping="day"/>
        <dateGroupItem year="2020" month="5" day="3" dateTimeGrouping="day"/>
        <dateGroupItem year="2020" month="6" day="1" dateTimeGrouping="day"/>
        <dateGroupItem year="2020" month="7" day="5" dateTimeGrouping="day"/>
        <dateGroupItem year="2020" month="8" day="4" dateTimeGrouping="day"/>
        <dateGroupItem year="2020" month="9" day="1" dateTimeGrouping="day"/>
        <dateGroupItem year="2020" month="10" day="1" dateTimeGrouping="day"/>
        <dateGroupItem year="2020" month="11" day="1" dateTimeGrouping="day"/>
        <dateGroupItem year="2020" month="12" day="1" dateTimeGrouping="day"/>
        <dateGroupItem year="2019" month="1" day="2" dateTimeGrouping="day"/>
        <dateGroupItem year="2019" month="2" day="3" dateTimeGrouping="day"/>
        <dateGroupItem year="2019" month="3" day="3" dateTimeGrouping="day"/>
        <dateGroupItem year="2019" month="4" day="1" dateTimeGrouping="day"/>
        <dateGroupItem year="2019" month="5" day="2" dateTimeGrouping="day"/>
        <dateGroupItem year="2019" month="6" day="2" dateTimeGrouping="day"/>
        <dateGroupItem year="2019" month="7" day="2" dateTimeGrouping="day"/>
        <dateGroupItem year="2019" month="8" day="1" dateTimeGrouping="day"/>
        <dateGroupItem year="2019" month="9" day="1" dateTimeGrouping="day"/>
        <dateGroupItem year="2019" month="10" day="1" dateTimeGrouping="day"/>
        <dateGroupItem year="2019" month="11" day="3" dateTimeGrouping="day"/>
        <dateGroupItem year="2019" month="12" day="1" dateTimeGrouping="day"/>
        <dateGroupItem year="2018" month="1" day="2" dateTimeGrouping="day"/>
        <dateGroupItem year="2018" month="2" day="1" dateTimeGrouping="day"/>
        <dateGroupItem year="2018" month="3" day="1" dateTimeGrouping="day"/>
        <dateGroupItem year="2018" month="4" day="1" dateTimeGrouping="day"/>
        <dateGroupItem year="2018" month="5" day="2" dateTimeGrouping="day"/>
        <dateGroupItem year="2018" month="6" day="3" dateTimeGrouping="day"/>
        <dateGroupItem year="2018" month="7" day="2" dateTimeGrouping="day"/>
        <dateGroupItem year="2018" month="8" day="1" dateTimeGrouping="day"/>
        <dateGroupItem year="2018" month="9" day="2" dateTimeGrouping="day"/>
        <dateGroupItem year="2018" month="10" day="1" dateTimeGrouping="day"/>
        <dateGroupItem year="2018" month="11" day="1" dateTimeGrouping="day"/>
        <dateGroupItem year="2018" month="12" day="2" dateTimeGrouping="day"/>
        <dateGroupItem year="2017" month="1" day="2" dateTimeGrouping="day"/>
        <dateGroupItem year="2017" month="2" day="1" dateTimeGrouping="day"/>
        <dateGroupItem year="2017" month="3" day="1" dateTimeGrouping="day"/>
        <dateGroupItem year="2017" month="4" day="2" dateTimeGrouping="day"/>
        <dateGroupItem year="2017" month="5" day="2" dateTimeGrouping="day"/>
        <dateGroupItem year="2017" month="6" day="1" dateTimeGrouping="day"/>
        <dateGroupItem year="2017" month="7" day="2" dateTimeGrouping="day"/>
        <dateGroupItem year="2017" month="8" day="1" dateTimeGrouping="day"/>
        <dateGroupItem year="2017" month="9" day="5" dateTimeGrouping="day"/>
        <dateGroupItem year="2017" month="10" day="1" dateTimeGrouping="day"/>
        <dateGroupItem year="2017" month="11" day="1" dateTimeGrouping="day"/>
        <dateGroupItem year="2017" month="12" day="3" dateTimeGrouping="day"/>
        <dateGroupItem year="2016" month="1" day="3" dateTimeGrouping="day"/>
        <dateGroupItem year="2016" month="2" day="1" dateTimeGrouping="day"/>
        <dateGroupItem year="2016" month="3" day="1" dateTimeGrouping="day"/>
        <dateGroupItem year="2016" month="4" day="3" dateTimeGrouping="day"/>
        <dateGroupItem year="2016" month="5" day="3" dateTimeGrouping="day"/>
        <dateGroupItem year="2016" month="6" day="1" dateTimeGrouping="day"/>
        <dateGroupItem year="2016" month="7" day="3" dateTimeGrouping="day"/>
        <dateGroupItem year="2016" month="8" day="1" dateTimeGrouping="day"/>
        <dateGroupItem year="2016" month="9" day="1" dateTimeGrouping="day"/>
        <dateGroupItem year="2016" month="10" day="3" dateTimeGrouping="day"/>
        <dateGroupItem year="2016" month="11" day="1" dateTimeGrouping="day"/>
        <dateGroupItem year="2016" month="12" day="1" dateTimeGrouping="day"/>
        <dateGroupItem year="2015" month="2" day="9" dateTimeGrouping="day"/>
        <dateGroupItem year="2015" month="3" day="11" dateTimeGrouping="day"/>
        <dateGroupItem year="2015" month="4" day="1" dateTimeGrouping="day"/>
        <dateGroupItem year="2015" month="6" day="22" dateTimeGrouping="day"/>
        <dateGroupItem year="2015" month="7" day="5" dateTimeGrouping="day"/>
        <dateGroupItem year="2015" month="8" day="2" dateTimeGrouping="day"/>
        <dateGroupItem year="2015" month="9" day="1" dateTimeGrouping="day"/>
        <dateGroupItem year="2015" month="10" day="1" dateTimeGrouping="day"/>
        <dateGroupItem year="2015" month="11" day="1" dateTimeGrouping="day"/>
        <dateGroupItem year="2015" month="12" day="1" dateTimeGrouping="day"/>
        <dateGroupItem year="2014" month="1" day="2" dateTimeGrouping="day"/>
        <dateGroupItem year="2014" month="2" day="2" dateTimeGrouping="day"/>
        <dateGroupItem year="2014" month="3" day="2" dateTimeGrouping="day"/>
        <dateGroupItem year="2014" month="4" day="1" dateTimeGrouping="day"/>
        <dateGroupItem year="2014" month="5" day="4" dateTimeGrouping="day"/>
        <dateGroupItem year="2014" month="6" day="1" dateTimeGrouping="day"/>
        <dateGroupItem year="2014" month="7" day="2" dateTimeGrouping="day"/>
        <dateGroupItem year="2014" month="8" day="3" dateTimeGrouping="day"/>
        <dateGroupItem year="2014" month="9" day="1" dateTimeGrouping="day"/>
        <dateGroupItem year="2014" month="10" day="1" dateTimeGrouping="day"/>
        <dateGroupItem year="2014" month="11" day="2" dateTimeGrouping="day"/>
        <dateGroupItem year="2014" month="12" day="11" dateTimeGrouping="day"/>
        <dateGroupItem year="2013" month="1" day="1" dateTimeGrouping="day"/>
        <dateGroupItem year="2013" month="2" day="3" dateTimeGrouping="day"/>
        <dateGroupItem year="2013" month="3" day="4" dateTimeGrouping="day"/>
        <dateGroupItem year="2013" month="4" day="1" dateTimeGrouping="day"/>
        <dateGroupItem year="2013" month="5" day="2" dateTimeGrouping="day"/>
        <dateGroupItem year="2013" month="6" day="2" dateTimeGrouping="day"/>
        <dateGroupItem year="2013" month="7" day="2" dateTimeGrouping="day"/>
        <dateGroupItem year="2013" month="8" day="1" dateTimeGrouping="day"/>
        <dateGroupItem year="2013" month="9" day="1" dateTimeGrouping="day"/>
        <dateGroupItem year="2013" month="10" day="1" dateTimeGrouping="day"/>
        <dateGroupItem year="2013" month="11" day="3" dateTimeGrouping="day"/>
        <dateGroupItem year="2013" month="12" day="1" dateTimeGrouping="day"/>
        <dateGroupItem year="2012" month="1" day="1" dateTimeGrouping="day"/>
        <dateGroupItem year="2012" month="2" day="1" dateTimeGrouping="day"/>
        <dateGroupItem year="2012" month="3" day="1" dateTimeGrouping="day"/>
        <dateGroupItem year="2012" month="4" day="1" dateTimeGrouping="day"/>
        <dateGroupItem year="2012" month="5" day="2" dateTimeGrouping="day"/>
        <dateGroupItem year="2012" month="6" day="3" dateTimeGrouping="day"/>
        <dateGroupItem year="2012" month="7" day="2" dateTimeGrouping="day"/>
        <dateGroupItem year="2012" month="8" day="2" dateTimeGrouping="day"/>
        <dateGroupItem year="2012" month="9" day="2" dateTimeGrouping="day"/>
        <dateGroupItem year="2012" month="10" day="1" dateTimeGrouping="day"/>
        <dateGroupItem year="2012" month="11" day="1" dateTimeGrouping="day"/>
        <dateGroupItem year="2012" month="12" day="2" dateTimeGrouping="day"/>
        <dateGroupItem year="2011" month="1" day="2" dateTimeGrouping="day"/>
        <dateGroupItem year="2011" month="2" day="6" dateTimeGrouping="day"/>
        <dateGroupItem year="2011" month="3" day="1" dateTimeGrouping="day"/>
        <dateGroupItem year="2011" month="4" day="3" dateTimeGrouping="day"/>
        <dateGroupItem year="2011" month="5" day="2" dateTimeGrouping="day"/>
        <dateGroupItem year="2011" month="6" day="1" dateTimeGrouping="day"/>
        <dateGroupItem year="2011" month="7" day="3" dateTimeGrouping="day"/>
        <dateGroupItem year="2011" month="8" day="1" dateTimeGrouping="day"/>
        <dateGroupItem year="2011" month="9" day="4" dateTimeGrouping="day"/>
        <dateGroupItem year="2011" month="10" day="2" dateTimeGrouping="day"/>
        <dateGroupItem year="2011" month="11" day="1" dateTimeGrouping="day"/>
        <dateGroupItem year="2011" month="12" day="1" dateTimeGrouping="day"/>
        <dateGroupItem year="2010" month="1" day="3" dateTimeGrouping="day"/>
        <dateGroupItem year="2010" month="2" day="1" dateTimeGrouping="day"/>
        <dateGroupItem year="2010" month="3" day="1" dateTimeGrouping="day"/>
        <dateGroupItem year="2010" month="4" day="1" dateTimeGrouping="day"/>
        <dateGroupItem year="2010" month="5" day="2" dateTimeGrouping="day"/>
        <dateGroupItem year="2010" month="6" day="1" dateTimeGrouping="day"/>
        <dateGroupItem year="2010" month="7" day="4" dateTimeGrouping="day"/>
        <dateGroupItem year="2010" month="8" day="1" dateTimeGrouping="day"/>
        <dateGroupItem year="2010" month="9" day="1" dateTimeGrouping="day"/>
        <dateGroupItem year="2010" month="10" day="3" dateTimeGrouping="day"/>
        <dateGroupItem year="2010" month="11" day="1" dateTimeGrouping="day"/>
        <dateGroupItem year="2010" month="12" day="1" dateTimeGrouping="day"/>
        <dateGroupItem year="2009" month="1" day="1" dateTimeGrouping="day"/>
        <dateGroupItem year="2009" month="2" day="1" dateTimeGrouping="day"/>
        <dateGroupItem year="2009" month="3" day="1" dateTimeGrouping="day"/>
        <dateGroupItem year="2009" month="4" day="1" dateTimeGrouping="day"/>
        <dateGroupItem year="2009" month="5" day="3" dateTimeGrouping="day"/>
        <dateGroupItem year="2009" month="6" day="1" dateTimeGrouping="day"/>
        <dateGroupItem year="2009" month="7" day="2" dateTimeGrouping="day"/>
        <dateGroupItem year="2009" month="8" day="2" dateTimeGrouping="day"/>
        <dateGroupItem year="2009" month="9" day="1" dateTimeGrouping="day"/>
        <dateGroupItem year="2009" month="10" day="1" dateTimeGrouping="day"/>
        <dateGroupItem year="2009" month="11" day="1" dateTimeGrouping="day"/>
        <dateGroupItem year="2009" month="12" day="1" dateTimeGrouping="day"/>
        <dateGroupItem year="2008" month="1" day="1" dateTimeGrouping="day"/>
        <dateGroupItem year="2008" month="2" day="3" dateTimeGrouping="day"/>
        <dateGroupItem year="2008" month="3" day="2" dateTimeGrouping="day"/>
        <dateGroupItem year="2008" month="4" day="1" dateTimeGrouping="day"/>
        <dateGroupItem year="2008" month="5" day="4" dateTimeGrouping="day"/>
        <dateGroupItem year="2008" month="6" day="1" dateTimeGrouping="day"/>
        <dateGroupItem year="2008" month="7" day="2" dateTimeGrouping="day"/>
        <dateGroupItem year="2008" month="8" day="3" dateTimeGrouping="day"/>
        <dateGroupItem year="2008" month="9" day="1" dateTimeGrouping="day"/>
        <dateGroupItem year="2008" month="10" day="5" dateTimeGrouping="day"/>
        <dateGroupItem year="2008" month="11" day="2" dateTimeGrouping="day"/>
        <dateGroupItem year="2008" month="12" day="1" dateTimeGrouping="day"/>
        <dateGroupItem year="2007" month="1" day="2" dateTimeGrouping="day"/>
        <dateGroupItem year="2007" month="2" day="1" dateTimeGrouping="day"/>
        <dateGroupItem year="2007" month="3" day="1" dateTimeGrouping="day"/>
        <dateGroupItem year="2007" month="4" day="2" dateTimeGrouping="day"/>
        <dateGroupItem year="2007" month="5" day="2" dateTimeGrouping="day"/>
        <dateGroupItem year="2007" month="6" day="3" dateTimeGrouping="day"/>
        <dateGroupItem year="2007" month="7" day="2" dateTimeGrouping="day"/>
        <dateGroupItem year="2007" month="8" day="1" dateTimeGrouping="day"/>
        <dateGroupItem year="2007" month="9" day="2" dateTimeGrouping="day"/>
        <dateGroupItem year="2007" month="10" day="1" dateTimeGrouping="day"/>
        <dateGroupItem year="2007" month="11" day="1" dateTimeGrouping="day"/>
        <dateGroupItem year="2007" month="12" day="2" dateTimeGrouping="day"/>
        <dateGroupItem year="2006" month="1" day="1" dateTimeGrouping="day"/>
        <dateGroupItem year="2006" month="2" day="1" dateTimeGrouping="day"/>
        <dateGroupItem year="2006" month="3" day="1" dateTimeGrouping="day"/>
        <dateGroupItem year="2006" month="4" day="3" dateTimeGrouping="day"/>
        <dateGroupItem year="2006" month="5" day="2" dateTimeGrouping="day"/>
        <dateGroupItem year="2006" month="6" day="1" dateTimeGrouping="day"/>
        <dateGroupItem year="2006" month="7" day="2" dateTimeGrouping="day"/>
        <dateGroupItem year="2006" month="8" day="1" dateTimeGrouping="day"/>
        <dateGroupItem year="2006" month="9" day="3" dateTimeGrouping="day"/>
        <dateGroupItem year="2006" month="10" day="1" dateTimeGrouping="day"/>
        <dateGroupItem year="2006" month="11" day="1" dateTimeGrouping="day"/>
        <dateGroupItem year="2006" month="12" day="3" dateTimeGrouping="day"/>
        <dateGroupItem year="2005" month="1" day="2" dateTimeGrouping="day"/>
        <dateGroupItem year="2005" month="2" day="1" dateTimeGrouping="day"/>
        <dateGroupItem year="2005" month="3" day="1" dateTimeGrouping="day"/>
        <dateGroupItem year="2005" month="4" day="3" dateTimeGrouping="day"/>
        <dateGroupItem year="2005" month="5" day="3" dateTimeGrouping="day"/>
        <dateGroupItem year="2005" month="6" day="1" dateTimeGrouping="day"/>
        <dateGroupItem year="2005" month="7" day="3" dateTimeGrouping="day"/>
        <dateGroupItem year="2005" month="8" day="1" dateTimeGrouping="day"/>
        <dateGroupItem year="2005" month="9" day="1" dateTimeGrouping="day"/>
        <dateGroupItem year="2005" month="10" day="2" dateTimeGrouping="day"/>
        <dateGroupItem year="2005" month="11" day="1" dateTimeGrouping="day"/>
        <dateGroupItem year="2005" month="12" day="1" dateTimeGrouping="day"/>
      </filters>
    </filterColumn>
  </autoFilter>
  <sortState xmlns:xlrd2="http://schemas.microsoft.com/office/spreadsheetml/2017/richdata2" ref="A24:D5030">
    <sortCondition descending="1" ref="A1:A5030"/>
  </sortState>
  <tableColumns count="4">
    <tableColumn id="1" xr3:uid="{CA55608E-3BEF-4E44-BD01-1B69E79E5B8A}" name="التاريخ" dataDxfId="2422"/>
    <tableColumn id="2" xr3:uid="{E857ADCA-3868-438C-B6AE-321DC03CA231}" name="العملة" dataDxfId="2421"/>
    <tableColumn id="3" xr3:uid="{F171CE03-B247-4E1E-A051-39293F329300}" name="شراء" dataDxfId="2420"/>
    <tableColumn id="4" xr3:uid="{8E3AF9C8-CC26-4FAC-9CA5-6AF89C855CEE}" name="بيع" dataDxfId="2419"/>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225FB3F-344C-477F-AB53-6E36DE9CC3FD}" name="Table1" displayName="Table1" ref="A1:E253" totalsRowShown="0" headerRowDxfId="2418" dataDxfId="2417">
  <autoFilter ref="A1:E253" xr:uid="{A225FB3F-344C-477F-AB53-6E36DE9CC3FD}"/>
  <tableColumns count="5">
    <tableColumn id="1" xr3:uid="{36A2AB5A-27C5-41B2-80FD-804BDCCCC1C7}" name="التاريخ" dataDxfId="2416"/>
    <tableColumn id="2" xr3:uid="{7AD12C25-4CAF-4414-992C-077AB2ACF713}" name="السنه " dataDxfId="2415"/>
    <tableColumn id="3" xr3:uid="{1EB82D93-5610-47CF-A493-2DD7AA73130F}" name="سعر الفضة " dataDxfId="2414"/>
    <tableColumn id="4" xr3:uid="{40ECABB8-4386-4235-B73F-7F4A7BE7FCA7}" name="سعر الذهب "/>
    <tableColumn id="5" xr3:uid="{CD41A6AF-0206-4A31-9670-C5D9498406BA}" name="مؤشر البورصه المصرية  "/>
  </tableColumns>
  <tableStyleInfo name="TableStyleLight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8C3C530-6CCF-4148-BF51-82309518E137}" name="Table1_2" displayName="Table1_2" ref="A1:R253" tableType="queryTable" totalsRowShown="0" headerRowDxfId="2413" dataDxfId="2411" headerRowBorderDxfId="2412" tableBorderDxfId="2410" totalsRowBorderDxfId="2409">
  <autoFilter ref="A1:R253" xr:uid="{48C3C530-6CCF-4148-BF51-82309518E137}"/>
  <tableColumns count="18">
    <tableColumn id="1" xr3:uid="{D2102A9B-C7E4-4FE9-AAA2-1E22CFF3B813}" uniqueName="1" name="التاريخ" queryTableFieldId="1" dataDxfId="2408"/>
    <tableColumn id="2" xr3:uid="{7875FCC8-8171-4DE4-BBBF-040CDB1459F2}" uniqueName="2" name="السنه " queryTableFieldId="2" dataDxfId="2407"/>
    <tableColumn id="12" xr3:uid="{FA9A0D3A-8A12-40E2-BBFE-C6B476BD5AA9}" uniqueName="12" name="سعر اليورو " queryTableFieldId="12" dataDxfId="2406"/>
    <tableColumn id="18" xr3:uid="{8BC9A8B6-E74F-4A2C-8F2F-7CE4A952D5D7}" uniqueName="18" name="نسبة التغير السنوية " queryTableFieldId="22" dataDxfId="2405" dataCellStyle="Percent">
      <calculatedColumnFormula>Table1_2[[#This Row],[سعر اليورو ]]/C3</calculatedColumnFormula>
    </tableColumn>
    <tableColumn id="11" xr3:uid="{552F2485-DDF4-4644-9C80-DE64D2E6D99C}" uniqueName="11" name="نسبه التغير لليورو التاريخية لتاريخيه على مدار 20 سنة " queryTableFieldId="11" dataDxfId="2404" dataCellStyle="Percent">
      <calculatedColumnFormula>Table1_2[[#This Row],[سعر اليورو ]]/$C$253</calculatedColumnFormula>
    </tableColumn>
    <tableColumn id="10" xr3:uid="{1520B883-04A4-49A9-82A3-DED887548C2C}" uniqueName="10" name="سعر الدولار " queryTableFieldId="10" dataDxfId="2403"/>
    <tableColumn id="7" xr3:uid="{4FFACBEB-2DFC-4B54-8AE3-0C2CF17756D1}" uniqueName="7" name="نسبه التغير للدولار على  مدار 20 سنة " queryTableFieldId="9" dataDxfId="2402" dataCellStyle="Percent">
      <calculatedColumnFormula>Table1_2[[#This Row],[سعر الدولار ]]/$F$253</calculatedColumnFormula>
    </tableColumn>
    <tableColumn id="3" xr3:uid="{D429A69A-BBE7-4730-82FE-D980118135ED}" uniqueName="3" name="سعر الفضة " queryTableFieldId="3" dataDxfId="2401"/>
    <tableColumn id="6" xr3:uid="{2AC09686-4263-4AE4-9F9B-7D2183655B5A}" uniqueName="6" name="نسبه التغير الفضه التاريخيه على مدار 20 سنة " queryTableFieldId="6" dataDxfId="2400" dataCellStyle="Percent">
      <calculatedColumnFormula>Table1_2[[#This Row],[سعر الفضة ]]/$H$253</calculatedColumnFormula>
    </tableColumn>
    <tableColumn id="4" xr3:uid="{A29B9096-96E9-44AB-8F26-BE88231717F2}" uniqueName="4" name="سعر الذهب " queryTableFieldId="4" dataDxfId="2399"/>
    <tableColumn id="8" xr3:uid="{3A8AD0BE-C330-4A18-B953-69A71A327BF5}" uniqueName="8" name="نسبه التغير الذهب على مدار 20 سنة" queryTableFieldId="7" dataDxfId="2398" dataCellStyle="Percent">
      <calculatedColumnFormula>Table1_2[[#This Row],[سعر الذهب ]]/$J$253</calculatedColumnFormula>
    </tableColumn>
    <tableColumn id="5" xr3:uid="{585DB4E8-225D-4EBF-82F8-04B251A154FB}" uniqueName="5" name="مؤشر البورصه المصرية  " queryTableFieldId="5" dataDxfId="2397"/>
    <tableColumn id="9" xr3:uid="{A076AE5B-49CD-4EC8-B001-18D4A68C757C}" uniqueName="9" name="نسبه التغير المؤشر الرئيسى للبورصه لتاريخيه على مدار 20 سنة" queryTableFieldId="8" dataDxfId="2396" dataCellStyle="Percent">
      <calculatedColumnFormula>Table1_2[[#This Row],[مؤشر البورصه المصرية  ]]/$L$253</calculatedColumnFormula>
    </tableColumn>
    <tableColumn id="17" xr3:uid="{74DEC4D3-545C-41AB-8014-7525F67F44A4}" uniqueName="17" name="متوسط النمو يورو" queryTableFieldId="17" dataDxfId="2395" dataCellStyle="Percent">
      <calculatedColumnFormula>(Table1_2[[#This Row],[سعر اليورو ]]/$C$253)^1/20</calculatedColumnFormula>
    </tableColumn>
    <tableColumn id="16" xr3:uid="{AE7EB9E6-9A8F-44B8-AEEF-3E034B100E96}" uniqueName="16" name="متوسط النمو دولار" queryTableFieldId="16" dataDxfId="2394">
      <calculatedColumnFormula>(Table1_2[[#This Row],[سعر الدولار ]]/$F$253)^1/20</calculatedColumnFormula>
    </tableColumn>
    <tableColumn id="15" xr3:uid="{4CF1E28E-55A8-4C25-9D76-90E51CA7FFAC}" uniqueName="15" name="متوسط النمو فضة" queryTableFieldId="15" dataDxfId="2393">
      <calculatedColumnFormula>(Table1_2[[#This Row],[سعر الفضة ]]/$H$253)^1/20</calculatedColumnFormula>
    </tableColumn>
    <tableColumn id="14" xr3:uid="{A3D1721D-D46D-43A9-A758-FB89B9995C1F}" uniqueName="14" name="متوسط النمو ذهب" queryTableFieldId="14" dataDxfId="2392">
      <calculatedColumnFormula>(Table1_2[[#This Row],[سعر الذهب ]]/$J$253)^1/20</calculatedColumnFormula>
    </tableColumn>
    <tableColumn id="13" xr3:uid="{EAEF5175-90B5-45B3-B685-26E60AEEA9B9}" uniqueName="13" name="متوسط النمو بورصة" queryTableFieldId="13" dataDxfId="2391" dataCellStyle="Percent">
      <calculatedColumnFormula>((Table1_2[[#This Row],[مؤشر البورصه المصرية  ]]/$L$253)^1/20) -1</calculatedColumnFormula>
    </tableColumn>
  </tableColumns>
  <tableStyleInfo name="TableStyleLight16"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37D6F1E-5295-44B4-93D1-E0DB1777F794}" name="Table1_1" displayName="Table1_1" ref="A1:E253" tableType="queryTable" totalsRowShown="0">
  <autoFilter ref="A1:E253" xr:uid="{137D6F1E-5295-44B4-93D1-E0DB1777F794}"/>
  <tableColumns count="5">
    <tableColumn id="1" xr3:uid="{CCA9AC15-B2BF-405C-9DE9-A3387066D010}" uniqueName="1" name="التاريخ" queryTableFieldId="1" dataDxfId="2389"/>
    <tableColumn id="2" xr3:uid="{A030E7A7-5550-4551-9C60-1AAFF6BED343}" uniqueName="2" name="السنه " queryTableFieldId="2" dataDxfId="2388"/>
    <tableColumn id="3" xr3:uid="{50927877-9B7F-4BD6-9739-03D166F28119}" uniqueName="3" name="سعر الفضة " queryTableFieldId="3"/>
    <tableColumn id="4" xr3:uid="{BDCE263D-9EB4-42D3-90F0-5F3B00EF82F7}" uniqueName="4" name="سعر الذهب " queryTableFieldId="4"/>
    <tableColumn id="5" xr3:uid="{B56CB757-8E38-4D09-ABC5-75A2BB9EA21B}" uniqueName="5" name="مؤشر البورصه المصرية  " queryTableFieldId="5"/>
  </tableColumns>
  <tableStyleInfo name="TableStyleLight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D647F16-8218-41FE-8BC1-BAB9D8BC3474}" name="Table5" displayName="Table5" ref="A3:W4" totalsRowShown="0">
  <autoFilter ref="A3:W4" xr:uid="{BD647F16-8218-41FE-8BC1-BAB9D8BC3474}"/>
  <tableColumns count="23">
    <tableColumn id="1" xr3:uid="{6B62ED19-A9B5-48E3-A4AB-87B3840411FE}" name="التاريخ" dataDxfId="2265"/>
    <tableColumn id="2" xr3:uid="{CB5E5A71-D91D-4636-A344-BAA5A4404C4D}" name="السنه "/>
    <tableColumn id="3" xr3:uid="{AE8F98F1-A7D0-4075-8DF3-B22434618085}" name="سعر اليورو "/>
    <tableColumn id="4" xr3:uid="{A8676A70-F88A-47B4-96A9-CB9099F857D8}" name="نسبة التغير السنوية لليورو "/>
    <tableColumn id="5" xr3:uid="{6756C597-DCCE-420D-9CE1-FAB66FB8564E}" name="الانحراف المعياري  لليورو"/>
    <tableColumn id="6" xr3:uid="{0E4CC16C-3577-4A2C-8DA0-F0BEB7613D7B}" name="نسبه التغير لليورو التاريخية "/>
    <tableColumn id="7" xr3:uid="{6B63C731-52F6-48FE-9863-B9F1CF713985}" name="سعر الدولار "/>
    <tableColumn id="8" xr3:uid="{C2531B80-8D31-4E59-A0BB-04C6140BD157}" name="نسبة التغير السنوية الدولار"/>
    <tableColumn id="9" xr3:uid="{EF47325F-61EB-45CC-8E6F-63293DBF77ED}" name="الانحراف المعياري  للدولار  "/>
    <tableColumn id="10" xr3:uid="{F03C5B45-274E-4FE1-A935-50B8870F1F9E}" name=" متوسط نسبه التغير للدولار  التراكمية"/>
    <tableColumn id="11" xr3:uid="{FE968FDA-4771-444D-BB3B-E68B3D8F0856}" name="سعر الفضة "/>
    <tableColumn id="12" xr3:uid="{0360F9FA-2F61-4B19-A66E-844A75661B2D}" name="نسبة التغير السنوية للفضه"/>
    <tableColumn id="13" xr3:uid="{77FA0AA9-0672-401F-9890-C15A44FFCDBD}" name="الانحراف المعياري للفضه"/>
    <tableColumn id="14" xr3:uid="{4F665CEE-8A49-4B8D-97CF-8E85FC47E99B}" name="نسبه التغير الفضه"/>
    <tableColumn id="15" xr3:uid="{4CF4AD75-9CFA-40F4-B445-E8846F26A08B}" name="سعر الذهب "/>
    <tableColumn id="16" xr3:uid="{E0EDAC2E-227C-4405-A583-33FF805B638A}" name="نسبة التغير السنوية للذهب "/>
    <tableColumn id="17" xr3:uid="{DAA038A6-D251-4E74-A821-2E5374463EB8}" name="الانحراف المعياري للذهب "/>
    <tableColumn id="18" xr3:uid="{9EA29FCB-A88F-4E18-8FF5-E070D1279A77}" name="نسبه التغير الذهب"/>
    <tableColumn id="19" xr3:uid="{F05540F1-BADF-452D-8D1D-D246F444EFA1}" name="مؤشر البورصه المصرية  "/>
    <tableColumn id="20" xr3:uid="{82184695-D765-4D84-8916-B79424CCDF2A}" name="نسبة التغير السنوية للمؤشر الرئيسى للبورصه المصرية_x000a_EGX30  "/>
    <tableColumn id="21" xr3:uid="{96AC4984-F491-4543-B484-5CB04ABF8C1A}" name="الانحراف المعياري للمؤشر الرئيسى للبورصة المصرية_x000a_EGX30 "/>
    <tableColumn id="22" xr3:uid="{5A81716F-4666-4918-828E-04435CD667BA}" name="نسبه التغير المؤشر الرئيسى للبورصه"/>
    <tableColumn id="23" xr3:uid="{38B16A10-5B00-4A15-BD3F-40336D3E45C9}" name="Column1"/>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D315F6FE-9B8F-4CE3-A019-94DA7F22E0F8}" name="Table11" displayName="Table11" ref="A3:W4" totalsRowShown="0">
  <autoFilter ref="A3:W4" xr:uid="{D315F6FE-9B8F-4CE3-A019-94DA7F22E0F8}"/>
  <tableColumns count="23">
    <tableColumn id="1" xr3:uid="{B051C2CB-F876-4475-8E97-57ED40A236FC}" name="التاريخ" dataDxfId="2264"/>
    <tableColumn id="2" xr3:uid="{4E80E6A1-6055-464C-BB6C-03BAF59CA95D}" name="السنه "/>
    <tableColumn id="3" xr3:uid="{BB9F3F7E-D40A-4E8B-A2C3-A61EF44D7361}" name="سعر اليورو "/>
    <tableColumn id="4" xr3:uid="{8DEFEEC2-F433-4891-9A1A-A3B097961FFE}" name="نسبة التغير السنوية لليورو "/>
    <tableColumn id="5" xr3:uid="{1E685C6E-9C59-4712-AD0F-98F277C25ABD}" name="الانحراف المعياري  لليورو"/>
    <tableColumn id="6" xr3:uid="{2EA311D1-57F9-41BB-A8B2-54E9E05E3DF2}" name="نسبه التغير لليورو التاريخية "/>
    <tableColumn id="7" xr3:uid="{FE3200A6-F95E-401A-84C7-510279DD1596}" name="سعر الدولار "/>
    <tableColumn id="8" xr3:uid="{DFDBD5DC-4AD8-4365-ACA4-5D57963A1501}" name="نسبة التغير السنوية الدولار"/>
    <tableColumn id="9" xr3:uid="{933DE915-0624-4BFE-83F5-3A48774F025B}" name="الانحراف المعياري  للدولار  "/>
    <tableColumn id="10" xr3:uid="{DBCB79FB-F515-45BC-B966-B5878AFD8DE2}" name=" متوسط نسبه التغير للدولار  التراكمية"/>
    <tableColumn id="11" xr3:uid="{8F1BE474-07DA-4419-B569-C6A69AF9ECB1}" name="سعر الفضة "/>
    <tableColumn id="12" xr3:uid="{11AEA61C-75E8-4B4C-837B-E54FA1D68677}" name="نسبة التغير السنوية للفضه"/>
    <tableColumn id="13" xr3:uid="{2A9EBEEA-CF63-4EC7-87EB-6BB740C93DF7}" name="الانحراف المعياري للفضه"/>
    <tableColumn id="14" xr3:uid="{63FFC128-1754-4F76-970B-824F47A2892C}" name="نسبه التغير الفضه"/>
    <tableColumn id="15" xr3:uid="{7B5B85D5-4E8B-44E5-9516-54ED3297F2CE}" name="سعر الذهب "/>
    <tableColumn id="16" xr3:uid="{C55FB722-C032-414A-97E5-FC041C16B182}" name="نسبة التغير السنوية للذهب "/>
    <tableColumn id="17" xr3:uid="{F8DC79F8-A308-40A6-9C0D-C6B411E7AC21}" name="الانحراف المعياري للذهب "/>
    <tableColumn id="18" xr3:uid="{753BBCFF-B2C4-4141-ADAD-75B386C06F0E}" name="نسبه التغير الذهب"/>
    <tableColumn id="19" xr3:uid="{64C13B1D-8748-48EF-AABF-D1B7B695CDEA}" name="مؤشر البورصه المصرية  "/>
    <tableColumn id="20" xr3:uid="{5C9161B2-FF04-4C03-94D9-198A42C277D0}" name="نسبة التغير السنوية للمؤشر الرئيسى للبورصه المصرية_x000a_EGX30  "/>
    <tableColumn id="21" xr3:uid="{F184D525-C38A-4C14-9E9D-A694E834F5C3}" name="الانحراف المعياري للمؤشر الرئيسى للبورصة المصرية_x000a_EGX30 "/>
    <tableColumn id="22" xr3:uid="{739A043B-EB59-4C66-B78F-091B28D4071E}" name="نسبه التغير المؤشر الرئيسى للبورصه"/>
    <tableColumn id="23" xr3:uid="{5A3C4AB2-8229-401E-8323-A49BAEDDAE15}" name="Column1"/>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8DEA504F-C94E-4A4F-B6E7-B1BDB078931E}" name="Table9" displayName="Table9" ref="A7:V28" totalsRowShown="0" headerRowDxfId="2491" headerRowBorderDxfId="2490" tableBorderDxfId="2489" totalsRowBorderDxfId="2488" headerRowCellStyle="Percent">
  <autoFilter ref="A7:V28" xr:uid="{8DEA504F-C94E-4A4F-B6E7-B1BDB078931E}"/>
  <tableColumns count="22">
    <tableColumn id="1" xr3:uid="{5F1D6B5A-D9CC-4CBB-85A8-14B84C113247}" name="التاريخ" dataDxfId="2487"/>
    <tableColumn id="2" xr3:uid="{BDC14130-E54E-4E44-A01C-FA538760C94B}" name="السنه " dataDxfId="2486"/>
    <tableColumn id="3" xr3:uid="{6021974F-C9CB-4BC7-A6BC-8015BDB1610A}" name="سعر اليورو " dataDxfId="2485"/>
    <tableColumn id="4" xr3:uid="{8EEFF19A-D9EE-4B2A-AC79-1F75ADC9460E}" name="نسبة التغير السنوية لليورو " dataDxfId="2484" dataCellStyle="Percent"/>
    <tableColumn id="5" xr3:uid="{D14B472D-8FE2-4432-91C0-F244C7890EF6}" name="الانحراف المعياري  لليورو" dataDxfId="2483" dataCellStyle="Percent">
      <calculatedColumnFormula>_xlfn.STDEV.P(D8:D27)</calculatedColumnFormula>
    </tableColumn>
    <tableColumn id="6" xr3:uid="{34D04D89-2BC4-4806-9FCF-F0CB1A690425}" name="نسبه التغير لليورو التراكميه خلال 20 سنة " dataDxfId="2482" dataCellStyle="Percent">
      <calculatedColumnFormula>AVERAGE('data set 1 '!E2:E13)</calculatedColumnFormula>
    </tableColumn>
    <tableColumn id="7" xr3:uid="{6284C822-BDCD-4314-8D94-AB8C1408D008}" name="سعر الدولار " dataDxfId="2481"/>
    <tableColumn id="8" xr3:uid="{2C45D103-6DBD-4951-AEA2-B661CCE8C95A}" name="نسبة التغير السنوية الدولار" dataDxfId="2480" dataCellStyle="Percent"/>
    <tableColumn id="9" xr3:uid="{DD352EEC-CDD5-4E51-8938-A497A7383486}" name="الانحراف المعياري  للدولار  " dataDxfId="2479" dataCellStyle="Percent">
      <calculatedColumnFormula>_xlfn.STDEV.P(H8:H27)</calculatedColumnFormula>
    </tableColumn>
    <tableColumn id="10" xr3:uid="{FEA2863B-395A-4D64-9210-1119D5327F11}" name=" متوسط نسبه التغير للدولار  التراكمية" dataDxfId="2478" dataCellStyle="Percent"/>
    <tableColumn id="11" xr3:uid="{729B3EBE-7629-4B75-82DD-A6F44CD770CE}" name="سعر الفضة " dataDxfId="2477"/>
    <tableColumn id="12" xr3:uid="{D5128059-A944-43CC-BA8C-A3F13EDCDCC5}" name="نسبة التغير السنوية للفضه" dataDxfId="2476" dataCellStyle="Percent"/>
    <tableColumn id="13" xr3:uid="{9EBFA0CB-085B-4326-A52B-7CC96F826027}" name="الانحراف المعياري للفضه" dataDxfId="2475" dataCellStyle="Percent">
      <calculatedColumnFormula>_xlfn.STDEV.P(L8:L27)</calculatedColumnFormula>
    </tableColumn>
    <tableColumn id="14" xr3:uid="{1942914E-1AF0-4B88-80CD-B8F1B1430225}" name="نسبه التغير الفضه التراكميه " dataDxfId="2474" dataCellStyle="Percent"/>
    <tableColumn id="15" xr3:uid="{9B248CFF-4F3C-428C-A5AA-6BFBDFAB6C81}" name="سعر الذهب " dataDxfId="2473"/>
    <tableColumn id="16" xr3:uid="{FB8C56CC-A9B1-42C4-BA4E-5BF9EAEF3F2F}" name="نسبة التغير السنوية للذهب " dataDxfId="2472" dataCellStyle="Percent"/>
    <tableColumn id="17" xr3:uid="{65223C31-7F53-4DF5-9E43-AD1A55CDF094}" name="الانحراف المعياري للذهب " dataDxfId="2471" dataCellStyle="Percent">
      <calculatedColumnFormula>_xlfn.STDEV.P(P8:P27)</calculatedColumnFormula>
    </tableColumn>
    <tableColumn id="18" xr3:uid="{EEFB0B0E-D0A4-48E6-AAE4-D96803D32BD2}" name="نسبه التغير الذهب" dataDxfId="2470" dataCellStyle="Percent"/>
    <tableColumn id="19" xr3:uid="{2485A672-ED55-4A03-8172-E11A78672F88}" name="مؤشر البورصه المصرية  " dataDxfId="2469"/>
    <tableColumn id="20" xr3:uid="{F31FD239-291F-4959-8B3E-AE94FFA55B83}" name="نسبة التغير السنوية للمؤشر الرئيسى للبورصه المصرية_x000a_EGX30  " dataDxfId="2468" dataCellStyle="Percent"/>
    <tableColumn id="21" xr3:uid="{051D00B5-C800-43E6-B9D7-D1EFB841EE01}" name="الانحراف المعياري للمؤشر الرئيسى للبورصة المصرية_x000a_EGX30 " dataDxfId="2467" dataCellStyle="Percent">
      <calculatedColumnFormula>_xlfn.STDEV.P(T8:T27)</calculatedColumnFormula>
    </tableColumn>
    <tableColumn id="22" xr3:uid="{4744ABC3-891A-478C-9980-73E14DAF32CB}" name="نسبه التغير المؤشر الرئيسى للبورصه" dataDxfId="2466" dataCellStyle="Percent"/>
  </tableColumns>
  <tableStyleInfo name="TableStyleLight17"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993F62FA-0FFE-404B-9591-7F5D89B05D85}" name="Table12" displayName="Table12" ref="U214:V219" totalsRowShown="0">
  <autoFilter ref="U214:V219" xr:uid="{993F62FA-0FFE-404B-9591-7F5D89B05D85}"/>
  <tableColumns count="2">
    <tableColumn id="1" xr3:uid="{A717E324-CEDF-4D0C-8235-5FA09AC03016}" name="Column1"/>
    <tableColumn id="2" xr3:uid="{EDB089B3-68D8-43AF-8C8E-CD1F9CC10B49}" name="Column2"/>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3.xml.rels><?xml version="1.0" encoding="UTF-8" standalone="yes"?>
<Relationships xmlns="http://schemas.openxmlformats.org/package/2006/relationships"><Relationship Id="rId8" Type="http://schemas.openxmlformats.org/officeDocument/2006/relationships/printerSettings" Target="../printerSettings/printerSettings8.bin"/><Relationship Id="rId3" Type="http://schemas.openxmlformats.org/officeDocument/2006/relationships/pivotTable" Target="../pivotTables/pivotTable11.xml"/><Relationship Id="rId7" Type="http://schemas.openxmlformats.org/officeDocument/2006/relationships/pivotTable" Target="../pivotTables/pivotTable15.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openxmlformats.org/officeDocument/2006/relationships/pivotTable" Target="../pivotTables/pivotTable14.xml"/><Relationship Id="rId5" Type="http://schemas.openxmlformats.org/officeDocument/2006/relationships/pivotTable" Target="../pivotTables/pivotTable13.xml"/><Relationship Id="rId10" Type="http://schemas.openxmlformats.org/officeDocument/2006/relationships/table" Target="../tables/table12.xml"/><Relationship Id="rId4" Type="http://schemas.openxmlformats.org/officeDocument/2006/relationships/pivotTable" Target="../pivotTables/pivotTable12.xml"/><Relationship Id="rId9" Type="http://schemas.openxmlformats.org/officeDocument/2006/relationships/table" Target="../tables/table11.xml"/></Relationships>
</file>

<file path=xl/worksheets/_rels/sheet1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97928-331D-48EA-9E7A-F75BFC13A627}">
  <dimension ref="A1:K252"/>
  <sheetViews>
    <sheetView rightToLeft="1" workbookViewId="0"/>
  </sheetViews>
  <sheetFormatPr defaultRowHeight="14.25" x14ac:dyDescent="0.2"/>
  <cols>
    <col min="1" max="2" width="15.25" style="68" customWidth="1"/>
    <col min="3" max="4" width="12.125" customWidth="1"/>
    <col min="5" max="5" width="12.125" bestFit="1" customWidth="1"/>
    <col min="6" max="6" width="12.125" customWidth="1"/>
    <col min="7" max="7" width="9.125" customWidth="1"/>
    <col min="8" max="8" width="9.25" customWidth="1"/>
  </cols>
  <sheetData>
    <row r="1" spans="1:11" ht="15" x14ac:dyDescent="0.2">
      <c r="A1" s="56" t="s">
        <v>866</v>
      </c>
      <c r="B1" s="56" t="s">
        <v>1</v>
      </c>
      <c r="C1" s="57" t="s">
        <v>867</v>
      </c>
      <c r="D1" s="57" t="s">
        <v>868</v>
      </c>
      <c r="E1" s="57" t="s">
        <v>869</v>
      </c>
      <c r="F1" s="57" t="s">
        <v>870</v>
      </c>
      <c r="G1" s="57" t="s">
        <v>871</v>
      </c>
      <c r="H1" s="58" t="s">
        <v>872</v>
      </c>
    </row>
    <row r="2" spans="1:11" ht="15" x14ac:dyDescent="0.2">
      <c r="A2" s="59">
        <v>45992</v>
      </c>
      <c r="B2" s="60">
        <v>2025</v>
      </c>
      <c r="C2" s="61">
        <v>41828.97</v>
      </c>
      <c r="D2" s="61">
        <v>40753.449999999997</v>
      </c>
      <c r="E2" s="61">
        <v>42624.11</v>
      </c>
      <c r="F2" s="61">
        <v>40515.15</v>
      </c>
      <c r="G2" s="62" t="s">
        <v>873</v>
      </c>
      <c r="H2" s="63">
        <v>2.64E-2</v>
      </c>
    </row>
    <row r="3" spans="1:11" ht="15" x14ac:dyDescent="0.2">
      <c r="A3" s="59">
        <v>45962</v>
      </c>
      <c r="B3" s="60">
        <v>2025</v>
      </c>
      <c r="C3" s="61">
        <v>40753.449999999997</v>
      </c>
      <c r="D3" s="61">
        <v>38267.800000000003</v>
      </c>
      <c r="E3" s="61">
        <v>41443.1</v>
      </c>
      <c r="F3" s="61">
        <v>38007.300000000003</v>
      </c>
      <c r="G3" s="62" t="s">
        <v>874</v>
      </c>
      <c r="H3" s="63">
        <v>6.5000000000000002E-2</v>
      </c>
    </row>
    <row r="4" spans="1:11" ht="15" x14ac:dyDescent="0.2">
      <c r="A4" s="59">
        <v>45931</v>
      </c>
      <c r="B4" s="60">
        <v>2025</v>
      </c>
      <c r="C4" s="61">
        <v>38267.800000000003</v>
      </c>
      <c r="D4" s="61">
        <v>36670.080000000002</v>
      </c>
      <c r="E4" s="61">
        <v>38409.26</v>
      </c>
      <c r="F4" s="61">
        <v>36696.089999999997</v>
      </c>
      <c r="G4" s="62" t="s">
        <v>875</v>
      </c>
      <c r="H4" s="63">
        <v>4.36E-2</v>
      </c>
    </row>
    <row r="5" spans="1:11" ht="15" x14ac:dyDescent="0.2">
      <c r="A5" s="59">
        <v>45901</v>
      </c>
      <c r="B5" s="60">
        <v>2025</v>
      </c>
      <c r="C5" s="61">
        <v>36670.080000000002</v>
      </c>
      <c r="D5" s="61">
        <v>35148.14</v>
      </c>
      <c r="E5" s="61">
        <v>36699.760000000002</v>
      </c>
      <c r="F5" s="61">
        <v>34217.69</v>
      </c>
      <c r="G5" s="62" t="s">
        <v>876</v>
      </c>
      <c r="H5" s="63">
        <v>4.3299999999999998E-2</v>
      </c>
    </row>
    <row r="6" spans="1:11" ht="15" x14ac:dyDescent="0.2">
      <c r="A6" s="59">
        <v>45870</v>
      </c>
      <c r="B6" s="60">
        <v>2025</v>
      </c>
      <c r="C6" s="61">
        <v>35148.14</v>
      </c>
      <c r="D6" s="61">
        <v>34198</v>
      </c>
      <c r="E6" s="61">
        <v>36282.71</v>
      </c>
      <c r="F6" s="61">
        <v>34074.47</v>
      </c>
      <c r="G6" s="62" t="s">
        <v>877</v>
      </c>
      <c r="H6" s="63">
        <v>2.7799999999999998E-2</v>
      </c>
    </row>
    <row r="7" spans="1:11" ht="15" x14ac:dyDescent="0.2">
      <c r="A7" s="59">
        <v>45839</v>
      </c>
      <c r="B7" s="60">
        <v>2025</v>
      </c>
      <c r="C7" s="61">
        <v>34198</v>
      </c>
      <c r="D7" s="61">
        <v>32857.620000000003</v>
      </c>
      <c r="E7" s="61">
        <v>34683</v>
      </c>
      <c r="F7" s="61">
        <v>32594.5</v>
      </c>
      <c r="G7" s="62" t="s">
        <v>878</v>
      </c>
      <c r="H7" s="63">
        <v>4.0800000000000003E-2</v>
      </c>
    </row>
    <row r="8" spans="1:11" ht="15" x14ac:dyDescent="0.2">
      <c r="A8" s="59">
        <v>45809</v>
      </c>
      <c r="B8" s="60">
        <v>2025</v>
      </c>
      <c r="C8" s="61">
        <v>32857.620000000003</v>
      </c>
      <c r="D8" s="61">
        <v>32696.79</v>
      </c>
      <c r="E8" s="61">
        <v>33381</v>
      </c>
      <c r="F8" s="61">
        <v>29740.7</v>
      </c>
      <c r="G8" s="62" t="s">
        <v>879</v>
      </c>
      <c r="H8" s="63">
        <v>4.8999999999999998E-3</v>
      </c>
    </row>
    <row r="9" spans="1:11" ht="15" x14ac:dyDescent="0.2">
      <c r="A9" s="59">
        <v>45778</v>
      </c>
      <c r="B9" s="60">
        <v>2025</v>
      </c>
      <c r="C9" s="61">
        <v>32696.79</v>
      </c>
      <c r="D9" s="61">
        <v>32126.22</v>
      </c>
      <c r="E9" s="61">
        <v>32696.79</v>
      </c>
      <c r="F9" s="61">
        <v>31317.24</v>
      </c>
      <c r="G9" s="62" t="s">
        <v>880</v>
      </c>
      <c r="H9" s="63">
        <v>1.78E-2</v>
      </c>
    </row>
    <row r="10" spans="1:11" ht="15" x14ac:dyDescent="0.2">
      <c r="A10" s="59">
        <v>45748</v>
      </c>
      <c r="B10" s="60">
        <v>2025</v>
      </c>
      <c r="C10" s="61">
        <v>32126.22</v>
      </c>
      <c r="D10" s="61">
        <v>32026.14</v>
      </c>
      <c r="E10" s="61">
        <v>32218.68</v>
      </c>
      <c r="F10" s="61">
        <v>29993.35</v>
      </c>
      <c r="G10" s="62" t="s">
        <v>881</v>
      </c>
      <c r="H10" s="63">
        <v>3.0999999999999999E-3</v>
      </c>
    </row>
    <row r="11" spans="1:11" ht="15" x14ac:dyDescent="0.2">
      <c r="A11" s="59">
        <v>45717</v>
      </c>
      <c r="B11" s="60">
        <v>2025</v>
      </c>
      <c r="C11" s="61">
        <v>32026.14</v>
      </c>
      <c r="D11" s="61">
        <v>30610.44</v>
      </c>
      <c r="E11" s="61">
        <v>32073</v>
      </c>
      <c r="F11" s="61">
        <v>30610.44</v>
      </c>
      <c r="G11" s="62" t="s">
        <v>882</v>
      </c>
      <c r="H11" s="63">
        <v>4.6199999999999998E-2</v>
      </c>
    </row>
    <row r="12" spans="1:11" ht="15" x14ac:dyDescent="0.2">
      <c r="A12" s="59">
        <v>45689</v>
      </c>
      <c r="B12" s="60">
        <v>2025</v>
      </c>
      <c r="C12" s="61">
        <v>30610.44</v>
      </c>
      <c r="D12" s="61">
        <v>30010.62</v>
      </c>
      <c r="E12" s="61">
        <v>31056.36</v>
      </c>
      <c r="F12" s="61">
        <v>29040.92</v>
      </c>
      <c r="G12" s="62" t="s">
        <v>883</v>
      </c>
      <c r="H12" s="63">
        <v>0.02</v>
      </c>
      <c r="K12">
        <f>(F2+E2)</f>
        <v>83139.260000000009</v>
      </c>
    </row>
    <row r="13" spans="1:11" ht="15" x14ac:dyDescent="0.2">
      <c r="A13" s="59">
        <v>45658</v>
      </c>
      <c r="B13" s="60">
        <v>2025</v>
      </c>
      <c r="C13" s="61">
        <v>30010.62</v>
      </c>
      <c r="D13" s="61">
        <v>29740.58</v>
      </c>
      <c r="E13" s="61">
        <v>30279.95</v>
      </c>
      <c r="F13" s="61">
        <v>28349.98</v>
      </c>
      <c r="G13" s="62" t="s">
        <v>884</v>
      </c>
      <c r="H13" s="63">
        <v>9.1000000000000004E-3</v>
      </c>
    </row>
    <row r="14" spans="1:11" ht="15" x14ac:dyDescent="0.2">
      <c r="A14" s="59">
        <v>45627</v>
      </c>
      <c r="B14" s="60">
        <v>2024</v>
      </c>
      <c r="C14" s="61">
        <v>29740.58</v>
      </c>
      <c r="D14" s="61">
        <v>30242.13</v>
      </c>
      <c r="E14" s="61">
        <v>31232.73</v>
      </c>
      <c r="F14" s="61">
        <v>29237.94</v>
      </c>
      <c r="G14" s="62" t="s">
        <v>885</v>
      </c>
      <c r="H14" s="63">
        <v>-1.66E-2</v>
      </c>
    </row>
    <row r="15" spans="1:11" ht="15" x14ac:dyDescent="0.2">
      <c r="A15" s="59">
        <v>45597</v>
      </c>
      <c r="B15" s="60">
        <v>2024</v>
      </c>
      <c r="C15" s="61">
        <v>30242.13</v>
      </c>
      <c r="D15" s="61">
        <v>30658</v>
      </c>
      <c r="E15" s="61">
        <v>31799.439999999999</v>
      </c>
      <c r="F15" s="61">
        <v>29763.65</v>
      </c>
      <c r="G15" s="62" t="s">
        <v>886</v>
      </c>
      <c r="H15" s="63">
        <v>-1.3599999999999999E-2</v>
      </c>
    </row>
    <row r="16" spans="1:11" ht="15" x14ac:dyDescent="0.2">
      <c r="A16" s="59">
        <v>45566</v>
      </c>
      <c r="B16" s="60">
        <v>2024</v>
      </c>
      <c r="C16" s="61">
        <v>30658</v>
      </c>
      <c r="D16" s="61">
        <v>31587.040000000001</v>
      </c>
      <c r="E16" s="61">
        <v>32184.68</v>
      </c>
      <c r="F16" s="61">
        <v>29180.44</v>
      </c>
      <c r="G16" s="62" t="s">
        <v>887</v>
      </c>
      <c r="H16" s="63">
        <v>-2.9399999999999999E-2</v>
      </c>
    </row>
    <row r="17" spans="1:8" ht="15" x14ac:dyDescent="0.2">
      <c r="A17" s="59">
        <v>45536</v>
      </c>
      <c r="B17" s="60">
        <v>2024</v>
      </c>
      <c r="C17" s="61">
        <v>31587.040000000001</v>
      </c>
      <c r="D17" s="61">
        <v>30774.19</v>
      </c>
      <c r="E17" s="61">
        <v>31720.84</v>
      </c>
      <c r="F17" s="61">
        <v>29803.14</v>
      </c>
      <c r="G17" s="62" t="s">
        <v>888</v>
      </c>
      <c r="H17" s="63">
        <v>2.64E-2</v>
      </c>
    </row>
    <row r="18" spans="1:8" ht="15" x14ac:dyDescent="0.2">
      <c r="A18" s="59">
        <v>45505</v>
      </c>
      <c r="B18" s="60">
        <v>2024</v>
      </c>
      <c r="C18" s="61">
        <v>30774.19</v>
      </c>
      <c r="D18" s="61">
        <v>29378.82</v>
      </c>
      <c r="E18" s="61">
        <v>30910.31</v>
      </c>
      <c r="F18" s="61">
        <v>27125.63</v>
      </c>
      <c r="G18" s="62" t="s">
        <v>889</v>
      </c>
      <c r="H18" s="63">
        <v>4.7500000000000001E-2</v>
      </c>
    </row>
    <row r="19" spans="1:8" ht="15" x14ac:dyDescent="0.2">
      <c r="A19" s="59">
        <v>45474</v>
      </c>
      <c r="B19" s="60">
        <v>2024</v>
      </c>
      <c r="C19" s="61">
        <v>29378.82</v>
      </c>
      <c r="D19" s="61">
        <v>27766.27</v>
      </c>
      <c r="E19" s="61">
        <v>29386.84</v>
      </c>
      <c r="F19" s="61">
        <v>27766.27</v>
      </c>
      <c r="G19" s="62" t="s">
        <v>890</v>
      </c>
      <c r="H19" s="63">
        <v>5.8099999999999999E-2</v>
      </c>
    </row>
    <row r="20" spans="1:8" ht="15" x14ac:dyDescent="0.2">
      <c r="A20" s="59">
        <v>45444</v>
      </c>
      <c r="B20" s="60">
        <v>2024</v>
      </c>
      <c r="C20" s="61">
        <v>27766.27</v>
      </c>
      <c r="D20" s="61">
        <v>26922.76</v>
      </c>
      <c r="E20" s="61">
        <v>27938.98</v>
      </c>
      <c r="F20" s="61">
        <v>25508.57</v>
      </c>
      <c r="G20" s="62" t="s">
        <v>891</v>
      </c>
      <c r="H20" s="63">
        <v>3.1300000000000001E-2</v>
      </c>
    </row>
    <row r="21" spans="1:8" ht="15" x14ac:dyDescent="0.2">
      <c r="A21" s="59">
        <v>45413</v>
      </c>
      <c r="B21" s="60">
        <v>2024</v>
      </c>
      <c r="C21" s="61">
        <v>26922.76</v>
      </c>
      <c r="D21" s="61">
        <v>24448.73</v>
      </c>
      <c r="E21" s="61">
        <v>27689.14</v>
      </c>
      <c r="F21" s="61">
        <v>24193.87</v>
      </c>
      <c r="G21" s="62" t="s">
        <v>892</v>
      </c>
      <c r="H21" s="63">
        <v>0.1012</v>
      </c>
    </row>
    <row r="22" spans="1:8" ht="15" x14ac:dyDescent="0.2">
      <c r="A22" s="59">
        <v>45383</v>
      </c>
      <c r="B22" s="60">
        <v>2024</v>
      </c>
      <c r="C22" s="61">
        <v>24448.73</v>
      </c>
      <c r="D22" s="61">
        <v>26883.39</v>
      </c>
      <c r="E22" s="61">
        <v>30072.1</v>
      </c>
      <c r="F22" s="61">
        <v>24409.83</v>
      </c>
      <c r="G22" s="62" t="s">
        <v>893</v>
      </c>
      <c r="H22" s="63">
        <v>-9.06E-2</v>
      </c>
    </row>
    <row r="23" spans="1:8" ht="15" x14ac:dyDescent="0.2">
      <c r="A23" s="59">
        <v>45352</v>
      </c>
      <c r="B23" s="60">
        <v>2024</v>
      </c>
      <c r="C23" s="61">
        <v>26883.39</v>
      </c>
      <c r="D23" s="61">
        <v>28964.41</v>
      </c>
      <c r="E23" s="61">
        <v>34499.42</v>
      </c>
      <c r="F23" s="61">
        <v>26746.240000000002</v>
      </c>
      <c r="G23" s="62" t="s">
        <v>894</v>
      </c>
      <c r="H23" s="63">
        <v>-7.1800000000000003E-2</v>
      </c>
    </row>
    <row r="24" spans="1:8" ht="15" x14ac:dyDescent="0.2">
      <c r="A24" s="59">
        <v>45323</v>
      </c>
      <c r="B24" s="60">
        <v>2024</v>
      </c>
      <c r="C24" s="61">
        <v>28964.41</v>
      </c>
      <c r="D24" s="61">
        <v>28281.91</v>
      </c>
      <c r="E24" s="61">
        <v>30035.83</v>
      </c>
      <c r="F24" s="61">
        <v>26465.07</v>
      </c>
      <c r="G24" s="62" t="s">
        <v>895</v>
      </c>
      <c r="H24" s="63">
        <v>2.41E-2</v>
      </c>
    </row>
    <row r="25" spans="1:8" ht="15" x14ac:dyDescent="0.2">
      <c r="A25" s="59">
        <v>45292</v>
      </c>
      <c r="B25" s="60">
        <v>2024</v>
      </c>
      <c r="C25" s="61">
        <v>28281.91</v>
      </c>
      <c r="D25" s="61">
        <v>24894.26</v>
      </c>
      <c r="E25" s="61">
        <v>30695.599999999999</v>
      </c>
      <c r="F25" s="61">
        <v>24894.26</v>
      </c>
      <c r="G25" s="62" t="s">
        <v>896</v>
      </c>
      <c r="H25" s="63">
        <v>0.1361</v>
      </c>
    </row>
    <row r="26" spans="1:8" ht="15" x14ac:dyDescent="0.2">
      <c r="A26" s="59">
        <v>45261</v>
      </c>
      <c r="B26" s="60">
        <v>2023</v>
      </c>
      <c r="C26" s="61">
        <v>24894.26</v>
      </c>
      <c r="D26" s="61">
        <v>24735.39</v>
      </c>
      <c r="E26" s="61">
        <v>25780.7</v>
      </c>
      <c r="F26" s="61">
        <v>23728.23</v>
      </c>
      <c r="G26" s="62" t="s">
        <v>897</v>
      </c>
      <c r="H26" s="63">
        <v>6.4000000000000003E-3</v>
      </c>
    </row>
    <row r="27" spans="1:8" ht="15" x14ac:dyDescent="0.2">
      <c r="A27" s="59">
        <v>45231</v>
      </c>
      <c r="B27" s="60">
        <v>2023</v>
      </c>
      <c r="C27" s="61">
        <v>24735.39</v>
      </c>
      <c r="D27" s="61">
        <v>22550.65</v>
      </c>
      <c r="E27" s="61">
        <v>25945.58</v>
      </c>
      <c r="F27" s="61">
        <v>22201.56</v>
      </c>
      <c r="G27" s="62" t="s">
        <v>898</v>
      </c>
      <c r="H27" s="63">
        <v>9.69E-2</v>
      </c>
    </row>
    <row r="28" spans="1:8" ht="15" x14ac:dyDescent="0.2">
      <c r="A28" s="59">
        <v>45200</v>
      </c>
      <c r="B28" s="60">
        <v>2023</v>
      </c>
      <c r="C28" s="61">
        <v>22550.65</v>
      </c>
      <c r="D28" s="61">
        <v>20174.28</v>
      </c>
      <c r="E28" s="61">
        <v>23573.84</v>
      </c>
      <c r="F28" s="61">
        <v>18455.68</v>
      </c>
      <c r="G28" s="62" t="s">
        <v>899</v>
      </c>
      <c r="H28" s="63">
        <v>0.1178</v>
      </c>
    </row>
    <row r="29" spans="1:8" ht="15" x14ac:dyDescent="0.2">
      <c r="A29" s="59">
        <v>45170</v>
      </c>
      <c r="B29" s="60">
        <v>2023</v>
      </c>
      <c r="C29" s="61">
        <v>20174.28</v>
      </c>
      <c r="D29" s="61">
        <v>18873.82</v>
      </c>
      <c r="E29" s="61">
        <v>20531.310000000001</v>
      </c>
      <c r="F29" s="61">
        <v>18726.009999999998</v>
      </c>
      <c r="G29" s="62" t="s">
        <v>900</v>
      </c>
      <c r="H29" s="63">
        <v>6.8900000000000003E-2</v>
      </c>
    </row>
    <row r="30" spans="1:8" ht="15" x14ac:dyDescent="0.2">
      <c r="A30" s="59">
        <v>45139</v>
      </c>
      <c r="B30" s="60">
        <v>2023</v>
      </c>
      <c r="C30" s="61">
        <v>18873.82</v>
      </c>
      <c r="D30" s="61">
        <v>17595.919999999998</v>
      </c>
      <c r="E30" s="61">
        <v>18884.84</v>
      </c>
      <c r="F30" s="61">
        <v>17380.54</v>
      </c>
      <c r="G30" s="62" t="s">
        <v>901</v>
      </c>
      <c r="H30" s="63">
        <v>7.2599999999999998E-2</v>
      </c>
    </row>
    <row r="31" spans="1:8" ht="15" x14ac:dyDescent="0.2">
      <c r="A31" s="59">
        <v>45108</v>
      </c>
      <c r="B31" s="60">
        <v>2023</v>
      </c>
      <c r="C31" s="61">
        <v>17595.919999999998</v>
      </c>
      <c r="D31" s="61">
        <v>17665.29</v>
      </c>
      <c r="E31" s="61">
        <v>17761.43</v>
      </c>
      <c r="F31" s="61">
        <v>16555.12</v>
      </c>
      <c r="G31" s="62" t="s">
        <v>902</v>
      </c>
      <c r="H31" s="63">
        <v>-3.8999999999999998E-3</v>
      </c>
    </row>
    <row r="32" spans="1:8" ht="15" x14ac:dyDescent="0.2">
      <c r="A32" s="59">
        <v>45078</v>
      </c>
      <c r="B32" s="60">
        <v>2023</v>
      </c>
      <c r="C32" s="61">
        <v>17665.29</v>
      </c>
      <c r="D32" s="61">
        <v>17495.77</v>
      </c>
      <c r="E32" s="61">
        <v>18217.669999999998</v>
      </c>
      <c r="F32" s="61">
        <v>17287.64</v>
      </c>
      <c r="G32" s="62" t="s">
        <v>903</v>
      </c>
      <c r="H32" s="63">
        <v>9.7000000000000003E-3</v>
      </c>
    </row>
    <row r="33" spans="1:8" ht="15" x14ac:dyDescent="0.2">
      <c r="A33" s="59">
        <v>45047</v>
      </c>
      <c r="B33" s="60">
        <v>2023</v>
      </c>
      <c r="C33" s="61">
        <v>17495.77</v>
      </c>
      <c r="D33" s="61">
        <v>17667.740000000002</v>
      </c>
      <c r="E33" s="61">
        <v>17832.740000000002</v>
      </c>
      <c r="F33" s="61">
        <v>16562.59</v>
      </c>
      <c r="G33" s="62" t="s">
        <v>904</v>
      </c>
      <c r="H33" s="63">
        <v>-9.7000000000000003E-3</v>
      </c>
    </row>
    <row r="34" spans="1:8" ht="15" x14ac:dyDescent="0.2">
      <c r="A34" s="59">
        <v>45017</v>
      </c>
      <c r="B34" s="60">
        <v>2023</v>
      </c>
      <c r="C34" s="61">
        <v>17667.740000000002</v>
      </c>
      <c r="D34" s="61">
        <v>16418.53</v>
      </c>
      <c r="E34" s="61">
        <v>18142.59</v>
      </c>
      <c r="F34" s="61">
        <v>16416.13</v>
      </c>
      <c r="G34" s="62" t="s">
        <v>905</v>
      </c>
      <c r="H34" s="63">
        <v>7.6100000000000001E-2</v>
      </c>
    </row>
    <row r="35" spans="1:8" ht="15" x14ac:dyDescent="0.2">
      <c r="A35" s="59">
        <v>44986</v>
      </c>
      <c r="B35" s="60">
        <v>2023</v>
      </c>
      <c r="C35" s="61">
        <v>16418.53</v>
      </c>
      <c r="D35" s="61">
        <v>17002.080000000002</v>
      </c>
      <c r="E35" s="61">
        <v>17183.439999999999</v>
      </c>
      <c r="F35" s="61">
        <v>14425.82</v>
      </c>
      <c r="G35" s="62" t="s">
        <v>906</v>
      </c>
      <c r="H35" s="63">
        <v>-3.4299999999999997E-2</v>
      </c>
    </row>
    <row r="36" spans="1:8" ht="15" x14ac:dyDescent="0.2">
      <c r="A36" s="59">
        <v>44958</v>
      </c>
      <c r="B36" s="60">
        <v>2023</v>
      </c>
      <c r="C36" s="61">
        <v>17002.080000000002</v>
      </c>
      <c r="D36" s="61">
        <v>16446.38</v>
      </c>
      <c r="E36" s="61">
        <v>17724.830000000002</v>
      </c>
      <c r="F36" s="61">
        <v>15748.55</v>
      </c>
      <c r="G36" s="62" t="s">
        <v>907</v>
      </c>
      <c r="H36" s="63">
        <v>3.3799999999999997E-2</v>
      </c>
    </row>
    <row r="37" spans="1:8" ht="15" x14ac:dyDescent="0.2">
      <c r="A37" s="59">
        <v>44927</v>
      </c>
      <c r="B37" s="60">
        <v>2023</v>
      </c>
      <c r="C37" s="61">
        <v>16446.38</v>
      </c>
      <c r="D37" s="61">
        <v>14598.53</v>
      </c>
      <c r="E37" s="61">
        <v>17764.02</v>
      </c>
      <c r="F37" s="61">
        <v>14598.15</v>
      </c>
      <c r="G37" s="62" t="s">
        <v>908</v>
      </c>
      <c r="H37" s="63">
        <v>0.12659999999999999</v>
      </c>
    </row>
    <row r="38" spans="1:8" ht="15" x14ac:dyDescent="0.2">
      <c r="A38" s="59">
        <v>44896</v>
      </c>
      <c r="B38" s="60">
        <v>2022</v>
      </c>
      <c r="C38" s="61">
        <v>14598.53</v>
      </c>
      <c r="D38" s="61">
        <v>13259.26</v>
      </c>
      <c r="E38" s="61">
        <v>15595.66</v>
      </c>
      <c r="F38" s="61">
        <v>13258.92</v>
      </c>
      <c r="G38" s="62" t="s">
        <v>909</v>
      </c>
      <c r="H38" s="63">
        <v>0.10100000000000001</v>
      </c>
    </row>
    <row r="39" spans="1:8" ht="15" x14ac:dyDescent="0.2">
      <c r="A39" s="59">
        <v>44866</v>
      </c>
      <c r="B39" s="60">
        <v>2022</v>
      </c>
      <c r="C39" s="61">
        <v>13259.26</v>
      </c>
      <c r="D39" s="61">
        <v>11372.79</v>
      </c>
      <c r="E39" s="61">
        <v>13314.45</v>
      </c>
      <c r="F39" s="61">
        <v>11173.2</v>
      </c>
      <c r="G39" s="62" t="s">
        <v>910</v>
      </c>
      <c r="H39" s="63">
        <v>0.16589999999999999</v>
      </c>
    </row>
    <row r="40" spans="1:8" ht="15" x14ac:dyDescent="0.2">
      <c r="A40" s="59">
        <v>44835</v>
      </c>
      <c r="B40" s="60">
        <v>2022</v>
      </c>
      <c r="C40" s="61">
        <v>11372.79</v>
      </c>
      <c r="D40" s="61">
        <v>9827.4599999999991</v>
      </c>
      <c r="E40" s="61">
        <v>11372.79</v>
      </c>
      <c r="F40" s="61">
        <v>9653.33</v>
      </c>
      <c r="G40" s="62" t="s">
        <v>911</v>
      </c>
      <c r="H40" s="63">
        <v>0.15720000000000001</v>
      </c>
    </row>
    <row r="41" spans="1:8" ht="15" x14ac:dyDescent="0.2">
      <c r="A41" s="59">
        <v>44805</v>
      </c>
      <c r="B41" s="60">
        <v>2022</v>
      </c>
      <c r="C41" s="61">
        <v>9827.4599999999991</v>
      </c>
      <c r="D41" s="61">
        <v>9998.61</v>
      </c>
      <c r="E41" s="61">
        <v>10464.530000000001</v>
      </c>
      <c r="F41" s="61">
        <v>9627.85</v>
      </c>
      <c r="G41" s="62" t="s">
        <v>885</v>
      </c>
      <c r="H41" s="63">
        <v>-1.7100000000000001E-2</v>
      </c>
    </row>
    <row r="42" spans="1:8" ht="15" x14ac:dyDescent="0.2">
      <c r="A42" s="59">
        <v>44774</v>
      </c>
      <c r="B42" s="60">
        <v>2022</v>
      </c>
      <c r="C42" s="61">
        <v>9998.61</v>
      </c>
      <c r="D42" s="61">
        <v>9467.08</v>
      </c>
      <c r="E42" s="61">
        <v>10372.64</v>
      </c>
      <c r="F42" s="61">
        <v>9392.23</v>
      </c>
      <c r="G42" s="62" t="s">
        <v>877</v>
      </c>
      <c r="H42" s="63">
        <v>5.6099999999999997E-2</v>
      </c>
    </row>
    <row r="43" spans="1:8" ht="15" x14ac:dyDescent="0.2">
      <c r="A43" s="59">
        <v>44743</v>
      </c>
      <c r="B43" s="60">
        <v>2022</v>
      </c>
      <c r="C43" s="61">
        <v>9467.08</v>
      </c>
      <c r="D43" s="61">
        <v>9225.61</v>
      </c>
      <c r="E43" s="61">
        <v>9504.77</v>
      </c>
      <c r="F43" s="61">
        <v>8599.0499999999993</v>
      </c>
      <c r="G43" s="62" t="s">
        <v>912</v>
      </c>
      <c r="H43" s="63">
        <v>2.6200000000000001E-2</v>
      </c>
    </row>
    <row r="44" spans="1:8" ht="15" x14ac:dyDescent="0.2">
      <c r="A44" s="59">
        <v>44713</v>
      </c>
      <c r="B44" s="60">
        <v>2022</v>
      </c>
      <c r="C44" s="61">
        <v>9225.61</v>
      </c>
      <c r="D44" s="61">
        <v>10150.049999999999</v>
      </c>
      <c r="E44" s="61">
        <v>10266.68</v>
      </c>
      <c r="F44" s="61">
        <v>9008.2000000000007</v>
      </c>
      <c r="G44" s="62" t="s">
        <v>913</v>
      </c>
      <c r="H44" s="63">
        <v>-9.11E-2</v>
      </c>
    </row>
    <row r="45" spans="1:8" ht="15" x14ac:dyDescent="0.2">
      <c r="A45" s="59">
        <v>44682</v>
      </c>
      <c r="B45" s="60">
        <v>2022</v>
      </c>
      <c r="C45" s="61">
        <v>10150.049999999999</v>
      </c>
      <c r="D45" s="61">
        <v>11047.7</v>
      </c>
      <c r="E45" s="61">
        <v>11177.34</v>
      </c>
      <c r="F45" s="61">
        <v>10057.64</v>
      </c>
      <c r="G45" s="62" t="s">
        <v>914</v>
      </c>
      <c r="H45" s="63">
        <v>-8.1299999999999997E-2</v>
      </c>
    </row>
    <row r="46" spans="1:8" ht="15" x14ac:dyDescent="0.2">
      <c r="A46" s="59">
        <v>44652</v>
      </c>
      <c r="B46" s="60">
        <v>2022</v>
      </c>
      <c r="C46" s="61">
        <v>11047.7</v>
      </c>
      <c r="D46" s="61">
        <v>11238.48</v>
      </c>
      <c r="E46" s="61">
        <v>11563.18</v>
      </c>
      <c r="F46" s="61">
        <v>10441.379999999999</v>
      </c>
      <c r="G46" s="62" t="s">
        <v>915</v>
      </c>
      <c r="H46" s="63">
        <v>-1.7000000000000001E-2</v>
      </c>
    </row>
    <row r="47" spans="1:8" ht="15" x14ac:dyDescent="0.2">
      <c r="A47" s="59">
        <v>44621</v>
      </c>
      <c r="B47" s="60">
        <v>2022</v>
      </c>
      <c r="C47" s="61">
        <v>11238.48</v>
      </c>
      <c r="D47" s="61">
        <v>11138.86</v>
      </c>
      <c r="E47" s="61">
        <v>11977.24</v>
      </c>
      <c r="F47" s="61">
        <v>10284.77</v>
      </c>
      <c r="G47" s="62" t="s">
        <v>916</v>
      </c>
      <c r="H47" s="63">
        <v>8.8999999999999999E-3</v>
      </c>
    </row>
    <row r="48" spans="1:8" ht="15" x14ac:dyDescent="0.2">
      <c r="A48" s="59">
        <v>44593</v>
      </c>
      <c r="B48" s="60">
        <v>2022</v>
      </c>
      <c r="C48" s="61">
        <v>11138.86</v>
      </c>
      <c r="D48" s="61">
        <v>11490.45</v>
      </c>
      <c r="E48" s="61">
        <v>11720.71</v>
      </c>
      <c r="F48" s="61">
        <v>10841.98</v>
      </c>
      <c r="G48" s="62" t="s">
        <v>917</v>
      </c>
      <c r="H48" s="63">
        <v>-3.0599999999999999E-2</v>
      </c>
    </row>
    <row r="49" spans="1:8" ht="15" x14ac:dyDescent="0.2">
      <c r="A49" s="59">
        <v>44562</v>
      </c>
      <c r="B49" s="60">
        <v>2022</v>
      </c>
      <c r="C49" s="61">
        <v>11490.45</v>
      </c>
      <c r="D49" s="61">
        <v>11949.18</v>
      </c>
      <c r="E49" s="61">
        <v>12069.23</v>
      </c>
      <c r="F49" s="61">
        <v>11420.47</v>
      </c>
      <c r="G49" s="62" t="s">
        <v>918</v>
      </c>
      <c r="H49" s="63">
        <v>-3.8399999999999997E-2</v>
      </c>
    </row>
    <row r="50" spans="1:8" ht="15" x14ac:dyDescent="0.2">
      <c r="A50" s="59">
        <v>44531</v>
      </c>
      <c r="B50" s="60">
        <v>2021</v>
      </c>
      <c r="C50" s="61">
        <v>11949.18</v>
      </c>
      <c r="D50" s="61">
        <v>11395.6</v>
      </c>
      <c r="E50" s="61">
        <v>11950.34</v>
      </c>
      <c r="F50" s="61">
        <v>11293.62</v>
      </c>
      <c r="G50" s="62" t="s">
        <v>919</v>
      </c>
      <c r="H50" s="63">
        <v>4.8599999999999997E-2</v>
      </c>
    </row>
    <row r="51" spans="1:8" ht="15" x14ac:dyDescent="0.2">
      <c r="A51" s="59">
        <v>44501</v>
      </c>
      <c r="B51" s="60">
        <v>2021</v>
      </c>
      <c r="C51" s="61">
        <v>11395.6</v>
      </c>
      <c r="D51" s="61">
        <v>11420.19</v>
      </c>
      <c r="E51" s="61">
        <v>11729.57</v>
      </c>
      <c r="F51" s="61">
        <v>11179.29</v>
      </c>
      <c r="G51" s="62" t="s">
        <v>920</v>
      </c>
      <c r="H51" s="63">
        <v>-2.2000000000000001E-3</v>
      </c>
    </row>
    <row r="52" spans="1:8" ht="15" x14ac:dyDescent="0.2">
      <c r="A52" s="59">
        <v>44470</v>
      </c>
      <c r="B52" s="60">
        <v>2021</v>
      </c>
      <c r="C52" s="61">
        <v>11420.19</v>
      </c>
      <c r="D52" s="61">
        <v>10517.03</v>
      </c>
      <c r="E52" s="61">
        <v>11506.63</v>
      </c>
      <c r="F52" s="61">
        <v>10366.14</v>
      </c>
      <c r="G52" s="62" t="s">
        <v>921</v>
      </c>
      <c r="H52" s="63">
        <v>8.5900000000000004E-2</v>
      </c>
    </row>
    <row r="53" spans="1:8" ht="15" x14ac:dyDescent="0.2">
      <c r="A53" s="59">
        <v>44440</v>
      </c>
      <c r="B53" s="60">
        <v>2021</v>
      </c>
      <c r="C53" s="61">
        <v>10517.03</v>
      </c>
      <c r="D53" s="61">
        <v>11143.8</v>
      </c>
      <c r="E53" s="61">
        <v>11321.95</v>
      </c>
      <c r="F53" s="61">
        <v>10281.200000000001</v>
      </c>
      <c r="G53" s="62" t="s">
        <v>922</v>
      </c>
      <c r="H53" s="63">
        <v>-5.62E-2</v>
      </c>
    </row>
    <row r="54" spans="1:8" ht="15" x14ac:dyDescent="0.2">
      <c r="A54" s="59">
        <v>44409</v>
      </c>
      <c r="B54" s="60">
        <v>2021</v>
      </c>
      <c r="C54" s="61">
        <v>11143.8</v>
      </c>
      <c r="D54" s="61">
        <v>10742.23</v>
      </c>
      <c r="E54" s="61">
        <v>11198.14</v>
      </c>
      <c r="F54" s="61">
        <v>10683.25</v>
      </c>
      <c r="G54" s="62" t="s">
        <v>923</v>
      </c>
      <c r="H54" s="63">
        <v>3.7400000000000003E-2</v>
      </c>
    </row>
    <row r="55" spans="1:8" ht="15" x14ac:dyDescent="0.2">
      <c r="A55" s="59">
        <v>44378</v>
      </c>
      <c r="B55" s="60">
        <v>2021</v>
      </c>
      <c r="C55" s="61">
        <v>10742.23</v>
      </c>
      <c r="D55" s="61">
        <v>10256.620000000001</v>
      </c>
      <c r="E55" s="61">
        <v>10837.21</v>
      </c>
      <c r="F55" s="61">
        <v>10147.51</v>
      </c>
      <c r="G55" s="62" t="s">
        <v>924</v>
      </c>
      <c r="H55" s="63">
        <v>4.7300000000000002E-2</v>
      </c>
    </row>
    <row r="56" spans="1:8" ht="15" x14ac:dyDescent="0.2">
      <c r="A56" s="59">
        <v>44348</v>
      </c>
      <c r="B56" s="60">
        <v>2021</v>
      </c>
      <c r="C56" s="61">
        <v>10256.620000000001</v>
      </c>
      <c r="D56" s="61">
        <v>10309.06</v>
      </c>
      <c r="E56" s="61">
        <v>10326.030000000001</v>
      </c>
      <c r="F56" s="61">
        <v>9769.18</v>
      </c>
      <c r="G56" s="62" t="s">
        <v>925</v>
      </c>
      <c r="H56" s="63">
        <v>-5.1000000000000004E-3</v>
      </c>
    </row>
    <row r="57" spans="1:8" ht="15" x14ac:dyDescent="0.2">
      <c r="A57" s="59">
        <v>44317</v>
      </c>
      <c r="B57" s="60">
        <v>2021</v>
      </c>
      <c r="C57" s="61">
        <v>10309.06</v>
      </c>
      <c r="D57" s="61">
        <v>10475.26</v>
      </c>
      <c r="E57" s="61">
        <v>10862.98</v>
      </c>
      <c r="F57" s="61">
        <v>10242.299999999999</v>
      </c>
      <c r="G57" s="62" t="s">
        <v>926</v>
      </c>
      <c r="H57" s="63">
        <v>-1.5900000000000001E-2</v>
      </c>
    </row>
    <row r="58" spans="1:8" ht="15" x14ac:dyDescent="0.2">
      <c r="A58" s="59">
        <v>44287</v>
      </c>
      <c r="B58" s="60">
        <v>2021</v>
      </c>
      <c r="C58" s="61">
        <v>10475.26</v>
      </c>
      <c r="D58" s="61">
        <v>10568.37</v>
      </c>
      <c r="E58" s="61">
        <v>10711.41</v>
      </c>
      <c r="F58" s="61">
        <v>10114.700000000001</v>
      </c>
      <c r="G58" s="62" t="s">
        <v>927</v>
      </c>
      <c r="H58" s="63">
        <v>-8.8000000000000005E-3</v>
      </c>
    </row>
    <row r="59" spans="1:8" ht="15" x14ac:dyDescent="0.2">
      <c r="A59" s="59">
        <v>44256</v>
      </c>
      <c r="B59" s="60">
        <v>2021</v>
      </c>
      <c r="C59" s="61">
        <v>10568.37</v>
      </c>
      <c r="D59" s="61">
        <v>11525.02</v>
      </c>
      <c r="E59" s="61">
        <v>11609.76</v>
      </c>
      <c r="F59" s="61">
        <v>10316.959999999999</v>
      </c>
      <c r="G59" s="62" t="s">
        <v>928</v>
      </c>
      <c r="H59" s="63">
        <v>-8.3000000000000004E-2</v>
      </c>
    </row>
    <row r="60" spans="1:8" ht="15" x14ac:dyDescent="0.2">
      <c r="A60" s="59">
        <v>44228</v>
      </c>
      <c r="B60" s="60">
        <v>2021</v>
      </c>
      <c r="C60" s="61">
        <v>11525.02</v>
      </c>
      <c r="D60" s="61">
        <v>11546.15</v>
      </c>
      <c r="E60" s="61">
        <v>11673.45</v>
      </c>
      <c r="F60" s="61">
        <v>11288.27</v>
      </c>
      <c r="G60" s="62" t="s">
        <v>929</v>
      </c>
      <c r="H60" s="63">
        <v>-1.8E-3</v>
      </c>
    </row>
    <row r="61" spans="1:8" ht="15" x14ac:dyDescent="0.2">
      <c r="A61" s="59">
        <v>44197</v>
      </c>
      <c r="B61" s="60">
        <v>2021</v>
      </c>
      <c r="C61" s="61">
        <v>11546.15</v>
      </c>
      <c r="D61" s="61">
        <v>10845.26</v>
      </c>
      <c r="E61" s="61">
        <v>11675.69</v>
      </c>
      <c r="F61" s="61">
        <v>10804.16</v>
      </c>
      <c r="G61" s="62" t="s">
        <v>875</v>
      </c>
      <c r="H61" s="63">
        <v>6.4600000000000005E-2</v>
      </c>
    </row>
    <row r="62" spans="1:8" ht="15" x14ac:dyDescent="0.2">
      <c r="A62" s="59">
        <v>44166</v>
      </c>
      <c r="B62" s="60">
        <v>2020</v>
      </c>
      <c r="C62" s="61">
        <v>10845.26</v>
      </c>
      <c r="D62" s="61">
        <v>10943.35</v>
      </c>
      <c r="E62" s="61">
        <v>11103.72</v>
      </c>
      <c r="F62" s="61">
        <v>10545.86</v>
      </c>
      <c r="G62" s="62" t="s">
        <v>930</v>
      </c>
      <c r="H62" s="63">
        <v>-8.9999999999999993E-3</v>
      </c>
    </row>
    <row r="63" spans="1:8" ht="15" x14ac:dyDescent="0.2">
      <c r="A63" s="59">
        <v>44136</v>
      </c>
      <c r="B63" s="60">
        <v>2020</v>
      </c>
      <c r="C63" s="61">
        <v>10943.35</v>
      </c>
      <c r="D63" s="61">
        <v>10515.25</v>
      </c>
      <c r="E63" s="61">
        <v>11122.98</v>
      </c>
      <c r="F63" s="61">
        <v>10426.92</v>
      </c>
      <c r="G63" s="62" t="s">
        <v>931</v>
      </c>
      <c r="H63" s="63">
        <v>4.07E-2</v>
      </c>
    </row>
    <row r="64" spans="1:8" ht="15" x14ac:dyDescent="0.2">
      <c r="A64" s="59">
        <v>44105</v>
      </c>
      <c r="B64" s="60">
        <v>2020</v>
      </c>
      <c r="C64" s="61">
        <v>10515.25</v>
      </c>
      <c r="D64" s="61">
        <v>10989.27</v>
      </c>
      <c r="E64" s="61">
        <v>11423.92</v>
      </c>
      <c r="F64" s="61">
        <v>10414.66</v>
      </c>
      <c r="G64" s="62" t="s">
        <v>932</v>
      </c>
      <c r="H64" s="63">
        <v>-4.3099999999999999E-2</v>
      </c>
    </row>
    <row r="65" spans="1:8" ht="15" x14ac:dyDescent="0.2">
      <c r="A65" s="59">
        <v>44075</v>
      </c>
      <c r="B65" s="60">
        <v>2020</v>
      </c>
      <c r="C65" s="61">
        <v>10989.27</v>
      </c>
      <c r="D65" s="61">
        <v>11365.99</v>
      </c>
      <c r="E65" s="61">
        <v>11367.01</v>
      </c>
      <c r="F65" s="61">
        <v>10818.29</v>
      </c>
      <c r="G65" s="62" t="s">
        <v>933</v>
      </c>
      <c r="H65" s="63">
        <v>-3.3099999999999997E-2</v>
      </c>
    </row>
    <row r="66" spans="1:8" ht="15" x14ac:dyDescent="0.2">
      <c r="A66" s="59">
        <v>44044</v>
      </c>
      <c r="B66" s="60">
        <v>2020</v>
      </c>
      <c r="C66" s="61">
        <v>11365.99</v>
      </c>
      <c r="D66" s="61">
        <v>10599.46</v>
      </c>
      <c r="E66" s="61">
        <v>11493.43</v>
      </c>
      <c r="F66" s="61">
        <v>10596.8</v>
      </c>
      <c r="G66" s="62" t="s">
        <v>934</v>
      </c>
      <c r="H66" s="63">
        <v>7.2300000000000003E-2</v>
      </c>
    </row>
    <row r="67" spans="1:8" ht="15" x14ac:dyDescent="0.2">
      <c r="A67" s="59">
        <v>44013</v>
      </c>
      <c r="B67" s="60">
        <v>2020</v>
      </c>
      <c r="C67" s="61">
        <v>10599.46</v>
      </c>
      <c r="D67" s="61">
        <v>10764.59</v>
      </c>
      <c r="E67" s="61">
        <v>11172.57</v>
      </c>
      <c r="F67" s="61">
        <v>10271.959999999999</v>
      </c>
      <c r="G67" s="62" t="s">
        <v>935</v>
      </c>
      <c r="H67" s="63">
        <v>-1.5299999999999999E-2</v>
      </c>
    </row>
    <row r="68" spans="1:8" ht="15" x14ac:dyDescent="0.2">
      <c r="A68" s="59">
        <v>43983</v>
      </c>
      <c r="B68" s="60">
        <v>2020</v>
      </c>
      <c r="C68" s="61">
        <v>10764.59</v>
      </c>
      <c r="D68" s="61">
        <v>10220.14</v>
      </c>
      <c r="E68" s="61">
        <v>11215.28</v>
      </c>
      <c r="F68" s="61">
        <v>10195.290000000001</v>
      </c>
      <c r="G68" s="62" t="s">
        <v>936</v>
      </c>
      <c r="H68" s="63">
        <v>5.33E-2</v>
      </c>
    </row>
    <row r="69" spans="1:8" ht="15" x14ac:dyDescent="0.2">
      <c r="A69" s="59">
        <v>43952</v>
      </c>
      <c r="B69" s="60">
        <v>2020</v>
      </c>
      <c r="C69" s="61">
        <v>10220.14</v>
      </c>
      <c r="D69" s="61">
        <v>10554.04</v>
      </c>
      <c r="E69" s="61">
        <v>10591.03</v>
      </c>
      <c r="F69" s="61">
        <v>10063.959999999999</v>
      </c>
      <c r="G69" s="62" t="s">
        <v>937</v>
      </c>
      <c r="H69" s="63">
        <v>-3.1600000000000003E-2</v>
      </c>
    </row>
    <row r="70" spans="1:8" ht="15" x14ac:dyDescent="0.2">
      <c r="A70" s="59">
        <v>43922</v>
      </c>
      <c r="B70" s="60">
        <v>2020</v>
      </c>
      <c r="C70" s="61">
        <v>10554.04</v>
      </c>
      <c r="D70" s="61">
        <v>9593.94</v>
      </c>
      <c r="E70" s="61">
        <v>10571.54</v>
      </c>
      <c r="F70" s="61">
        <v>9264.51</v>
      </c>
      <c r="G70" s="62" t="s">
        <v>938</v>
      </c>
      <c r="H70" s="63">
        <v>0.10009999999999999</v>
      </c>
    </row>
    <row r="71" spans="1:8" ht="15" x14ac:dyDescent="0.2">
      <c r="A71" s="59">
        <v>43891</v>
      </c>
      <c r="B71" s="60">
        <v>2020</v>
      </c>
      <c r="C71" s="61">
        <v>9593.94</v>
      </c>
      <c r="D71" s="61">
        <v>13008.94</v>
      </c>
      <c r="E71" s="61">
        <v>13008.94</v>
      </c>
      <c r="F71" s="61">
        <v>8113.82</v>
      </c>
      <c r="G71" s="62" t="s">
        <v>939</v>
      </c>
      <c r="H71" s="63">
        <v>-0.26250000000000001</v>
      </c>
    </row>
    <row r="72" spans="1:8" ht="15" x14ac:dyDescent="0.2">
      <c r="A72" s="59">
        <v>43862</v>
      </c>
      <c r="B72" s="60">
        <v>2020</v>
      </c>
      <c r="C72" s="61">
        <v>13008.94</v>
      </c>
      <c r="D72" s="61">
        <v>13918.84</v>
      </c>
      <c r="E72" s="61">
        <v>14137.22</v>
      </c>
      <c r="F72" s="61">
        <v>13008.94</v>
      </c>
      <c r="G72" s="62" t="s">
        <v>940</v>
      </c>
      <c r="H72" s="63">
        <v>-6.54E-2</v>
      </c>
    </row>
    <row r="73" spans="1:8" ht="15" x14ac:dyDescent="0.2">
      <c r="A73" s="59">
        <v>43831</v>
      </c>
      <c r="B73" s="60">
        <v>2020</v>
      </c>
      <c r="C73" s="61">
        <v>13918.84</v>
      </c>
      <c r="D73" s="61">
        <v>13961.56</v>
      </c>
      <c r="E73" s="61">
        <v>13977.72</v>
      </c>
      <c r="F73" s="61">
        <v>13005.23</v>
      </c>
      <c r="G73" s="62" t="s">
        <v>941</v>
      </c>
      <c r="H73" s="63">
        <v>-3.0999999999999999E-3</v>
      </c>
    </row>
    <row r="74" spans="1:8" ht="15" x14ac:dyDescent="0.2">
      <c r="A74" s="59">
        <v>43800</v>
      </c>
      <c r="B74" s="60" t="s">
        <v>11</v>
      </c>
      <c r="C74" s="61">
        <v>13961.56</v>
      </c>
      <c r="D74" s="61">
        <v>13849.46</v>
      </c>
      <c r="E74" s="61">
        <v>14092.47</v>
      </c>
      <c r="F74" s="61">
        <v>13353.15</v>
      </c>
      <c r="G74" s="62" t="s">
        <v>942</v>
      </c>
      <c r="H74" s="63">
        <v>8.0999999999999996E-3</v>
      </c>
    </row>
    <row r="75" spans="1:8" ht="15" x14ac:dyDescent="0.2">
      <c r="A75" s="59">
        <v>43770</v>
      </c>
      <c r="B75" s="60" t="s">
        <v>11</v>
      </c>
      <c r="C75" s="61">
        <v>13849.46</v>
      </c>
      <c r="D75" s="61">
        <v>14558.02</v>
      </c>
      <c r="E75" s="61">
        <v>14831.2</v>
      </c>
      <c r="F75" s="61">
        <v>13744.6</v>
      </c>
      <c r="G75" s="62" t="s">
        <v>943</v>
      </c>
      <c r="H75" s="63">
        <v>-4.87E-2</v>
      </c>
    </row>
    <row r="76" spans="1:8" ht="15" x14ac:dyDescent="0.2">
      <c r="A76" s="59">
        <v>43739</v>
      </c>
      <c r="B76" s="60" t="s">
        <v>11</v>
      </c>
      <c r="C76" s="61">
        <v>14558.02</v>
      </c>
      <c r="D76" s="61">
        <v>14257.75</v>
      </c>
      <c r="E76" s="61">
        <v>14561.37</v>
      </c>
      <c r="F76" s="61">
        <v>14057.02</v>
      </c>
      <c r="G76" s="62" t="s">
        <v>944</v>
      </c>
      <c r="H76" s="63">
        <v>2.1100000000000001E-2</v>
      </c>
    </row>
    <row r="77" spans="1:8" ht="15" x14ac:dyDescent="0.2">
      <c r="A77" s="59">
        <v>43709</v>
      </c>
      <c r="B77" s="60" t="s">
        <v>11</v>
      </c>
      <c r="C77" s="61">
        <v>14257.75</v>
      </c>
      <c r="D77" s="61">
        <v>14835.36</v>
      </c>
      <c r="E77" s="61">
        <v>15127.26</v>
      </c>
      <c r="F77" s="61">
        <v>13169.51</v>
      </c>
      <c r="G77" s="62" t="s">
        <v>945</v>
      </c>
      <c r="H77" s="63">
        <v>-3.8899999999999997E-2</v>
      </c>
    </row>
    <row r="78" spans="1:8" ht="15" x14ac:dyDescent="0.2">
      <c r="A78" s="59">
        <v>43678</v>
      </c>
      <c r="B78" s="60" t="s">
        <v>11</v>
      </c>
      <c r="C78" s="61">
        <v>14835.36</v>
      </c>
      <c r="D78" s="61">
        <v>13392.47</v>
      </c>
      <c r="E78" s="61">
        <v>14838.48</v>
      </c>
      <c r="F78" s="61">
        <v>13384.06</v>
      </c>
      <c r="G78" s="62" t="s">
        <v>946</v>
      </c>
      <c r="H78" s="63">
        <v>0.1077</v>
      </c>
    </row>
    <row r="79" spans="1:8" ht="15" x14ac:dyDescent="0.2">
      <c r="A79" s="59">
        <v>43647</v>
      </c>
      <c r="B79" s="60" t="s">
        <v>11</v>
      </c>
      <c r="C79" s="61">
        <v>13392.47</v>
      </c>
      <c r="D79" s="61">
        <v>14100.74</v>
      </c>
      <c r="E79" s="61">
        <v>14178.31</v>
      </c>
      <c r="F79" s="61">
        <v>13212.36</v>
      </c>
      <c r="G79" s="62" t="s">
        <v>927</v>
      </c>
      <c r="H79" s="63">
        <v>-5.0200000000000002E-2</v>
      </c>
    </row>
    <row r="80" spans="1:8" ht="15" x14ac:dyDescent="0.2">
      <c r="A80" s="59">
        <v>43617</v>
      </c>
      <c r="B80" s="60" t="s">
        <v>11</v>
      </c>
      <c r="C80" s="61">
        <v>14100.74</v>
      </c>
      <c r="D80" s="61">
        <v>13771.31</v>
      </c>
      <c r="E80" s="61">
        <v>14286.63</v>
      </c>
      <c r="F80" s="61">
        <v>13683.82</v>
      </c>
      <c r="G80" s="62" t="s">
        <v>947</v>
      </c>
      <c r="H80" s="63">
        <v>2.3900000000000001E-2</v>
      </c>
    </row>
    <row r="81" spans="1:8" ht="15" x14ac:dyDescent="0.2">
      <c r="A81" s="59">
        <v>43586</v>
      </c>
      <c r="B81" s="60" t="s">
        <v>11</v>
      </c>
      <c r="C81" s="61">
        <v>13771.31</v>
      </c>
      <c r="D81" s="61">
        <v>14920.15</v>
      </c>
      <c r="E81" s="61">
        <v>14977.86</v>
      </c>
      <c r="F81" s="61">
        <v>13377.16</v>
      </c>
      <c r="G81" s="62" t="s">
        <v>948</v>
      </c>
      <c r="H81" s="63">
        <v>-7.6999999999999999E-2</v>
      </c>
    </row>
    <row r="82" spans="1:8" ht="15" x14ac:dyDescent="0.2">
      <c r="A82" s="59">
        <v>43556</v>
      </c>
      <c r="B82" s="60" t="s">
        <v>11</v>
      </c>
      <c r="C82" s="61">
        <v>14920.15</v>
      </c>
      <c r="D82" s="61">
        <v>14737.88</v>
      </c>
      <c r="E82" s="61">
        <v>15262.12</v>
      </c>
      <c r="F82" s="61">
        <v>14635.35</v>
      </c>
      <c r="G82" s="62" t="s">
        <v>949</v>
      </c>
      <c r="H82" s="63">
        <v>1.24E-2</v>
      </c>
    </row>
    <row r="83" spans="1:8" ht="15" x14ac:dyDescent="0.2">
      <c r="A83" s="59">
        <v>43525</v>
      </c>
      <c r="B83" s="60" t="s">
        <v>11</v>
      </c>
      <c r="C83" s="61">
        <v>14737.88</v>
      </c>
      <c r="D83" s="61">
        <v>14803.97</v>
      </c>
      <c r="E83" s="61">
        <v>15209.09</v>
      </c>
      <c r="F83" s="61">
        <v>14469.78</v>
      </c>
      <c r="G83" s="62" t="s">
        <v>950</v>
      </c>
      <c r="H83" s="63">
        <v>-4.4999999999999997E-3</v>
      </c>
    </row>
    <row r="84" spans="1:8" ht="15" x14ac:dyDescent="0.2">
      <c r="A84" s="59">
        <v>43497</v>
      </c>
      <c r="B84" s="60" t="s">
        <v>11</v>
      </c>
      <c r="C84" s="61">
        <v>14803.97</v>
      </c>
      <c r="D84" s="61">
        <v>14126.68</v>
      </c>
      <c r="E84" s="61">
        <v>15321.23</v>
      </c>
      <c r="F84" s="61">
        <v>14126.68</v>
      </c>
      <c r="G84" s="62" t="s">
        <v>951</v>
      </c>
      <c r="H84" s="63">
        <v>4.7899999999999998E-2</v>
      </c>
    </row>
    <row r="85" spans="1:8" ht="15" x14ac:dyDescent="0.2">
      <c r="A85" s="59">
        <v>43466</v>
      </c>
      <c r="B85" s="60" t="s">
        <v>11</v>
      </c>
      <c r="C85" s="61">
        <v>14126.68</v>
      </c>
      <c r="D85" s="61">
        <v>13035.66</v>
      </c>
      <c r="E85" s="61">
        <v>14152.11</v>
      </c>
      <c r="F85" s="61">
        <v>13035.66</v>
      </c>
      <c r="G85" s="62" t="s">
        <v>952</v>
      </c>
      <c r="H85" s="63">
        <v>8.3699999999999997E-2</v>
      </c>
    </row>
    <row r="86" spans="1:8" ht="15" x14ac:dyDescent="0.2">
      <c r="A86" s="59">
        <v>43435</v>
      </c>
      <c r="B86" s="60" t="s">
        <v>12</v>
      </c>
      <c r="C86" s="61">
        <v>13035.77</v>
      </c>
      <c r="D86" s="61">
        <v>13305.12</v>
      </c>
      <c r="E86" s="61">
        <v>13305.12</v>
      </c>
      <c r="F86" s="61">
        <v>12076.83</v>
      </c>
      <c r="G86" s="62" t="s">
        <v>902</v>
      </c>
      <c r="H86" s="63">
        <v>-2.1299999999999999E-2</v>
      </c>
    </row>
    <row r="87" spans="1:8" ht="15" x14ac:dyDescent="0.2">
      <c r="A87" s="59">
        <v>43405</v>
      </c>
      <c r="B87" s="60" t="s">
        <v>12</v>
      </c>
      <c r="C87" s="61">
        <v>13319.5</v>
      </c>
      <c r="D87" s="61">
        <v>13249.6</v>
      </c>
      <c r="E87" s="61">
        <v>14005.28</v>
      </c>
      <c r="F87" s="61">
        <v>13040.28</v>
      </c>
      <c r="G87" s="62" t="s">
        <v>907</v>
      </c>
      <c r="H87" s="63">
        <v>5.1999999999999998E-3</v>
      </c>
    </row>
    <row r="88" spans="1:8" ht="15" x14ac:dyDescent="0.2">
      <c r="A88" s="59">
        <v>43374</v>
      </c>
      <c r="B88" s="60" t="s">
        <v>12</v>
      </c>
      <c r="C88" s="61">
        <v>13250.29</v>
      </c>
      <c r="D88" s="61">
        <v>14589.98</v>
      </c>
      <c r="E88" s="61">
        <v>14589.98</v>
      </c>
      <c r="F88" s="61">
        <v>12956.29</v>
      </c>
      <c r="G88" s="62" t="s">
        <v>952</v>
      </c>
      <c r="H88" s="63">
        <v>-9.35E-2</v>
      </c>
    </row>
    <row r="89" spans="1:8" ht="15" x14ac:dyDescent="0.2">
      <c r="A89" s="59">
        <v>43344</v>
      </c>
      <c r="B89" s="60" t="s">
        <v>12</v>
      </c>
      <c r="C89" s="61">
        <v>14616.47</v>
      </c>
      <c r="D89" s="61">
        <v>15968.61</v>
      </c>
      <c r="E89" s="61">
        <v>16004.75</v>
      </c>
      <c r="F89" s="61">
        <v>14054.52</v>
      </c>
      <c r="G89" s="62" t="s">
        <v>953</v>
      </c>
      <c r="H89" s="63">
        <v>-8.6999999999999994E-2</v>
      </c>
    </row>
    <row r="90" spans="1:8" ht="15" x14ac:dyDescent="0.2">
      <c r="A90" s="59">
        <v>43313</v>
      </c>
      <c r="B90" s="60" t="s">
        <v>12</v>
      </c>
      <c r="C90" s="61">
        <v>16009.41</v>
      </c>
      <c r="D90" s="61">
        <v>15603.21</v>
      </c>
      <c r="E90" s="61">
        <v>16021.65</v>
      </c>
      <c r="F90" s="61">
        <v>15071.36</v>
      </c>
      <c r="G90" s="62" t="s">
        <v>954</v>
      </c>
      <c r="H90" s="63">
        <v>2.75E-2</v>
      </c>
    </row>
    <row r="91" spans="1:8" ht="15" x14ac:dyDescent="0.2">
      <c r="A91" s="59">
        <v>43282</v>
      </c>
      <c r="B91" s="60" t="s">
        <v>12</v>
      </c>
      <c r="C91" s="61">
        <v>15580.19</v>
      </c>
      <c r="D91" s="61">
        <v>16382.21</v>
      </c>
      <c r="E91" s="61">
        <v>16456.66</v>
      </c>
      <c r="F91" s="61">
        <v>15092.09</v>
      </c>
      <c r="G91" s="62" t="s">
        <v>955</v>
      </c>
      <c r="H91" s="63">
        <v>-4.7E-2</v>
      </c>
    </row>
    <row r="92" spans="1:8" ht="15" x14ac:dyDescent="0.2">
      <c r="A92" s="59">
        <v>43252</v>
      </c>
      <c r="B92" s="60" t="s">
        <v>12</v>
      </c>
      <c r="C92" s="61">
        <v>16348.55</v>
      </c>
      <c r="D92" s="61">
        <v>16414.53</v>
      </c>
      <c r="E92" s="61">
        <v>16717.95</v>
      </c>
      <c r="F92" s="61">
        <v>15781.85</v>
      </c>
      <c r="G92" s="62" t="s">
        <v>952</v>
      </c>
      <c r="H92" s="63">
        <v>-4.0000000000000001E-3</v>
      </c>
    </row>
    <row r="93" spans="1:8" ht="15" x14ac:dyDescent="0.2">
      <c r="A93" s="59">
        <v>43221</v>
      </c>
      <c r="B93" s="60" t="s">
        <v>12</v>
      </c>
      <c r="C93" s="61">
        <v>16414.53</v>
      </c>
      <c r="D93" s="61">
        <v>18295.57</v>
      </c>
      <c r="E93" s="61">
        <v>18310.919999999998</v>
      </c>
      <c r="F93" s="61">
        <v>16335.92</v>
      </c>
      <c r="G93" s="62" t="s">
        <v>956</v>
      </c>
      <c r="H93" s="63">
        <v>-0.1028</v>
      </c>
    </row>
    <row r="94" spans="1:8" ht="15" x14ac:dyDescent="0.2">
      <c r="A94" s="59">
        <v>43191</v>
      </c>
      <c r="B94" s="60" t="s">
        <v>12</v>
      </c>
      <c r="C94" s="61">
        <v>18295.57</v>
      </c>
      <c r="D94" s="61">
        <v>17528.18</v>
      </c>
      <c r="E94" s="61">
        <v>18414.11</v>
      </c>
      <c r="F94" s="61">
        <v>17394.52</v>
      </c>
      <c r="G94" s="62" t="s">
        <v>957</v>
      </c>
      <c r="H94" s="63">
        <v>4.8399999999999999E-2</v>
      </c>
    </row>
    <row r="95" spans="1:8" ht="15" x14ac:dyDescent="0.2">
      <c r="A95" s="59">
        <v>43160</v>
      </c>
      <c r="B95" s="60" t="s">
        <v>12</v>
      </c>
      <c r="C95" s="61">
        <v>17450.150000000001</v>
      </c>
      <c r="D95" s="61">
        <v>15477.83</v>
      </c>
      <c r="E95" s="61">
        <v>17461.2</v>
      </c>
      <c r="F95" s="61">
        <v>15414.18</v>
      </c>
      <c r="G95" s="62" t="s">
        <v>958</v>
      </c>
      <c r="H95" s="63">
        <v>0.1278</v>
      </c>
    </row>
    <row r="96" spans="1:8" ht="15" x14ac:dyDescent="0.2">
      <c r="A96" s="59">
        <v>43132</v>
      </c>
      <c r="B96" s="60" t="s">
        <v>12</v>
      </c>
      <c r="C96" s="61">
        <v>15472.69</v>
      </c>
      <c r="D96" s="61">
        <v>15038.83</v>
      </c>
      <c r="E96" s="61">
        <v>15721.41</v>
      </c>
      <c r="F96" s="61">
        <v>14468.09</v>
      </c>
      <c r="G96" s="62" t="s">
        <v>959</v>
      </c>
      <c r="H96" s="63">
        <v>2.86E-2</v>
      </c>
    </row>
    <row r="97" spans="1:8" ht="15" x14ac:dyDescent="0.2">
      <c r="A97" s="59">
        <v>43101</v>
      </c>
      <c r="B97" s="60" t="s">
        <v>12</v>
      </c>
      <c r="C97" s="61">
        <v>15042.37</v>
      </c>
      <c r="D97" s="61">
        <v>15019.14</v>
      </c>
      <c r="E97" s="61">
        <v>15472.43</v>
      </c>
      <c r="F97" s="61">
        <v>14778.97</v>
      </c>
      <c r="G97" s="62" t="s">
        <v>960</v>
      </c>
      <c r="H97" s="63">
        <v>1.5E-3</v>
      </c>
    </row>
    <row r="98" spans="1:8" ht="15" x14ac:dyDescent="0.2">
      <c r="A98" s="59">
        <v>43070</v>
      </c>
      <c r="B98" s="60" t="s">
        <v>13</v>
      </c>
      <c r="C98" s="61">
        <v>15019.14</v>
      </c>
      <c r="D98" s="61">
        <v>14600.79</v>
      </c>
      <c r="E98" s="61">
        <v>15060.1</v>
      </c>
      <c r="F98" s="61">
        <v>14277.47</v>
      </c>
      <c r="G98" s="62" t="s">
        <v>961</v>
      </c>
      <c r="H98" s="63">
        <v>0.03</v>
      </c>
    </row>
    <row r="99" spans="1:8" ht="15" x14ac:dyDescent="0.2">
      <c r="A99" s="59">
        <v>43040</v>
      </c>
      <c r="B99" s="60" t="s">
        <v>13</v>
      </c>
      <c r="C99" s="61">
        <v>14582.22</v>
      </c>
      <c r="D99" s="61">
        <v>14337.81</v>
      </c>
      <c r="E99" s="61">
        <v>14655.01</v>
      </c>
      <c r="F99" s="61">
        <v>13675.3</v>
      </c>
      <c r="G99" s="62" t="s">
        <v>962</v>
      </c>
      <c r="H99" s="63">
        <v>1.67E-2</v>
      </c>
    </row>
    <row r="100" spans="1:8" ht="15" x14ac:dyDescent="0.2">
      <c r="A100" s="59">
        <v>43009</v>
      </c>
      <c r="B100" s="60" t="s">
        <v>13</v>
      </c>
      <c r="C100" s="61">
        <v>14342.38</v>
      </c>
      <c r="D100" s="61">
        <v>13896.6</v>
      </c>
      <c r="E100" s="61">
        <v>14386.22</v>
      </c>
      <c r="F100" s="61">
        <v>13411</v>
      </c>
      <c r="G100" s="62" t="s">
        <v>963</v>
      </c>
      <c r="H100" s="63">
        <v>3.27E-2</v>
      </c>
    </row>
    <row r="101" spans="1:8" ht="15" x14ac:dyDescent="0.2">
      <c r="A101" s="59">
        <v>42979</v>
      </c>
      <c r="B101" s="60" t="s">
        <v>13</v>
      </c>
      <c r="C101" s="61">
        <v>13888.51</v>
      </c>
      <c r="D101" s="61">
        <v>13417.46</v>
      </c>
      <c r="E101" s="61">
        <v>13894.84</v>
      </c>
      <c r="F101" s="61">
        <v>13317.26</v>
      </c>
      <c r="G101" s="62" t="s">
        <v>964</v>
      </c>
      <c r="H101" s="63">
        <v>3.5200000000000002E-2</v>
      </c>
    </row>
    <row r="102" spans="1:8" ht="15" x14ac:dyDescent="0.2">
      <c r="A102" s="59">
        <v>42948</v>
      </c>
      <c r="B102" s="60" t="s">
        <v>13</v>
      </c>
      <c r="C102" s="61">
        <v>13415.77</v>
      </c>
      <c r="D102" s="61">
        <v>13416</v>
      </c>
      <c r="E102" s="61">
        <v>13715.61</v>
      </c>
      <c r="F102" s="61">
        <v>12899.48</v>
      </c>
      <c r="G102" s="62" t="s">
        <v>965</v>
      </c>
      <c r="H102" s="63">
        <v>-2.9999999999999997E-4</v>
      </c>
    </row>
    <row r="103" spans="1:8" ht="15" x14ac:dyDescent="0.2">
      <c r="A103" s="59">
        <v>42917</v>
      </c>
      <c r="B103" s="60" t="s">
        <v>13</v>
      </c>
      <c r="C103" s="61">
        <v>13419.38</v>
      </c>
      <c r="D103" s="61">
        <v>13396.68</v>
      </c>
      <c r="E103" s="61">
        <v>13970.22</v>
      </c>
      <c r="F103" s="61">
        <v>13260.52</v>
      </c>
      <c r="G103" s="62" t="s">
        <v>966</v>
      </c>
      <c r="H103" s="63">
        <v>1.8E-3</v>
      </c>
    </row>
    <row r="104" spans="1:8" ht="15" x14ac:dyDescent="0.2">
      <c r="A104" s="59">
        <v>42887</v>
      </c>
      <c r="B104" s="60" t="s">
        <v>13</v>
      </c>
      <c r="C104" s="61">
        <v>13395.81</v>
      </c>
      <c r="D104" s="61">
        <v>13339.63</v>
      </c>
      <c r="E104" s="61">
        <v>13692.73</v>
      </c>
      <c r="F104" s="61">
        <v>13323.94</v>
      </c>
      <c r="G104" s="62" t="s">
        <v>967</v>
      </c>
      <c r="H104" s="63">
        <v>4.1999999999999997E-3</v>
      </c>
    </row>
    <row r="105" spans="1:8" ht="15" x14ac:dyDescent="0.2">
      <c r="A105" s="59">
        <v>42856</v>
      </c>
      <c r="B105" s="60" t="s">
        <v>13</v>
      </c>
      <c r="C105" s="61">
        <v>13339.63</v>
      </c>
      <c r="D105" s="61">
        <v>12439.07</v>
      </c>
      <c r="E105" s="61">
        <v>13339.85</v>
      </c>
      <c r="F105" s="61">
        <v>12439.07</v>
      </c>
      <c r="G105" s="62" t="s">
        <v>968</v>
      </c>
      <c r="H105" s="63">
        <v>7.2900000000000006E-2</v>
      </c>
    </row>
    <row r="106" spans="1:8" ht="15" x14ac:dyDescent="0.2">
      <c r="A106" s="59">
        <v>42826</v>
      </c>
      <c r="B106" s="60" t="s">
        <v>13</v>
      </c>
      <c r="C106" s="61">
        <v>12433.6</v>
      </c>
      <c r="D106" s="61">
        <v>12994.8</v>
      </c>
      <c r="E106" s="61">
        <v>13407.12</v>
      </c>
      <c r="F106" s="61">
        <v>12345.33</v>
      </c>
      <c r="G106" s="62" t="s">
        <v>969</v>
      </c>
      <c r="H106" s="63">
        <v>-4.3200000000000002E-2</v>
      </c>
    </row>
    <row r="107" spans="1:8" ht="15" x14ac:dyDescent="0.2">
      <c r="A107" s="59">
        <v>42795</v>
      </c>
      <c r="B107" s="60" t="s">
        <v>13</v>
      </c>
      <c r="C107" s="61">
        <v>12994.8</v>
      </c>
      <c r="D107" s="61">
        <v>11937.67</v>
      </c>
      <c r="E107" s="61">
        <v>13190.01</v>
      </c>
      <c r="F107" s="61">
        <v>11937.19</v>
      </c>
      <c r="G107" s="62" t="s">
        <v>970</v>
      </c>
      <c r="H107" s="63">
        <v>8.8599999999999998E-2</v>
      </c>
    </row>
    <row r="108" spans="1:8" ht="15" x14ac:dyDescent="0.2">
      <c r="A108" s="59">
        <v>42767</v>
      </c>
      <c r="B108" s="60" t="s">
        <v>13</v>
      </c>
      <c r="C108" s="61">
        <v>11937.67</v>
      </c>
      <c r="D108" s="61">
        <v>12674.67</v>
      </c>
      <c r="E108" s="61">
        <v>13411.32</v>
      </c>
      <c r="F108" s="61">
        <v>11844.5</v>
      </c>
      <c r="G108" s="62" t="s">
        <v>971</v>
      </c>
      <c r="H108" s="63">
        <v>-5.8000000000000003E-2</v>
      </c>
    </row>
    <row r="109" spans="1:8" ht="15" x14ac:dyDescent="0.2">
      <c r="A109" s="59">
        <v>42736</v>
      </c>
      <c r="B109" s="60" t="s">
        <v>13</v>
      </c>
      <c r="C109" s="61">
        <v>12672.49</v>
      </c>
      <c r="D109" s="61">
        <v>12326.7</v>
      </c>
      <c r="E109" s="61">
        <v>13544.42</v>
      </c>
      <c r="F109" s="61">
        <v>12290.6</v>
      </c>
      <c r="G109" s="62" t="s">
        <v>972</v>
      </c>
      <c r="H109" s="63">
        <v>2.6499999999999999E-2</v>
      </c>
    </row>
    <row r="110" spans="1:8" ht="15" x14ac:dyDescent="0.2">
      <c r="A110" s="59">
        <v>42705</v>
      </c>
      <c r="B110" s="60" t="s">
        <v>14</v>
      </c>
      <c r="C110" s="61">
        <v>12344.89</v>
      </c>
      <c r="D110" s="61">
        <v>11471.86</v>
      </c>
      <c r="E110" s="61">
        <v>12534</v>
      </c>
      <c r="F110" s="61">
        <v>11210.8</v>
      </c>
      <c r="G110" s="62" t="s">
        <v>973</v>
      </c>
      <c r="H110" s="63">
        <v>7.7899999999999997E-2</v>
      </c>
    </row>
    <row r="111" spans="1:8" ht="15" x14ac:dyDescent="0.2">
      <c r="A111" s="59">
        <v>42675</v>
      </c>
      <c r="B111" s="60" t="s">
        <v>14</v>
      </c>
      <c r="C111" s="61">
        <v>11453.25</v>
      </c>
      <c r="D111" s="61">
        <v>8398.1200000000008</v>
      </c>
      <c r="E111" s="61">
        <v>11687.99</v>
      </c>
      <c r="F111" s="61">
        <v>8398.1200000000008</v>
      </c>
      <c r="G111" s="62" t="s">
        <v>974</v>
      </c>
      <c r="H111" s="63">
        <v>0.36580000000000001</v>
      </c>
    </row>
    <row r="112" spans="1:8" ht="15" x14ac:dyDescent="0.2">
      <c r="A112" s="59">
        <v>42644</v>
      </c>
      <c r="B112" s="60" t="s">
        <v>14</v>
      </c>
      <c r="C112" s="61">
        <v>8386.0300000000007</v>
      </c>
      <c r="D112" s="61">
        <v>7888.96</v>
      </c>
      <c r="E112" s="61">
        <v>8613.44</v>
      </c>
      <c r="F112" s="61">
        <v>7888.96</v>
      </c>
      <c r="G112" s="62" t="s">
        <v>877</v>
      </c>
      <c r="H112" s="63">
        <v>6.4100000000000004E-2</v>
      </c>
    </row>
    <row r="113" spans="1:8" ht="15" x14ac:dyDescent="0.2">
      <c r="A113" s="59">
        <v>42614</v>
      </c>
      <c r="B113" s="60" t="s">
        <v>14</v>
      </c>
      <c r="C113" s="61">
        <v>7881.11</v>
      </c>
      <c r="D113" s="61">
        <v>8158.04</v>
      </c>
      <c r="E113" s="61">
        <v>8314.58</v>
      </c>
      <c r="F113" s="61">
        <v>7872.66</v>
      </c>
      <c r="G113" s="62" t="s">
        <v>912</v>
      </c>
      <c r="H113" s="63">
        <v>-3.39E-2</v>
      </c>
    </row>
    <row r="114" spans="1:8" ht="15" x14ac:dyDescent="0.2">
      <c r="A114" s="59">
        <v>42583</v>
      </c>
      <c r="B114" s="60" t="s">
        <v>14</v>
      </c>
      <c r="C114" s="61">
        <v>8158.04</v>
      </c>
      <c r="D114" s="61">
        <v>7983.15</v>
      </c>
      <c r="E114" s="61">
        <v>8481.1299999999992</v>
      </c>
      <c r="F114" s="61">
        <v>7915.85</v>
      </c>
      <c r="G114" s="62" t="s">
        <v>975</v>
      </c>
      <c r="H114" s="63">
        <v>2.1899999999999999E-2</v>
      </c>
    </row>
    <row r="115" spans="1:8" ht="15" x14ac:dyDescent="0.2">
      <c r="A115" s="59">
        <v>42552</v>
      </c>
      <c r="B115" s="60" t="s">
        <v>14</v>
      </c>
      <c r="C115" s="61">
        <v>7983.15</v>
      </c>
      <c r="D115" s="61">
        <v>6944.2</v>
      </c>
      <c r="E115" s="61">
        <v>8031.49</v>
      </c>
      <c r="F115" s="61">
        <v>6944.2</v>
      </c>
      <c r="G115" s="62" t="s">
        <v>891</v>
      </c>
      <c r="H115" s="63">
        <v>0.14990000000000001</v>
      </c>
    </row>
    <row r="116" spans="1:8" ht="15" x14ac:dyDescent="0.2">
      <c r="A116" s="59">
        <v>42522</v>
      </c>
      <c r="B116" s="60" t="s">
        <v>14</v>
      </c>
      <c r="C116" s="61">
        <v>6942.52</v>
      </c>
      <c r="D116" s="61">
        <v>7483.65</v>
      </c>
      <c r="E116" s="61">
        <v>7815.89</v>
      </c>
      <c r="F116" s="61">
        <v>6831.59</v>
      </c>
      <c r="G116" s="62" t="s">
        <v>976</v>
      </c>
      <c r="H116" s="63">
        <v>-7.2300000000000003E-2</v>
      </c>
    </row>
    <row r="117" spans="1:8" ht="15" x14ac:dyDescent="0.2">
      <c r="A117" s="59">
        <v>42491</v>
      </c>
      <c r="B117" s="60" t="s">
        <v>14</v>
      </c>
      <c r="C117" s="61">
        <v>7483.65</v>
      </c>
      <c r="D117" s="61">
        <v>7774.91</v>
      </c>
      <c r="E117" s="61">
        <v>7791.31</v>
      </c>
      <c r="F117" s="61">
        <v>7326.95</v>
      </c>
      <c r="G117" s="62" t="s">
        <v>977</v>
      </c>
      <c r="H117" s="63">
        <v>-3.73E-2</v>
      </c>
    </row>
    <row r="118" spans="1:8" ht="15" x14ac:dyDescent="0.2">
      <c r="A118" s="59">
        <v>42461</v>
      </c>
      <c r="B118" s="60" t="s">
        <v>14</v>
      </c>
      <c r="C118" s="61">
        <v>7773.23</v>
      </c>
      <c r="D118" s="61">
        <v>7550.21</v>
      </c>
      <c r="E118" s="61">
        <v>7993.98</v>
      </c>
      <c r="F118" s="61">
        <v>7275.55</v>
      </c>
      <c r="G118" s="62" t="s">
        <v>978</v>
      </c>
      <c r="H118" s="63">
        <v>3.3000000000000002E-2</v>
      </c>
    </row>
    <row r="119" spans="1:8" ht="15" x14ac:dyDescent="0.2">
      <c r="A119" s="59">
        <v>42430</v>
      </c>
      <c r="B119" s="60" t="s">
        <v>14</v>
      </c>
      <c r="C119" s="61">
        <v>7524.99</v>
      </c>
      <c r="D119" s="61">
        <v>6145.25</v>
      </c>
      <c r="E119" s="61">
        <v>7628.06</v>
      </c>
      <c r="F119" s="61">
        <v>6034.21</v>
      </c>
      <c r="G119" s="62" t="s">
        <v>979</v>
      </c>
      <c r="H119" s="63">
        <v>0.22420000000000001</v>
      </c>
    </row>
    <row r="120" spans="1:8" ht="15" x14ac:dyDescent="0.2">
      <c r="A120" s="59">
        <v>42401</v>
      </c>
      <c r="B120" s="60" t="s">
        <v>14</v>
      </c>
      <c r="C120" s="61">
        <v>6146.93</v>
      </c>
      <c r="D120" s="61">
        <v>5992.57</v>
      </c>
      <c r="E120" s="61">
        <v>6261.31</v>
      </c>
      <c r="F120" s="61">
        <v>5753.67</v>
      </c>
      <c r="G120" s="62" t="s">
        <v>980</v>
      </c>
      <c r="H120" s="63">
        <v>2.5700000000000001E-2</v>
      </c>
    </row>
    <row r="121" spans="1:8" ht="15" x14ac:dyDescent="0.2">
      <c r="A121" s="59">
        <v>42370</v>
      </c>
      <c r="B121" s="60" t="s">
        <v>14</v>
      </c>
      <c r="C121" s="61">
        <v>5992.72</v>
      </c>
      <c r="D121" s="61">
        <v>7007.04</v>
      </c>
      <c r="E121" s="61">
        <v>7113.95</v>
      </c>
      <c r="F121" s="61">
        <v>5526.02</v>
      </c>
      <c r="G121" s="62" t="s">
        <v>981</v>
      </c>
      <c r="H121" s="63">
        <v>-0.14460000000000001</v>
      </c>
    </row>
    <row r="122" spans="1:8" ht="15" x14ac:dyDescent="0.2">
      <c r="A122" s="59">
        <v>42339</v>
      </c>
      <c r="B122" s="60" t="s">
        <v>15</v>
      </c>
      <c r="C122" s="61">
        <v>7006.01</v>
      </c>
      <c r="D122" s="61">
        <v>6361.9</v>
      </c>
      <c r="E122" s="61">
        <v>7030.08</v>
      </c>
      <c r="F122" s="61">
        <v>6341.47</v>
      </c>
      <c r="G122" s="62" t="s">
        <v>982</v>
      </c>
      <c r="H122" s="63">
        <v>0.1022</v>
      </c>
    </row>
    <row r="123" spans="1:8" ht="15" x14ac:dyDescent="0.2">
      <c r="A123" s="59">
        <v>42309</v>
      </c>
      <c r="B123" s="60" t="s">
        <v>15</v>
      </c>
      <c r="C123" s="61">
        <v>6356.65</v>
      </c>
      <c r="D123" s="61">
        <v>7484.44</v>
      </c>
      <c r="E123" s="61">
        <v>7541.72</v>
      </c>
      <c r="F123" s="61">
        <v>6302.05</v>
      </c>
      <c r="G123" s="62" t="s">
        <v>983</v>
      </c>
      <c r="H123" s="63">
        <v>-0.15329999999999999</v>
      </c>
    </row>
    <row r="124" spans="1:8" ht="15" x14ac:dyDescent="0.2">
      <c r="A124" s="59">
        <v>42278</v>
      </c>
      <c r="B124" s="60" t="s">
        <v>15</v>
      </c>
      <c r="C124" s="61">
        <v>7507.89</v>
      </c>
      <c r="D124" s="61">
        <v>7332.51</v>
      </c>
      <c r="E124" s="61">
        <v>7715.92</v>
      </c>
      <c r="F124" s="61">
        <v>7238.93</v>
      </c>
      <c r="G124" s="62" t="s">
        <v>984</v>
      </c>
      <c r="H124" s="63">
        <v>2.3900000000000001E-2</v>
      </c>
    </row>
    <row r="125" spans="1:8" ht="15" x14ac:dyDescent="0.2">
      <c r="A125" s="59">
        <v>42248</v>
      </c>
      <c r="B125" s="60" t="s">
        <v>15</v>
      </c>
      <c r="C125" s="61">
        <v>7332.88</v>
      </c>
      <c r="D125" s="61">
        <v>7256.09</v>
      </c>
      <c r="E125" s="61">
        <v>7427.25</v>
      </c>
      <c r="F125" s="61">
        <v>6920.73</v>
      </c>
      <c r="G125" s="62" t="s">
        <v>985</v>
      </c>
      <c r="H125" s="63">
        <v>1.11E-2</v>
      </c>
    </row>
    <row r="126" spans="1:8" ht="15" x14ac:dyDescent="0.2">
      <c r="A126" s="59">
        <v>42217</v>
      </c>
      <c r="B126" s="60" t="s">
        <v>15</v>
      </c>
      <c r="C126" s="61">
        <v>7252.43</v>
      </c>
      <c r="D126" s="61">
        <v>8193.08</v>
      </c>
      <c r="E126" s="61">
        <v>8217.9500000000007</v>
      </c>
      <c r="F126" s="61">
        <v>6641.29</v>
      </c>
      <c r="G126" s="62" t="s">
        <v>986</v>
      </c>
      <c r="H126" s="63">
        <v>-0.11459999999999999</v>
      </c>
    </row>
    <row r="127" spans="1:8" ht="15" x14ac:dyDescent="0.2">
      <c r="A127" s="59">
        <v>42186</v>
      </c>
      <c r="B127" s="60" t="s">
        <v>15</v>
      </c>
      <c r="C127" s="61">
        <v>8191.53</v>
      </c>
      <c r="D127" s="61">
        <v>8365.27</v>
      </c>
      <c r="E127" s="61">
        <v>8391.0499999999993</v>
      </c>
      <c r="F127" s="61">
        <v>7527.08</v>
      </c>
      <c r="G127" s="62" t="s">
        <v>987</v>
      </c>
      <c r="H127" s="63">
        <v>-2.1499999999999998E-2</v>
      </c>
    </row>
    <row r="128" spans="1:8" ht="15" x14ac:dyDescent="0.2">
      <c r="A128" s="59">
        <v>42156</v>
      </c>
      <c r="B128" s="60" t="s">
        <v>15</v>
      </c>
      <c r="C128" s="61">
        <v>8371.5300000000007</v>
      </c>
      <c r="D128" s="61">
        <v>8782.5499999999993</v>
      </c>
      <c r="E128" s="61">
        <v>8953.1</v>
      </c>
      <c r="F128" s="61">
        <v>8356.35</v>
      </c>
      <c r="G128" s="62" t="s">
        <v>988</v>
      </c>
      <c r="H128" s="63">
        <v>-4.6800000000000001E-2</v>
      </c>
    </row>
    <row r="129" spans="1:8" ht="15" x14ac:dyDescent="0.2">
      <c r="A129" s="59">
        <v>42125</v>
      </c>
      <c r="B129" s="60" t="s">
        <v>15</v>
      </c>
      <c r="C129" s="61">
        <v>8782.5499999999993</v>
      </c>
      <c r="D129" s="61">
        <v>8668.02</v>
      </c>
      <c r="E129" s="61">
        <v>9144.25</v>
      </c>
      <c r="F129" s="61">
        <v>8260.92</v>
      </c>
      <c r="G129" s="62" t="s">
        <v>989</v>
      </c>
      <c r="H129" s="63">
        <v>1.2699999999999999E-2</v>
      </c>
    </row>
    <row r="130" spans="1:8" ht="15" x14ac:dyDescent="0.2">
      <c r="A130" s="59">
        <v>42095</v>
      </c>
      <c r="B130" s="60" t="s">
        <v>15</v>
      </c>
      <c r="C130" s="61">
        <v>8672.2900000000009</v>
      </c>
      <c r="D130" s="61">
        <v>9133.5400000000009</v>
      </c>
      <c r="E130" s="61">
        <v>9146.41</v>
      </c>
      <c r="F130" s="61">
        <v>8317.5300000000007</v>
      </c>
      <c r="G130" s="62" t="s">
        <v>990</v>
      </c>
      <c r="H130" s="63">
        <v>-5.0599999999999999E-2</v>
      </c>
    </row>
    <row r="131" spans="1:8" ht="15" x14ac:dyDescent="0.2">
      <c r="A131" s="59">
        <v>42064</v>
      </c>
      <c r="B131" s="60" t="s">
        <v>15</v>
      </c>
      <c r="C131" s="61">
        <v>9134.7800000000007</v>
      </c>
      <c r="D131" s="61">
        <v>9332.9599999999991</v>
      </c>
      <c r="E131" s="61">
        <v>9820.2099999999991</v>
      </c>
      <c r="F131" s="61">
        <v>8948.75</v>
      </c>
      <c r="G131" s="62" t="s">
        <v>991</v>
      </c>
      <c r="H131" s="63">
        <v>-2.1299999999999999E-2</v>
      </c>
    </row>
    <row r="132" spans="1:8" ht="15" x14ac:dyDescent="0.2">
      <c r="A132" s="59">
        <v>42036</v>
      </c>
      <c r="B132" s="60" t="s">
        <v>15</v>
      </c>
      <c r="C132" s="61">
        <v>9334.01</v>
      </c>
      <c r="D132" s="61">
        <v>9869.5400000000009</v>
      </c>
      <c r="E132" s="61">
        <v>10066.11</v>
      </c>
      <c r="F132" s="61">
        <v>9333.7900000000009</v>
      </c>
      <c r="G132" s="62" t="s">
        <v>992</v>
      </c>
      <c r="H132" s="63">
        <v>-5.1700000000000003E-2</v>
      </c>
    </row>
    <row r="133" spans="1:8" ht="15" x14ac:dyDescent="0.2">
      <c r="A133" s="59">
        <v>42005</v>
      </c>
      <c r="B133" s="60" t="s">
        <v>15</v>
      </c>
      <c r="C133" s="61">
        <v>9843.1</v>
      </c>
      <c r="D133" s="61">
        <v>8926.26</v>
      </c>
      <c r="E133" s="61">
        <v>9978.09</v>
      </c>
      <c r="F133" s="61">
        <v>8754.8700000000008</v>
      </c>
      <c r="G133" s="62" t="s">
        <v>992</v>
      </c>
      <c r="H133" s="63">
        <v>0.1027</v>
      </c>
    </row>
    <row r="134" spans="1:8" ht="15" x14ac:dyDescent="0.2">
      <c r="A134" s="59">
        <v>41974</v>
      </c>
      <c r="B134" s="60" t="s">
        <v>16</v>
      </c>
      <c r="C134" s="61">
        <v>8926.58</v>
      </c>
      <c r="D134" s="61">
        <v>9311.7800000000007</v>
      </c>
      <c r="E134" s="61">
        <v>9578.8700000000008</v>
      </c>
      <c r="F134" s="61">
        <v>8124.68</v>
      </c>
      <c r="G134" s="62" t="s">
        <v>993</v>
      </c>
      <c r="H134" s="63">
        <v>-4.1000000000000002E-2</v>
      </c>
    </row>
    <row r="135" spans="1:8" ht="15" x14ac:dyDescent="0.2">
      <c r="A135" s="59">
        <v>41944</v>
      </c>
      <c r="B135" s="60" t="s">
        <v>16</v>
      </c>
      <c r="C135" s="61">
        <v>9307.8799999999992</v>
      </c>
      <c r="D135" s="61">
        <v>9149.2800000000007</v>
      </c>
      <c r="E135" s="61">
        <v>9581.39</v>
      </c>
      <c r="F135" s="61">
        <v>9051.75</v>
      </c>
      <c r="G135" s="62" t="s">
        <v>878</v>
      </c>
      <c r="H135" s="63">
        <v>2.1100000000000001E-2</v>
      </c>
    </row>
    <row r="136" spans="1:8" ht="15" x14ac:dyDescent="0.2">
      <c r="A136" s="59">
        <v>41913</v>
      </c>
      <c r="B136" s="60" t="s">
        <v>16</v>
      </c>
      <c r="C136" s="61">
        <v>9115.6299999999992</v>
      </c>
      <c r="D136" s="61">
        <v>9804.74</v>
      </c>
      <c r="E136" s="61">
        <v>9805.5300000000007</v>
      </c>
      <c r="F136" s="61">
        <v>8470.44</v>
      </c>
      <c r="G136" s="62" t="s">
        <v>994</v>
      </c>
      <c r="H136" s="63">
        <v>-7.0900000000000005E-2</v>
      </c>
    </row>
    <row r="137" spans="1:8" ht="15" x14ac:dyDescent="0.2">
      <c r="A137" s="59">
        <v>41883</v>
      </c>
      <c r="B137" s="60" t="s">
        <v>16</v>
      </c>
      <c r="C137" s="61">
        <v>9811.4</v>
      </c>
      <c r="D137" s="61">
        <v>9446.18</v>
      </c>
      <c r="E137" s="61">
        <v>9831.18</v>
      </c>
      <c r="F137" s="61">
        <v>9382.82</v>
      </c>
      <c r="G137" s="62" t="s">
        <v>924</v>
      </c>
      <c r="H137" s="63">
        <v>3.8600000000000002E-2</v>
      </c>
    </row>
    <row r="138" spans="1:8" ht="15" x14ac:dyDescent="0.2">
      <c r="A138" s="59">
        <v>41852</v>
      </c>
      <c r="B138" s="60" t="s">
        <v>16</v>
      </c>
      <c r="C138" s="61">
        <v>9446.83</v>
      </c>
      <c r="D138" s="61">
        <v>8824.75</v>
      </c>
      <c r="E138" s="61">
        <v>9510.8799999999992</v>
      </c>
      <c r="F138" s="61">
        <v>8790.34</v>
      </c>
      <c r="G138" s="62" t="s">
        <v>995</v>
      </c>
      <c r="H138" s="63">
        <v>7.0300000000000001E-2</v>
      </c>
    </row>
    <row r="139" spans="1:8" ht="15" x14ac:dyDescent="0.2">
      <c r="A139" s="59">
        <v>41821</v>
      </c>
      <c r="B139" s="60" t="s">
        <v>16</v>
      </c>
      <c r="C139" s="61">
        <v>8826.2800000000007</v>
      </c>
      <c r="D139" s="61">
        <v>8163.9</v>
      </c>
      <c r="E139" s="61">
        <v>8838.17</v>
      </c>
      <c r="F139" s="61">
        <v>8063.19</v>
      </c>
      <c r="G139" s="62" t="s">
        <v>988</v>
      </c>
      <c r="H139" s="63">
        <v>8.14E-2</v>
      </c>
    </row>
    <row r="140" spans="1:8" ht="15" x14ac:dyDescent="0.2">
      <c r="A140" s="59">
        <v>41791</v>
      </c>
      <c r="B140" s="60" t="s">
        <v>16</v>
      </c>
      <c r="C140" s="61">
        <v>8162.2</v>
      </c>
      <c r="D140" s="61">
        <v>8093.73</v>
      </c>
      <c r="E140" s="61">
        <v>8799.73</v>
      </c>
      <c r="F140" s="61">
        <v>7723.29</v>
      </c>
      <c r="G140" s="62" t="s">
        <v>996</v>
      </c>
      <c r="H140" s="63">
        <v>-9.7999999999999997E-3</v>
      </c>
    </row>
    <row r="141" spans="1:8" ht="15" x14ac:dyDescent="0.2">
      <c r="A141" s="59">
        <v>41760</v>
      </c>
      <c r="B141" s="60" t="s">
        <v>16</v>
      </c>
      <c r="C141" s="61">
        <v>8242.94</v>
      </c>
      <c r="D141" s="61">
        <v>8262.59</v>
      </c>
      <c r="E141" s="61">
        <v>8822.8700000000008</v>
      </c>
      <c r="F141" s="61">
        <v>8210.81</v>
      </c>
      <c r="G141" s="62" t="s">
        <v>997</v>
      </c>
      <c r="H141" s="63">
        <v>-1.6000000000000001E-3</v>
      </c>
    </row>
    <row r="142" spans="1:8" ht="15" x14ac:dyDescent="0.2">
      <c r="A142" s="59">
        <v>41730</v>
      </c>
      <c r="B142" s="60" t="s">
        <v>16</v>
      </c>
      <c r="C142" s="61">
        <v>8256.14</v>
      </c>
      <c r="D142" s="61">
        <v>7792.78</v>
      </c>
      <c r="E142" s="61">
        <v>8375.85</v>
      </c>
      <c r="F142" s="61">
        <v>7387.51</v>
      </c>
      <c r="G142" s="62" t="s">
        <v>998</v>
      </c>
      <c r="H142" s="63">
        <v>5.7799999999999997E-2</v>
      </c>
    </row>
    <row r="143" spans="1:8" ht="15" x14ac:dyDescent="0.2">
      <c r="A143" s="59">
        <v>41699</v>
      </c>
      <c r="B143" s="60" t="s">
        <v>16</v>
      </c>
      <c r="C143" s="61">
        <v>7805.03</v>
      </c>
      <c r="D143" s="61">
        <v>8148.2</v>
      </c>
      <c r="E143" s="61">
        <v>8597.2000000000007</v>
      </c>
      <c r="F143" s="61">
        <v>7792.74</v>
      </c>
      <c r="G143" s="62" t="s">
        <v>999</v>
      </c>
      <c r="H143" s="63">
        <v>-3.9699999999999999E-2</v>
      </c>
    </row>
    <row r="144" spans="1:8" ht="15" x14ac:dyDescent="0.2">
      <c r="A144" s="59">
        <v>41671</v>
      </c>
      <c r="B144" s="60" t="s">
        <v>16</v>
      </c>
      <c r="C144" s="61">
        <v>8127.44</v>
      </c>
      <c r="D144" s="61">
        <v>7415.51</v>
      </c>
      <c r="E144" s="61">
        <v>8131.57</v>
      </c>
      <c r="F144" s="61">
        <v>7285.33</v>
      </c>
      <c r="G144" s="62" t="s">
        <v>1000</v>
      </c>
      <c r="H144" s="63">
        <v>9.7500000000000003E-2</v>
      </c>
    </row>
    <row r="145" spans="1:8" ht="15" x14ac:dyDescent="0.2">
      <c r="A145" s="59">
        <v>41640</v>
      </c>
      <c r="B145" s="60" t="s">
        <v>16</v>
      </c>
      <c r="C145" s="61">
        <v>7405.25</v>
      </c>
      <c r="D145" s="61">
        <v>6788.47</v>
      </c>
      <c r="E145" s="61">
        <v>7408.92</v>
      </c>
      <c r="F145" s="61">
        <v>6788.47</v>
      </c>
      <c r="G145" s="62" t="s">
        <v>938</v>
      </c>
      <c r="H145" s="63">
        <v>9.1800000000000007E-2</v>
      </c>
    </row>
    <row r="146" spans="1:8" ht="15" x14ac:dyDescent="0.2">
      <c r="A146" s="59">
        <v>41609</v>
      </c>
      <c r="B146" s="60" t="s">
        <v>17</v>
      </c>
      <c r="C146" s="61">
        <v>6782.84</v>
      </c>
      <c r="D146" s="61">
        <v>6185.58</v>
      </c>
      <c r="E146" s="61">
        <v>6876.26</v>
      </c>
      <c r="F146" s="61">
        <v>6185.58</v>
      </c>
      <c r="G146" s="62" t="s">
        <v>1001</v>
      </c>
      <c r="H146" s="63">
        <v>9.6799999999999997E-2</v>
      </c>
    </row>
    <row r="147" spans="1:8" ht="15" x14ac:dyDescent="0.2">
      <c r="A147" s="59">
        <v>41579</v>
      </c>
      <c r="B147" s="60" t="s">
        <v>17</v>
      </c>
      <c r="C147" s="61">
        <v>6184.11</v>
      </c>
      <c r="D147" s="61">
        <v>6180.32</v>
      </c>
      <c r="E147" s="61">
        <v>6510.73</v>
      </c>
      <c r="F147" s="61">
        <v>6162.97</v>
      </c>
      <c r="G147" s="62" t="s">
        <v>1002</v>
      </c>
      <c r="H147" s="63">
        <v>4.0000000000000002E-4</v>
      </c>
    </row>
    <row r="148" spans="1:8" ht="15" x14ac:dyDescent="0.2">
      <c r="A148" s="59">
        <v>41548</v>
      </c>
      <c r="B148" s="60" t="s">
        <v>17</v>
      </c>
      <c r="C148" s="61">
        <v>6181.86</v>
      </c>
      <c r="D148" s="61">
        <v>5623.51</v>
      </c>
      <c r="E148" s="61">
        <v>6232.75</v>
      </c>
      <c r="F148" s="61">
        <v>5623.51</v>
      </c>
      <c r="G148" s="62" t="s">
        <v>992</v>
      </c>
      <c r="H148" s="63">
        <v>9.9900000000000003E-2</v>
      </c>
    </row>
    <row r="149" spans="1:8" ht="15" x14ac:dyDescent="0.2">
      <c r="A149" s="59">
        <v>41518</v>
      </c>
      <c r="B149" s="60" t="s">
        <v>17</v>
      </c>
      <c r="C149" s="61">
        <v>5620.53</v>
      </c>
      <c r="D149" s="61">
        <v>5272.21</v>
      </c>
      <c r="E149" s="61">
        <v>5722.58</v>
      </c>
      <c r="F149" s="61">
        <v>5155.21</v>
      </c>
      <c r="G149" s="62" t="s">
        <v>911</v>
      </c>
      <c r="H149" s="63">
        <v>6.7000000000000004E-2</v>
      </c>
    </row>
    <row r="150" spans="1:8" ht="15" x14ac:dyDescent="0.2">
      <c r="A150" s="59">
        <v>41487</v>
      </c>
      <c r="B150" s="60" t="s">
        <v>17</v>
      </c>
      <c r="C150" s="61">
        <v>5267.72</v>
      </c>
      <c r="D150" s="61">
        <v>5323.38</v>
      </c>
      <c r="E150" s="61">
        <v>5681.96</v>
      </c>
      <c r="F150" s="61">
        <v>5217.26</v>
      </c>
      <c r="G150" s="62" t="s">
        <v>1003</v>
      </c>
      <c r="H150" s="63">
        <v>-1.0699999999999999E-2</v>
      </c>
    </row>
    <row r="151" spans="1:8" ht="15" x14ac:dyDescent="0.2">
      <c r="A151" s="59">
        <v>41456</v>
      </c>
      <c r="B151" s="60" t="s">
        <v>17</v>
      </c>
      <c r="C151" s="61">
        <v>5324.7</v>
      </c>
      <c r="D151" s="61">
        <v>4784.03</v>
      </c>
      <c r="E151" s="61">
        <v>5460.5</v>
      </c>
      <c r="F151" s="61">
        <v>4784.03</v>
      </c>
      <c r="G151" s="62" t="s">
        <v>1004</v>
      </c>
      <c r="H151" s="63">
        <v>0.1205</v>
      </c>
    </row>
    <row r="152" spans="1:8" ht="15" x14ac:dyDescent="0.2">
      <c r="A152" s="59">
        <v>41426</v>
      </c>
      <c r="B152" s="60" t="s">
        <v>17</v>
      </c>
      <c r="C152" s="61">
        <v>4752.22</v>
      </c>
      <c r="D152" s="61">
        <v>5410.55</v>
      </c>
      <c r="E152" s="61">
        <v>5426.35</v>
      </c>
      <c r="F152" s="61">
        <v>4479.83</v>
      </c>
      <c r="G152" s="62" t="s">
        <v>1005</v>
      </c>
      <c r="H152" s="63">
        <v>-0.12620000000000001</v>
      </c>
    </row>
    <row r="153" spans="1:8" ht="15" x14ac:dyDescent="0.2">
      <c r="A153" s="59">
        <v>41395</v>
      </c>
      <c r="B153" s="60" t="s">
        <v>17</v>
      </c>
      <c r="C153" s="61">
        <v>5438.77</v>
      </c>
      <c r="D153" s="61">
        <v>5222.96</v>
      </c>
      <c r="E153" s="61">
        <v>5470.08</v>
      </c>
      <c r="F153" s="61">
        <v>5217.3999999999996</v>
      </c>
      <c r="G153" s="62" t="s">
        <v>1006</v>
      </c>
      <c r="H153" s="63">
        <v>4.6600000000000003E-2</v>
      </c>
    </row>
    <row r="154" spans="1:8" ht="15" x14ac:dyDescent="0.2">
      <c r="A154" s="59">
        <v>41365</v>
      </c>
      <c r="B154" s="60" t="s">
        <v>17</v>
      </c>
      <c r="C154" s="61">
        <v>5196.4799999999996</v>
      </c>
      <c r="D154" s="61">
        <v>5098.7</v>
      </c>
      <c r="E154" s="61">
        <v>5306.42</v>
      </c>
      <c r="F154" s="61">
        <v>4905.3100000000004</v>
      </c>
      <c r="G154" s="62" t="s">
        <v>1007</v>
      </c>
      <c r="H154" s="63">
        <v>1.9199999999999998E-2</v>
      </c>
    </row>
    <row r="155" spans="1:8" ht="15" x14ac:dyDescent="0.2">
      <c r="A155" s="59">
        <v>41334</v>
      </c>
      <c r="B155" s="60" t="s">
        <v>17</v>
      </c>
      <c r="C155" s="61">
        <v>5098.82</v>
      </c>
      <c r="D155" s="61">
        <v>5505.31</v>
      </c>
      <c r="E155" s="61">
        <v>5510.87</v>
      </c>
      <c r="F155" s="61">
        <v>5098.82</v>
      </c>
      <c r="G155" s="62" t="s">
        <v>1008</v>
      </c>
      <c r="H155" s="63">
        <v>-7.1199999999999999E-2</v>
      </c>
    </row>
    <row r="156" spans="1:8" ht="15" x14ac:dyDescent="0.2">
      <c r="A156" s="59">
        <v>41306</v>
      </c>
      <c r="B156" s="60" t="s">
        <v>17</v>
      </c>
      <c r="C156" s="61">
        <v>5489.46</v>
      </c>
      <c r="D156" s="61">
        <v>5609.11</v>
      </c>
      <c r="E156" s="61">
        <v>5804.4</v>
      </c>
      <c r="F156" s="61">
        <v>5489.46</v>
      </c>
      <c r="G156" s="62" t="s">
        <v>886</v>
      </c>
      <c r="H156" s="63">
        <v>-2.0899999999999998E-2</v>
      </c>
    </row>
    <row r="157" spans="1:8" ht="15" x14ac:dyDescent="0.2">
      <c r="A157" s="59">
        <v>41275</v>
      </c>
      <c r="B157" s="60" t="s">
        <v>17</v>
      </c>
      <c r="C157" s="61">
        <v>5606.49</v>
      </c>
      <c r="D157" s="61">
        <v>5485.91</v>
      </c>
      <c r="E157" s="61">
        <v>5884.45</v>
      </c>
      <c r="F157" s="61">
        <v>5485.91</v>
      </c>
      <c r="G157" s="62" t="s">
        <v>1009</v>
      </c>
      <c r="H157" s="63">
        <v>2.64E-2</v>
      </c>
    </row>
    <row r="158" spans="1:8" ht="15" x14ac:dyDescent="0.2">
      <c r="A158" s="59">
        <v>41244</v>
      </c>
      <c r="B158" s="60" t="s">
        <v>18</v>
      </c>
      <c r="C158" s="61">
        <v>5462.42</v>
      </c>
      <c r="D158" s="61">
        <v>4809.96</v>
      </c>
      <c r="E158" s="61">
        <v>5505.21</v>
      </c>
      <c r="F158" s="61">
        <v>4801.95</v>
      </c>
      <c r="G158" s="62" t="s">
        <v>1010</v>
      </c>
      <c r="H158" s="63">
        <v>0.13619999999999999</v>
      </c>
    </row>
    <row r="159" spans="1:8" ht="15" x14ac:dyDescent="0.2">
      <c r="A159" s="59">
        <v>41214</v>
      </c>
      <c r="B159" s="60" t="s">
        <v>18</v>
      </c>
      <c r="C159" s="61">
        <v>4807.67</v>
      </c>
      <c r="D159" s="61">
        <v>5691.57</v>
      </c>
      <c r="E159" s="61">
        <v>5693.81</v>
      </c>
      <c r="F159" s="61">
        <v>4683.46</v>
      </c>
      <c r="G159" s="62" t="s">
        <v>1011</v>
      </c>
      <c r="H159" s="63">
        <v>-0.15590000000000001</v>
      </c>
    </row>
    <row r="160" spans="1:8" ht="15" x14ac:dyDescent="0.2">
      <c r="A160" s="59">
        <v>41183</v>
      </c>
      <c r="B160" s="60" t="s">
        <v>18</v>
      </c>
      <c r="C160" s="61">
        <v>5695.93</v>
      </c>
      <c r="D160" s="61">
        <v>5815.08</v>
      </c>
      <c r="E160" s="61">
        <v>5896.37</v>
      </c>
      <c r="F160" s="61">
        <v>5509.98</v>
      </c>
      <c r="G160" s="62" t="s">
        <v>1012</v>
      </c>
      <c r="H160" s="63">
        <v>-2.1600000000000001E-2</v>
      </c>
    </row>
    <row r="161" spans="1:8" ht="15" x14ac:dyDescent="0.2">
      <c r="A161" s="59">
        <v>41153</v>
      </c>
      <c r="B161" s="60" t="s">
        <v>18</v>
      </c>
      <c r="C161" s="61">
        <v>5821.82</v>
      </c>
      <c r="D161" s="61">
        <v>5376.34</v>
      </c>
      <c r="E161" s="61">
        <v>6024.75</v>
      </c>
      <c r="F161" s="61">
        <v>5376.34</v>
      </c>
      <c r="G161" s="62" t="s">
        <v>1013</v>
      </c>
      <c r="H161" s="63">
        <v>9.1800000000000007E-2</v>
      </c>
    </row>
    <row r="162" spans="1:8" ht="15" x14ac:dyDescent="0.2">
      <c r="A162" s="59">
        <v>41122</v>
      </c>
      <c r="B162" s="60" t="s">
        <v>18</v>
      </c>
      <c r="C162" s="61">
        <v>5332.25</v>
      </c>
      <c r="D162" s="61">
        <v>4875.0600000000004</v>
      </c>
      <c r="E162" s="61">
        <v>5342.03</v>
      </c>
      <c r="F162" s="61">
        <v>4873.8900000000003</v>
      </c>
      <c r="G162" s="62" t="s">
        <v>1014</v>
      </c>
      <c r="H162" s="63">
        <v>9.6600000000000005E-2</v>
      </c>
    </row>
    <row r="163" spans="1:8" ht="15" x14ac:dyDescent="0.2">
      <c r="A163" s="59">
        <v>41091</v>
      </c>
      <c r="B163" s="60" t="s">
        <v>18</v>
      </c>
      <c r="C163" s="61">
        <v>4862.53</v>
      </c>
      <c r="D163" s="61">
        <v>4837.1499999999996</v>
      </c>
      <c r="E163" s="61">
        <v>5022.3900000000003</v>
      </c>
      <c r="F163" s="61">
        <v>4632.93</v>
      </c>
      <c r="G163" s="62" t="s">
        <v>961</v>
      </c>
      <c r="H163" s="63">
        <v>3.27E-2</v>
      </c>
    </row>
    <row r="164" spans="1:8" ht="15" x14ac:dyDescent="0.2">
      <c r="A164" s="59">
        <v>41061</v>
      </c>
      <c r="B164" s="60" t="s">
        <v>18</v>
      </c>
      <c r="C164" s="61">
        <v>4708.59</v>
      </c>
      <c r="D164" s="61">
        <v>4605.34</v>
      </c>
      <c r="E164" s="61">
        <v>4708.6099999999997</v>
      </c>
      <c r="F164" s="61">
        <v>4027.45</v>
      </c>
      <c r="G164" s="62" t="s">
        <v>1015</v>
      </c>
      <c r="H164" s="63">
        <v>4.7000000000000002E-3</v>
      </c>
    </row>
    <row r="165" spans="1:8" ht="15" x14ac:dyDescent="0.2">
      <c r="A165" s="59">
        <v>41030</v>
      </c>
      <c r="B165" s="60" t="s">
        <v>18</v>
      </c>
      <c r="C165" s="61">
        <v>4686.42</v>
      </c>
      <c r="D165" s="61">
        <v>4902.0600000000004</v>
      </c>
      <c r="E165" s="61">
        <v>5086.37</v>
      </c>
      <c r="F165" s="61">
        <v>4639.04</v>
      </c>
      <c r="G165" s="62" t="s">
        <v>1016</v>
      </c>
      <c r="H165" s="63">
        <v>-5.2299999999999999E-2</v>
      </c>
    </row>
    <row r="166" spans="1:8" ht="15" x14ac:dyDescent="0.2">
      <c r="A166" s="59">
        <v>41000</v>
      </c>
      <c r="B166" s="60" t="s">
        <v>18</v>
      </c>
      <c r="C166" s="61">
        <v>4945.21</v>
      </c>
      <c r="D166" s="61">
        <v>4973.8500000000004</v>
      </c>
      <c r="E166" s="61">
        <v>4984.78</v>
      </c>
      <c r="F166" s="61">
        <v>4552.6400000000003</v>
      </c>
      <c r="G166" s="62" t="s">
        <v>1017</v>
      </c>
      <c r="H166" s="63">
        <v>-1.46E-2</v>
      </c>
    </row>
    <row r="167" spans="1:8" ht="15" x14ac:dyDescent="0.2">
      <c r="A167" s="59">
        <v>40969</v>
      </c>
      <c r="B167" s="60" t="s">
        <v>18</v>
      </c>
      <c r="C167" s="61">
        <v>5018.55</v>
      </c>
      <c r="D167" s="61">
        <v>5378.34</v>
      </c>
      <c r="E167" s="61">
        <v>5473.3</v>
      </c>
      <c r="F167" s="61">
        <v>4860.91</v>
      </c>
      <c r="G167" s="62" t="s">
        <v>1018</v>
      </c>
      <c r="H167" s="63">
        <v>-6.1899999999999997E-2</v>
      </c>
    </row>
    <row r="168" spans="1:8" ht="15" x14ac:dyDescent="0.2">
      <c r="A168" s="59">
        <v>40940</v>
      </c>
      <c r="B168" s="60" t="s">
        <v>18</v>
      </c>
      <c r="C168" s="61">
        <v>5349.85</v>
      </c>
      <c r="D168" s="61">
        <v>4673.54</v>
      </c>
      <c r="E168" s="61">
        <v>5350.17</v>
      </c>
      <c r="F168" s="61">
        <v>4469.16</v>
      </c>
      <c r="G168" s="62" t="s">
        <v>976</v>
      </c>
      <c r="H168" s="63">
        <v>0.151</v>
      </c>
    </row>
    <row r="169" spans="1:8" ht="15" x14ac:dyDescent="0.2">
      <c r="A169" s="59">
        <v>40909</v>
      </c>
      <c r="B169" s="60" t="s">
        <v>18</v>
      </c>
      <c r="C169" s="61">
        <v>4648.13</v>
      </c>
      <c r="D169" s="61">
        <v>3661.69</v>
      </c>
      <c r="E169" s="61">
        <v>4648.1400000000003</v>
      </c>
      <c r="F169" s="61">
        <v>3621.07</v>
      </c>
      <c r="G169" s="62" t="s">
        <v>1019</v>
      </c>
      <c r="H169" s="63">
        <v>0.28320000000000001</v>
      </c>
    </row>
    <row r="170" spans="1:8" ht="15" x14ac:dyDescent="0.2">
      <c r="A170" s="59">
        <v>40878</v>
      </c>
      <c r="B170" s="60" t="s">
        <v>19</v>
      </c>
      <c r="C170" s="61">
        <v>3622.35</v>
      </c>
      <c r="D170" s="61">
        <v>4055.06</v>
      </c>
      <c r="E170" s="61">
        <v>4113.72</v>
      </c>
      <c r="F170" s="61">
        <v>3578.12</v>
      </c>
      <c r="G170" s="62" t="s">
        <v>1020</v>
      </c>
      <c r="H170" s="63">
        <v>-9.8900000000000002E-2</v>
      </c>
    </row>
    <row r="171" spans="1:8" ht="15" x14ac:dyDescent="0.2">
      <c r="A171" s="59">
        <v>40848</v>
      </c>
      <c r="B171" s="60" t="s">
        <v>19</v>
      </c>
      <c r="C171" s="61">
        <v>4020.14</v>
      </c>
      <c r="D171" s="61">
        <v>4439.62</v>
      </c>
      <c r="E171" s="61">
        <v>4451.92</v>
      </c>
      <c r="F171" s="61">
        <v>3598.71</v>
      </c>
      <c r="G171" s="62" t="s">
        <v>1021</v>
      </c>
      <c r="H171" s="63">
        <v>-9.69E-2</v>
      </c>
    </row>
    <row r="172" spans="1:8" ht="15" x14ac:dyDescent="0.2">
      <c r="A172" s="59">
        <v>40817</v>
      </c>
      <c r="B172" s="60" t="s">
        <v>19</v>
      </c>
      <c r="C172" s="61">
        <v>4451.3999999999996</v>
      </c>
      <c r="D172" s="61">
        <v>4178.3900000000003</v>
      </c>
      <c r="E172" s="61">
        <v>4469.08</v>
      </c>
      <c r="F172" s="61">
        <v>3820.3</v>
      </c>
      <c r="G172" s="62" t="s">
        <v>1022</v>
      </c>
      <c r="H172" s="63">
        <v>7.5899999999999995E-2</v>
      </c>
    </row>
    <row r="173" spans="1:8" ht="15" x14ac:dyDescent="0.2">
      <c r="A173" s="59">
        <v>40787</v>
      </c>
      <c r="B173" s="60" t="s">
        <v>19</v>
      </c>
      <c r="C173" s="61">
        <v>4137.3500000000004</v>
      </c>
      <c r="D173" s="61">
        <v>4653.62</v>
      </c>
      <c r="E173" s="61">
        <v>4756.09</v>
      </c>
      <c r="F173" s="61">
        <v>4082.42</v>
      </c>
      <c r="G173" s="62" t="s">
        <v>1023</v>
      </c>
      <c r="H173" s="63">
        <v>-0.10829999999999999</v>
      </c>
    </row>
    <row r="174" spans="1:8" ht="15" x14ac:dyDescent="0.2">
      <c r="A174" s="59">
        <v>40756</v>
      </c>
      <c r="B174" s="60" t="s">
        <v>19</v>
      </c>
      <c r="C174" s="61">
        <v>4639.6400000000003</v>
      </c>
      <c r="D174" s="61">
        <v>5031.25</v>
      </c>
      <c r="E174" s="61">
        <v>5083.33</v>
      </c>
      <c r="F174" s="61">
        <v>4417.83</v>
      </c>
      <c r="G174" s="62" t="s">
        <v>1024</v>
      </c>
      <c r="H174" s="63">
        <v>-7.8600000000000003E-2</v>
      </c>
    </row>
    <row r="175" spans="1:8" ht="15" x14ac:dyDescent="0.2">
      <c r="A175" s="59">
        <v>40725</v>
      </c>
      <c r="B175" s="60" t="s">
        <v>19</v>
      </c>
      <c r="C175" s="61">
        <v>5035.63</v>
      </c>
      <c r="D175" s="61">
        <v>5392.54</v>
      </c>
      <c r="E175" s="61">
        <v>5457.22</v>
      </c>
      <c r="F175" s="61">
        <v>4939.4799999999996</v>
      </c>
      <c r="G175" s="62" t="s">
        <v>1025</v>
      </c>
      <c r="H175" s="63">
        <v>-6.2799999999999995E-2</v>
      </c>
    </row>
    <row r="176" spans="1:8" ht="15" x14ac:dyDescent="0.2">
      <c r="A176" s="59">
        <v>40695</v>
      </c>
      <c r="B176" s="60" t="s">
        <v>19</v>
      </c>
      <c r="C176" s="61">
        <v>5373</v>
      </c>
      <c r="D176" s="61">
        <v>5524.48</v>
      </c>
      <c r="E176" s="61">
        <v>5666.55</v>
      </c>
      <c r="F176" s="61">
        <v>5269.96</v>
      </c>
      <c r="G176" s="62" t="s">
        <v>1026</v>
      </c>
      <c r="H176" s="63">
        <v>-2.7199999999999998E-2</v>
      </c>
    </row>
    <row r="177" spans="1:8" ht="15" x14ac:dyDescent="0.2">
      <c r="A177" s="59">
        <v>40664</v>
      </c>
      <c r="B177" s="60" t="s">
        <v>19</v>
      </c>
      <c r="C177" s="61">
        <v>5523.36</v>
      </c>
      <c r="D177" s="61">
        <v>5029.09</v>
      </c>
      <c r="E177" s="61">
        <v>5599.04</v>
      </c>
      <c r="F177" s="61">
        <v>4850.41</v>
      </c>
      <c r="G177" s="62" t="s">
        <v>1027</v>
      </c>
      <c r="H177" s="63">
        <v>0.10390000000000001</v>
      </c>
    </row>
    <row r="178" spans="1:8" ht="15" x14ac:dyDescent="0.2">
      <c r="A178" s="59">
        <v>40634</v>
      </c>
      <c r="B178" s="60" t="s">
        <v>19</v>
      </c>
      <c r="C178" s="61">
        <v>5003.6499999999996</v>
      </c>
      <c r="D178" s="61">
        <v>5512.34</v>
      </c>
      <c r="E178" s="61">
        <v>5619.29</v>
      </c>
      <c r="F178" s="61">
        <v>4945.41</v>
      </c>
      <c r="G178" s="62" t="s">
        <v>1028</v>
      </c>
      <c r="H178" s="63">
        <v>-8.4199999999999997E-2</v>
      </c>
    </row>
    <row r="179" spans="1:8" ht="15" x14ac:dyDescent="0.2">
      <c r="A179" s="59">
        <v>40603</v>
      </c>
      <c r="B179" s="60" t="s">
        <v>19</v>
      </c>
      <c r="C179" s="61">
        <v>5463.72</v>
      </c>
      <c r="D179" s="61">
        <v>5085.63</v>
      </c>
      <c r="E179" s="61">
        <v>5605.4</v>
      </c>
      <c r="F179" s="61">
        <v>4794.88</v>
      </c>
      <c r="G179" s="62" t="s">
        <v>1029</v>
      </c>
      <c r="H179" s="63">
        <v>-3.2399999999999998E-2</v>
      </c>
    </row>
    <row r="180" spans="1:8" ht="15" x14ac:dyDescent="0.2">
      <c r="A180" s="59">
        <v>40544</v>
      </c>
      <c r="B180" s="60" t="s">
        <v>19</v>
      </c>
      <c r="C180" s="61">
        <v>5646.5</v>
      </c>
      <c r="D180" s="61">
        <v>7133.25</v>
      </c>
      <c r="E180" s="61">
        <v>7247.95</v>
      </c>
      <c r="F180" s="61">
        <v>5628.33</v>
      </c>
      <c r="G180" s="62" t="s">
        <v>1019</v>
      </c>
      <c r="H180" s="63">
        <v>-0.2094</v>
      </c>
    </row>
    <row r="181" spans="1:8" ht="15" x14ac:dyDescent="0.2">
      <c r="A181" s="59">
        <v>40513</v>
      </c>
      <c r="B181" s="60" t="s">
        <v>20</v>
      </c>
      <c r="C181" s="61">
        <v>7142.14</v>
      </c>
      <c r="D181" s="61">
        <v>6705.37</v>
      </c>
      <c r="E181" s="61">
        <v>7148.77</v>
      </c>
      <c r="F181" s="61">
        <v>6682.02</v>
      </c>
      <c r="G181" s="62" t="s">
        <v>1030</v>
      </c>
      <c r="H181" s="63">
        <v>6.5199999999999994E-2</v>
      </c>
    </row>
    <row r="182" spans="1:8" ht="15" x14ac:dyDescent="0.2">
      <c r="A182" s="59">
        <v>40483</v>
      </c>
      <c r="B182" s="60" t="s">
        <v>20</v>
      </c>
      <c r="C182" s="61">
        <v>6704.83</v>
      </c>
      <c r="D182" s="61">
        <v>6668.21</v>
      </c>
      <c r="E182" s="61">
        <v>7008.9</v>
      </c>
      <c r="F182" s="61">
        <v>6611.99</v>
      </c>
      <c r="G182" s="62" t="s">
        <v>1031</v>
      </c>
      <c r="H182" s="63">
        <v>5.1999999999999998E-3</v>
      </c>
    </row>
    <row r="183" spans="1:8" ht="15" x14ac:dyDescent="0.2">
      <c r="A183" s="59">
        <v>40452</v>
      </c>
      <c r="B183" s="60" t="s">
        <v>20</v>
      </c>
      <c r="C183" s="61">
        <v>6670.34</v>
      </c>
      <c r="D183" s="61">
        <v>6637.87</v>
      </c>
      <c r="E183" s="61">
        <v>6947.67</v>
      </c>
      <c r="F183" s="61">
        <v>6637.87</v>
      </c>
      <c r="G183" s="62" t="s">
        <v>1032</v>
      </c>
      <c r="H183" s="63">
        <v>5.4000000000000003E-3</v>
      </c>
    </row>
    <row r="184" spans="1:8" ht="15" x14ac:dyDescent="0.2">
      <c r="A184" s="59">
        <v>40422</v>
      </c>
      <c r="B184" s="60" t="s">
        <v>20</v>
      </c>
      <c r="C184" s="61">
        <v>6634.27</v>
      </c>
      <c r="D184" s="61">
        <v>6424.51</v>
      </c>
      <c r="E184" s="61">
        <v>6781.26</v>
      </c>
      <c r="F184" s="61">
        <v>6423.45</v>
      </c>
      <c r="G184" s="62" t="s">
        <v>1033</v>
      </c>
      <c r="H184" s="63">
        <v>3.5299999999999998E-2</v>
      </c>
    </row>
    <row r="185" spans="1:8" ht="15" x14ac:dyDescent="0.2">
      <c r="A185" s="59">
        <v>40391</v>
      </c>
      <c r="B185" s="60" t="s">
        <v>20</v>
      </c>
      <c r="C185" s="61">
        <v>6407.93</v>
      </c>
      <c r="D185" s="61">
        <v>6353.69</v>
      </c>
      <c r="E185" s="61">
        <v>6521.18</v>
      </c>
      <c r="F185" s="61">
        <v>6273.62</v>
      </c>
      <c r="G185" s="62" t="s">
        <v>1034</v>
      </c>
      <c r="H185" s="63">
        <v>1.4500000000000001E-2</v>
      </c>
    </row>
    <row r="186" spans="1:8" ht="15" x14ac:dyDescent="0.2">
      <c r="A186" s="59">
        <v>40360</v>
      </c>
      <c r="B186" s="60" t="s">
        <v>20</v>
      </c>
      <c r="C186" s="61">
        <v>6316.52</v>
      </c>
      <c r="D186" s="61">
        <v>5996.14</v>
      </c>
      <c r="E186" s="61">
        <v>6316.52</v>
      </c>
      <c r="F186" s="61">
        <v>5814.24</v>
      </c>
      <c r="G186" s="62" t="s">
        <v>941</v>
      </c>
      <c r="H186" s="63">
        <v>4.7E-2</v>
      </c>
    </row>
    <row r="187" spans="1:8" ht="15" x14ac:dyDescent="0.2">
      <c r="A187" s="59">
        <v>40330</v>
      </c>
      <c r="B187" s="60" t="s">
        <v>20</v>
      </c>
      <c r="C187" s="61">
        <v>6033.09</v>
      </c>
      <c r="D187" s="61">
        <v>6600.12</v>
      </c>
      <c r="E187" s="61">
        <v>6601.19</v>
      </c>
      <c r="F187" s="61">
        <v>6028.81</v>
      </c>
      <c r="G187" s="62" t="s">
        <v>1009</v>
      </c>
      <c r="H187" s="63">
        <v>-7.8799999999999995E-2</v>
      </c>
    </row>
    <row r="188" spans="1:8" ht="15" x14ac:dyDescent="0.2">
      <c r="A188" s="59">
        <v>40299</v>
      </c>
      <c r="B188" s="60" t="s">
        <v>20</v>
      </c>
      <c r="C188" s="61">
        <v>6549.02</v>
      </c>
      <c r="D188" s="61">
        <v>7415.92</v>
      </c>
      <c r="E188" s="61">
        <v>7451.09</v>
      </c>
      <c r="F188" s="61">
        <v>5936.49</v>
      </c>
      <c r="G188" s="62" t="s">
        <v>1035</v>
      </c>
      <c r="H188" s="63">
        <v>-0.1211</v>
      </c>
    </row>
    <row r="189" spans="1:8" ht="15" x14ac:dyDescent="0.2">
      <c r="A189" s="59">
        <v>40269</v>
      </c>
      <c r="B189" s="60" t="s">
        <v>20</v>
      </c>
      <c r="C189" s="61">
        <v>7451.72</v>
      </c>
      <c r="D189" s="61">
        <v>6806.56</v>
      </c>
      <c r="E189" s="61">
        <v>7693.46</v>
      </c>
      <c r="F189" s="61">
        <v>6800.13</v>
      </c>
      <c r="G189" s="62" t="s">
        <v>944</v>
      </c>
      <c r="H189" s="63">
        <v>9.4899999999999998E-2</v>
      </c>
    </row>
    <row r="190" spans="1:8" ht="15" x14ac:dyDescent="0.2">
      <c r="A190" s="59">
        <v>40238</v>
      </c>
      <c r="B190" s="60" t="s">
        <v>20</v>
      </c>
      <c r="C190" s="61">
        <v>6806.11</v>
      </c>
      <c r="D190" s="61">
        <v>6628.21</v>
      </c>
      <c r="E190" s="61">
        <v>6896.6</v>
      </c>
      <c r="F190" s="61">
        <v>6295.6</v>
      </c>
      <c r="G190" s="62" t="s">
        <v>1036</v>
      </c>
      <c r="H190" s="63">
        <v>2.6200000000000001E-2</v>
      </c>
    </row>
    <row r="191" spans="1:8" ht="15" x14ac:dyDescent="0.2">
      <c r="A191" s="59">
        <v>40210</v>
      </c>
      <c r="B191" s="60" t="s">
        <v>20</v>
      </c>
      <c r="C191" s="61">
        <v>6632.54</v>
      </c>
      <c r="D191" s="61">
        <v>6713.9</v>
      </c>
      <c r="E191" s="61">
        <v>7076.6</v>
      </c>
      <c r="F191" s="61">
        <v>6543.85</v>
      </c>
      <c r="G191" s="62" t="s">
        <v>1037</v>
      </c>
      <c r="H191" s="63">
        <v>-1.83E-2</v>
      </c>
    </row>
    <row r="192" spans="1:8" ht="15" x14ac:dyDescent="0.2">
      <c r="A192" s="59">
        <v>40179</v>
      </c>
      <c r="B192" s="60" t="s">
        <v>20</v>
      </c>
      <c r="C192" s="61">
        <v>6756.14</v>
      </c>
      <c r="D192" s="61">
        <v>6214.28</v>
      </c>
      <c r="E192" s="61">
        <v>6908.94</v>
      </c>
      <c r="F192" s="61">
        <v>6208.34</v>
      </c>
      <c r="G192" s="62" t="s">
        <v>918</v>
      </c>
      <c r="H192" s="63">
        <v>8.8200000000000001E-2</v>
      </c>
    </row>
    <row r="193" spans="1:8" ht="15" x14ac:dyDescent="0.2">
      <c r="A193" s="59">
        <v>40148</v>
      </c>
      <c r="B193" s="60" t="s">
        <v>21</v>
      </c>
      <c r="C193" s="61">
        <v>6208.77</v>
      </c>
      <c r="D193" s="61">
        <v>5867.05</v>
      </c>
      <c r="E193" s="61">
        <v>6708.12</v>
      </c>
      <c r="F193" s="61">
        <v>5867.05</v>
      </c>
      <c r="G193" s="62" t="s">
        <v>1038</v>
      </c>
      <c r="H193" s="63">
        <v>5.8000000000000003E-2</v>
      </c>
    </row>
    <row r="194" spans="1:8" ht="15" x14ac:dyDescent="0.2">
      <c r="A194" s="59">
        <v>40118</v>
      </c>
      <c r="B194" s="60" t="s">
        <v>21</v>
      </c>
      <c r="C194" s="61">
        <v>5868.47</v>
      </c>
      <c r="D194" s="61">
        <v>6892.57</v>
      </c>
      <c r="E194" s="61">
        <v>6892.57</v>
      </c>
      <c r="F194" s="61">
        <v>5868.42</v>
      </c>
      <c r="G194" s="62" t="s">
        <v>1038</v>
      </c>
      <c r="H194" s="63">
        <v>-0.15759999999999999</v>
      </c>
    </row>
    <row r="195" spans="1:8" ht="15" x14ac:dyDescent="0.2">
      <c r="A195" s="59">
        <v>40087</v>
      </c>
      <c r="B195" s="60" t="s">
        <v>21</v>
      </c>
      <c r="C195" s="61">
        <v>6966.25</v>
      </c>
      <c r="D195" s="61">
        <v>6763.53</v>
      </c>
      <c r="E195" s="61">
        <v>7279.91</v>
      </c>
      <c r="F195" s="61">
        <v>6648.36</v>
      </c>
      <c r="G195" s="62" t="s">
        <v>1039</v>
      </c>
      <c r="H195" s="63">
        <v>3.0200000000000001E-2</v>
      </c>
    </row>
    <row r="196" spans="1:8" ht="15" x14ac:dyDescent="0.2">
      <c r="A196" s="59">
        <v>40057</v>
      </c>
      <c r="B196" s="60" t="s">
        <v>21</v>
      </c>
      <c r="C196" s="61">
        <v>6761.73</v>
      </c>
      <c r="D196" s="61">
        <v>6697.81</v>
      </c>
      <c r="E196" s="61">
        <v>7035.56</v>
      </c>
      <c r="F196" s="61">
        <v>6480.51</v>
      </c>
      <c r="G196" s="62" t="s">
        <v>1037</v>
      </c>
      <c r="H196" s="63">
        <v>5.4000000000000003E-3</v>
      </c>
    </row>
    <row r="197" spans="1:8" ht="15" x14ac:dyDescent="0.2">
      <c r="A197" s="59">
        <v>40026</v>
      </c>
      <c r="B197" s="60" t="s">
        <v>21</v>
      </c>
      <c r="C197" s="61">
        <v>6725.52</v>
      </c>
      <c r="D197" s="61">
        <v>6319.93</v>
      </c>
      <c r="E197" s="61">
        <v>6791.3</v>
      </c>
      <c r="F197" s="61">
        <v>6187.06</v>
      </c>
      <c r="G197" s="62" t="s">
        <v>1040</v>
      </c>
      <c r="H197" s="63">
        <v>8.9399999999999993E-2</v>
      </c>
    </row>
    <row r="198" spans="1:8" ht="15" x14ac:dyDescent="0.2">
      <c r="A198" s="59">
        <v>39995</v>
      </c>
      <c r="B198" s="60" t="s">
        <v>21</v>
      </c>
      <c r="C198" s="61">
        <v>6173.61</v>
      </c>
      <c r="D198" s="61">
        <v>5786.18</v>
      </c>
      <c r="E198" s="61">
        <v>6182.65</v>
      </c>
      <c r="F198" s="61">
        <v>5228.88</v>
      </c>
      <c r="G198" s="62" t="s">
        <v>1041</v>
      </c>
      <c r="H198" s="63">
        <v>8.2500000000000004E-2</v>
      </c>
    </row>
    <row r="199" spans="1:8" ht="15" x14ac:dyDescent="0.2">
      <c r="A199" s="59">
        <v>39965</v>
      </c>
      <c r="B199" s="60" t="s">
        <v>21</v>
      </c>
      <c r="C199" s="61">
        <v>5702.87</v>
      </c>
      <c r="D199" s="61">
        <v>5999.38</v>
      </c>
      <c r="E199" s="61">
        <v>6381.09</v>
      </c>
      <c r="F199" s="61">
        <v>5425.89</v>
      </c>
      <c r="G199" s="62" t="s">
        <v>1042</v>
      </c>
      <c r="H199" s="63">
        <v>-3.7699999999999997E-2</v>
      </c>
    </row>
    <row r="200" spans="1:8" ht="15" x14ac:dyDescent="0.2">
      <c r="A200" s="59">
        <v>39934</v>
      </c>
      <c r="B200" s="60" t="s">
        <v>21</v>
      </c>
      <c r="C200" s="61">
        <v>5926.44</v>
      </c>
      <c r="D200" s="61">
        <v>5185.3500000000004</v>
      </c>
      <c r="E200" s="61">
        <v>6042.52</v>
      </c>
      <c r="F200" s="61">
        <v>5125.84</v>
      </c>
      <c r="G200" s="62" t="s">
        <v>1043</v>
      </c>
      <c r="H200" s="63">
        <v>0.1416</v>
      </c>
    </row>
    <row r="201" spans="1:8" ht="15" x14ac:dyDescent="0.2">
      <c r="A201" s="59">
        <v>39904</v>
      </c>
      <c r="B201" s="60" t="s">
        <v>21</v>
      </c>
      <c r="C201" s="61">
        <v>5191.34</v>
      </c>
      <c r="D201" s="61">
        <v>4236.97</v>
      </c>
      <c r="E201" s="61">
        <v>5194.58</v>
      </c>
      <c r="F201" s="61">
        <v>4212.1400000000003</v>
      </c>
      <c r="G201" s="62" t="s">
        <v>1044</v>
      </c>
      <c r="H201" s="63">
        <v>0.23780000000000001</v>
      </c>
    </row>
    <row r="202" spans="1:8" ht="15" x14ac:dyDescent="0.2">
      <c r="A202" s="59">
        <v>39873</v>
      </c>
      <c r="B202" s="60" t="s">
        <v>21</v>
      </c>
      <c r="C202" s="61">
        <v>4193.9399999999996</v>
      </c>
      <c r="D202" s="61">
        <v>3597.56</v>
      </c>
      <c r="E202" s="61">
        <v>4350.0200000000004</v>
      </c>
      <c r="F202" s="61">
        <v>3494.95</v>
      </c>
      <c r="G202" s="62" t="s">
        <v>1045</v>
      </c>
      <c r="H202" s="63">
        <v>0.1658</v>
      </c>
    </row>
    <row r="203" spans="1:8" ht="15" x14ac:dyDescent="0.2">
      <c r="A203" s="59">
        <v>39845</v>
      </c>
      <c r="B203" s="60" t="s">
        <v>21</v>
      </c>
      <c r="C203" s="61">
        <v>3597.56</v>
      </c>
      <c r="D203" s="61">
        <v>3854.57</v>
      </c>
      <c r="E203" s="61">
        <v>3874.94</v>
      </c>
      <c r="F203" s="61">
        <v>3380.33</v>
      </c>
      <c r="G203" s="62" t="s">
        <v>1046</v>
      </c>
      <c r="H203" s="63">
        <v>-7.1599999999999997E-2</v>
      </c>
    </row>
    <row r="204" spans="1:8" ht="15" x14ac:dyDescent="0.2">
      <c r="A204" s="59">
        <v>39814</v>
      </c>
      <c r="B204" s="60" t="s">
        <v>21</v>
      </c>
      <c r="C204" s="61">
        <v>3874.94</v>
      </c>
      <c r="D204" s="61">
        <v>4629.6899999999996</v>
      </c>
      <c r="E204" s="61">
        <v>4789.13</v>
      </c>
      <c r="F204" s="61">
        <v>3623.63</v>
      </c>
      <c r="G204" s="62" t="s">
        <v>1047</v>
      </c>
      <c r="H204" s="63">
        <v>-0.157</v>
      </c>
    </row>
    <row r="205" spans="1:8" ht="15" x14ac:dyDescent="0.2">
      <c r="A205" s="59">
        <v>39783</v>
      </c>
      <c r="B205" s="60" t="s">
        <v>22</v>
      </c>
      <c r="C205" s="61">
        <v>4596.49</v>
      </c>
      <c r="D205" s="61">
        <v>4185.59</v>
      </c>
      <c r="E205" s="61">
        <v>4621.72</v>
      </c>
      <c r="F205" s="61">
        <v>3829.44</v>
      </c>
      <c r="G205" s="62" t="s">
        <v>1048</v>
      </c>
      <c r="H205" s="63">
        <v>9.2899999999999996E-2</v>
      </c>
    </row>
    <row r="206" spans="1:8" ht="15" x14ac:dyDescent="0.2">
      <c r="A206" s="59">
        <v>39753</v>
      </c>
      <c r="B206" s="60" t="s">
        <v>22</v>
      </c>
      <c r="C206" s="61">
        <v>4205.8599999999997</v>
      </c>
      <c r="D206" s="61">
        <v>4992.25</v>
      </c>
      <c r="E206" s="61">
        <v>5572.98</v>
      </c>
      <c r="F206" s="61">
        <v>3686.35</v>
      </c>
      <c r="G206" s="62" t="s">
        <v>1049</v>
      </c>
      <c r="H206" s="63">
        <v>-0.1082</v>
      </c>
    </row>
    <row r="207" spans="1:8" ht="15" x14ac:dyDescent="0.2">
      <c r="A207" s="59">
        <v>39722</v>
      </c>
      <c r="B207" s="60" t="s">
        <v>22</v>
      </c>
      <c r="C207" s="61">
        <v>4716.25</v>
      </c>
      <c r="D207" s="61">
        <v>7059.16</v>
      </c>
      <c r="E207" s="61">
        <v>7059.16</v>
      </c>
      <c r="F207" s="61">
        <v>4469.8599999999997</v>
      </c>
      <c r="G207" s="62"/>
      <c r="H207" s="63">
        <v>-0.33189999999999997</v>
      </c>
    </row>
    <row r="208" spans="1:8" ht="15" x14ac:dyDescent="0.2">
      <c r="A208" s="59">
        <v>39692</v>
      </c>
      <c r="B208" s="60" t="s">
        <v>22</v>
      </c>
      <c r="C208" s="61">
        <v>7059.16</v>
      </c>
      <c r="D208" s="61">
        <v>8449.56</v>
      </c>
      <c r="E208" s="61">
        <v>8509.7900000000009</v>
      </c>
      <c r="F208" s="61">
        <v>6818.66</v>
      </c>
      <c r="G208" s="62"/>
      <c r="H208" s="63">
        <v>-0.1646</v>
      </c>
    </row>
    <row r="209" spans="1:8" ht="15" x14ac:dyDescent="0.2">
      <c r="A209" s="59">
        <v>39661</v>
      </c>
      <c r="B209" s="60" t="s">
        <v>22</v>
      </c>
      <c r="C209" s="61">
        <v>8449.56</v>
      </c>
      <c r="D209" s="61">
        <v>9251.19</v>
      </c>
      <c r="E209" s="61">
        <v>9267.23</v>
      </c>
      <c r="F209" s="61">
        <v>7730.94</v>
      </c>
      <c r="G209" s="62"/>
      <c r="H209" s="63">
        <v>-8.6699999999999999E-2</v>
      </c>
    </row>
    <row r="210" spans="1:8" ht="15" x14ac:dyDescent="0.2">
      <c r="A210" s="59">
        <v>39630</v>
      </c>
      <c r="B210" s="60" t="s">
        <v>22</v>
      </c>
      <c r="C210" s="61">
        <v>9251.19</v>
      </c>
      <c r="D210" s="61">
        <v>9827.2800000000007</v>
      </c>
      <c r="E210" s="61">
        <v>10067.07</v>
      </c>
      <c r="F210" s="61">
        <v>9075.2099999999991</v>
      </c>
      <c r="G210" s="62"/>
      <c r="H210" s="63">
        <v>-5.8599999999999999E-2</v>
      </c>
    </row>
    <row r="211" spans="1:8" ht="15" x14ac:dyDescent="0.2">
      <c r="A211" s="59">
        <v>39600</v>
      </c>
      <c r="B211" s="60" t="s">
        <v>22</v>
      </c>
      <c r="C211" s="61">
        <v>9827.2800000000007</v>
      </c>
      <c r="D211" s="61">
        <v>11057.33</v>
      </c>
      <c r="E211" s="61">
        <v>11122.09</v>
      </c>
      <c r="F211" s="61">
        <v>9810.75</v>
      </c>
      <c r="G211" s="62"/>
      <c r="H211" s="63">
        <v>-0.11119999999999999</v>
      </c>
    </row>
    <row r="212" spans="1:8" ht="15" x14ac:dyDescent="0.2">
      <c r="A212" s="59">
        <v>39569</v>
      </c>
      <c r="B212" s="60" t="s">
        <v>22</v>
      </c>
      <c r="C212" s="61">
        <v>11057.33</v>
      </c>
      <c r="D212" s="61">
        <v>11786.51</v>
      </c>
      <c r="E212" s="61">
        <v>11999.87</v>
      </c>
      <c r="F212" s="61">
        <v>10159.61</v>
      </c>
      <c r="G212" s="62"/>
      <c r="H212" s="63">
        <v>-6.1899999999999997E-2</v>
      </c>
    </row>
    <row r="213" spans="1:8" ht="15" x14ac:dyDescent="0.2">
      <c r="A213" s="59">
        <v>39539</v>
      </c>
      <c r="B213" s="60" t="s">
        <v>22</v>
      </c>
      <c r="C213" s="61">
        <v>11786.51</v>
      </c>
      <c r="D213" s="61">
        <v>11357.38</v>
      </c>
      <c r="E213" s="61">
        <v>12039.19</v>
      </c>
      <c r="F213" s="61">
        <v>11318.78</v>
      </c>
      <c r="G213" s="62"/>
      <c r="H213" s="63">
        <v>3.78E-2</v>
      </c>
    </row>
    <row r="214" spans="1:8" ht="15" x14ac:dyDescent="0.2">
      <c r="A214" s="59">
        <v>39508</v>
      </c>
      <c r="B214" s="60" t="s">
        <v>22</v>
      </c>
      <c r="C214" s="61">
        <v>11357.38</v>
      </c>
      <c r="D214" s="61">
        <v>11335.21</v>
      </c>
      <c r="E214" s="61">
        <v>11584.21</v>
      </c>
      <c r="F214" s="61">
        <v>10832.7</v>
      </c>
      <c r="G214" s="62"/>
      <c r="H214" s="63">
        <v>2E-3</v>
      </c>
    </row>
    <row r="215" spans="1:8" ht="15" x14ac:dyDescent="0.2">
      <c r="A215" s="59">
        <v>39479</v>
      </c>
      <c r="B215" s="60" t="s">
        <v>22</v>
      </c>
      <c r="C215" s="61">
        <v>11335.21</v>
      </c>
      <c r="D215" s="61">
        <v>10318.06</v>
      </c>
      <c r="E215" s="61">
        <v>11401.75</v>
      </c>
      <c r="F215" s="61">
        <v>9905.84</v>
      </c>
      <c r="G215" s="62"/>
      <c r="H215" s="63">
        <v>9.8599999999999993E-2</v>
      </c>
    </row>
    <row r="216" spans="1:8" ht="15" x14ac:dyDescent="0.2">
      <c r="A216" s="59">
        <v>39448</v>
      </c>
      <c r="B216" s="60" t="s">
        <v>22</v>
      </c>
      <c r="C216" s="61">
        <v>10318.06</v>
      </c>
      <c r="D216" s="61">
        <v>10549.74</v>
      </c>
      <c r="E216" s="61">
        <v>11080.89</v>
      </c>
      <c r="F216" s="61">
        <v>9416</v>
      </c>
      <c r="G216" s="62"/>
      <c r="H216" s="63">
        <v>-2.1999999999999999E-2</v>
      </c>
    </row>
    <row r="217" spans="1:8" ht="15" x14ac:dyDescent="0.2">
      <c r="A217" s="59">
        <v>39417</v>
      </c>
      <c r="B217" s="60" t="s">
        <v>23</v>
      </c>
      <c r="C217" s="61">
        <v>10549.74</v>
      </c>
      <c r="D217" s="61">
        <v>9721.68</v>
      </c>
      <c r="E217" s="61">
        <v>10549.74</v>
      </c>
      <c r="F217" s="61">
        <v>9721.68</v>
      </c>
      <c r="G217" s="62"/>
      <c r="H217" s="63">
        <v>8.5199999999999998E-2</v>
      </c>
    </row>
    <row r="218" spans="1:8" ht="15" x14ac:dyDescent="0.2">
      <c r="A218" s="59">
        <v>39387</v>
      </c>
      <c r="B218" s="60" t="s">
        <v>23</v>
      </c>
      <c r="C218" s="61">
        <v>9721.68</v>
      </c>
      <c r="D218" s="61">
        <v>9390.86</v>
      </c>
      <c r="E218" s="61">
        <v>9811.18</v>
      </c>
      <c r="F218" s="61">
        <v>9122.9</v>
      </c>
      <c r="G218" s="62"/>
      <c r="H218" s="63">
        <v>3.5200000000000002E-2</v>
      </c>
    </row>
    <row r="219" spans="1:8" ht="15" x14ac:dyDescent="0.2">
      <c r="A219" s="59">
        <v>39356</v>
      </c>
      <c r="B219" s="60" t="s">
        <v>23</v>
      </c>
      <c r="C219" s="61">
        <v>9390.86</v>
      </c>
      <c r="D219" s="61">
        <v>8687.82</v>
      </c>
      <c r="E219" s="61">
        <v>9479.7999999999993</v>
      </c>
      <c r="F219" s="61">
        <v>8687.82</v>
      </c>
      <c r="G219" s="62"/>
      <c r="H219" s="63">
        <v>8.09E-2</v>
      </c>
    </row>
    <row r="220" spans="1:8" ht="15" x14ac:dyDescent="0.2">
      <c r="A220" s="59">
        <v>39326</v>
      </c>
      <c r="B220" s="60" t="s">
        <v>23</v>
      </c>
      <c r="C220" s="61">
        <v>8687.82</v>
      </c>
      <c r="D220" s="61">
        <v>7748.97</v>
      </c>
      <c r="E220" s="61">
        <v>8703.06</v>
      </c>
      <c r="F220" s="61">
        <v>7748.97</v>
      </c>
      <c r="G220" s="62"/>
      <c r="H220" s="63">
        <v>0.1212</v>
      </c>
    </row>
    <row r="221" spans="1:8" ht="15" x14ac:dyDescent="0.2">
      <c r="A221" s="59">
        <v>39295</v>
      </c>
      <c r="B221" s="60" t="s">
        <v>23</v>
      </c>
      <c r="C221" s="61">
        <v>7748.97</v>
      </c>
      <c r="D221" s="61">
        <v>8244.25</v>
      </c>
      <c r="E221" s="61">
        <v>8257.65</v>
      </c>
      <c r="F221" s="61">
        <v>7517.42</v>
      </c>
      <c r="G221" s="62"/>
      <c r="H221" s="63">
        <v>-6.0100000000000001E-2</v>
      </c>
    </row>
    <row r="222" spans="1:8" ht="15" x14ac:dyDescent="0.2">
      <c r="A222" s="59">
        <v>39264</v>
      </c>
      <c r="B222" s="60" t="s">
        <v>23</v>
      </c>
      <c r="C222" s="61">
        <v>8244.25</v>
      </c>
      <c r="D222" s="61">
        <v>7803.4</v>
      </c>
      <c r="E222" s="61">
        <v>8575.42</v>
      </c>
      <c r="F222" s="61">
        <v>7803.2</v>
      </c>
      <c r="G222" s="62"/>
      <c r="H222" s="63">
        <v>5.6500000000000002E-2</v>
      </c>
    </row>
    <row r="223" spans="1:8" ht="15" x14ac:dyDescent="0.2">
      <c r="A223" s="59">
        <v>39234</v>
      </c>
      <c r="B223" s="60" t="s">
        <v>23</v>
      </c>
      <c r="C223" s="61">
        <v>7803.4</v>
      </c>
      <c r="D223" s="61">
        <v>7769.63</v>
      </c>
      <c r="E223" s="61">
        <v>8000.67</v>
      </c>
      <c r="F223" s="61">
        <v>7591.74</v>
      </c>
      <c r="G223" s="62"/>
      <c r="H223" s="63">
        <v>4.3E-3</v>
      </c>
    </row>
    <row r="224" spans="1:8" ht="15" x14ac:dyDescent="0.2">
      <c r="A224" s="59">
        <v>39203</v>
      </c>
      <c r="B224" s="60" t="s">
        <v>23</v>
      </c>
      <c r="C224" s="61">
        <v>7769.63</v>
      </c>
      <c r="D224" s="61">
        <v>7428.19</v>
      </c>
      <c r="E224" s="61">
        <v>7773.03</v>
      </c>
      <c r="F224" s="61">
        <v>7366.69</v>
      </c>
      <c r="G224" s="62"/>
      <c r="H224" s="63">
        <v>4.5999999999999999E-2</v>
      </c>
    </row>
    <row r="225" spans="1:8" ht="15" x14ac:dyDescent="0.2">
      <c r="A225" s="59">
        <v>39173</v>
      </c>
      <c r="B225" s="60" t="s">
        <v>23</v>
      </c>
      <c r="C225" s="61">
        <v>7428.19</v>
      </c>
      <c r="D225" s="61">
        <v>7191.9</v>
      </c>
      <c r="E225" s="61">
        <v>7517.21</v>
      </c>
      <c r="F225" s="61">
        <v>7144.6</v>
      </c>
      <c r="G225" s="62"/>
      <c r="H225" s="63">
        <v>3.2899999999999999E-2</v>
      </c>
    </row>
    <row r="226" spans="1:8" ht="15" x14ac:dyDescent="0.2">
      <c r="A226" s="59">
        <v>39142</v>
      </c>
      <c r="B226" s="60" t="s">
        <v>23</v>
      </c>
      <c r="C226" s="61">
        <v>7191.9</v>
      </c>
      <c r="D226" s="61">
        <v>7165.06</v>
      </c>
      <c r="E226" s="61">
        <v>7291.48</v>
      </c>
      <c r="F226" s="61">
        <v>6849.23</v>
      </c>
      <c r="G226" s="62"/>
      <c r="H226" s="63">
        <v>3.7000000000000002E-3</v>
      </c>
    </row>
    <row r="227" spans="1:8" ht="15" x14ac:dyDescent="0.2">
      <c r="A227" s="59">
        <v>39114</v>
      </c>
      <c r="B227" s="60" t="s">
        <v>23</v>
      </c>
      <c r="C227" s="61">
        <v>7165.06</v>
      </c>
      <c r="D227" s="61">
        <v>6675.81</v>
      </c>
      <c r="E227" s="61">
        <v>7473.87</v>
      </c>
      <c r="F227" s="61">
        <v>6659.3</v>
      </c>
      <c r="G227" s="62"/>
      <c r="H227" s="63">
        <v>7.3300000000000004E-2</v>
      </c>
    </row>
    <row r="228" spans="1:8" ht="15" x14ac:dyDescent="0.2">
      <c r="A228" s="59">
        <v>39083</v>
      </c>
      <c r="B228" s="60" t="s">
        <v>23</v>
      </c>
      <c r="C228" s="61">
        <v>6675.81</v>
      </c>
      <c r="D228" s="61">
        <v>6973.41</v>
      </c>
      <c r="E228" s="61">
        <v>7435.76</v>
      </c>
      <c r="F228" s="61">
        <v>6417.9</v>
      </c>
      <c r="G228" s="62"/>
      <c r="H228" s="63">
        <v>-4.2700000000000002E-2</v>
      </c>
    </row>
    <row r="229" spans="1:8" ht="15" x14ac:dyDescent="0.2">
      <c r="A229" s="59">
        <v>39052</v>
      </c>
      <c r="B229" s="60" t="s">
        <v>24</v>
      </c>
      <c r="C229" s="61">
        <v>6973.41</v>
      </c>
      <c r="D229" s="61">
        <v>6560.74</v>
      </c>
      <c r="E229" s="61">
        <v>6974.3</v>
      </c>
      <c r="F229" s="61">
        <v>6474.14</v>
      </c>
      <c r="G229" s="62"/>
      <c r="H229" s="63">
        <v>6.2899999999999998E-2</v>
      </c>
    </row>
    <row r="230" spans="1:8" ht="15" x14ac:dyDescent="0.2">
      <c r="A230" s="59">
        <v>39022</v>
      </c>
      <c r="B230" s="60" t="s">
        <v>24</v>
      </c>
      <c r="C230" s="61">
        <v>6560.74</v>
      </c>
      <c r="D230" s="61">
        <v>6609.54</v>
      </c>
      <c r="E230" s="61">
        <v>6726.51</v>
      </c>
      <c r="F230" s="61">
        <v>6256.44</v>
      </c>
      <c r="G230" s="62"/>
      <c r="H230" s="63">
        <v>-7.4000000000000003E-3</v>
      </c>
    </row>
    <row r="231" spans="1:8" ht="15" x14ac:dyDescent="0.2">
      <c r="A231" s="59">
        <v>38991</v>
      </c>
      <c r="B231" s="60" t="s">
        <v>24</v>
      </c>
      <c r="C231" s="61">
        <v>6609.54</v>
      </c>
      <c r="D231" s="61">
        <v>6444.93</v>
      </c>
      <c r="E231" s="61">
        <v>6611.5</v>
      </c>
      <c r="F231" s="61">
        <v>6132.34</v>
      </c>
      <c r="G231" s="62"/>
      <c r="H231" s="63">
        <v>2.5499999999999998E-2</v>
      </c>
    </row>
    <row r="232" spans="1:8" ht="15" x14ac:dyDescent="0.2">
      <c r="A232" s="59">
        <v>38961</v>
      </c>
      <c r="B232" s="60" t="s">
        <v>24</v>
      </c>
      <c r="C232" s="61">
        <v>6444.93</v>
      </c>
      <c r="D232" s="61">
        <v>6232.75</v>
      </c>
      <c r="E232" s="61">
        <v>6464.88</v>
      </c>
      <c r="F232" s="61">
        <v>5979.51</v>
      </c>
      <c r="G232" s="62"/>
      <c r="H232" s="63">
        <v>3.4000000000000002E-2</v>
      </c>
    </row>
    <row r="233" spans="1:8" ht="15" x14ac:dyDescent="0.2">
      <c r="A233" s="59">
        <v>38930</v>
      </c>
      <c r="B233" s="60" t="s">
        <v>24</v>
      </c>
      <c r="C233" s="61">
        <v>6232.75</v>
      </c>
      <c r="D233" s="61">
        <v>5674.44</v>
      </c>
      <c r="E233" s="61">
        <v>6248.4</v>
      </c>
      <c r="F233" s="61">
        <v>5667.62</v>
      </c>
      <c r="G233" s="62"/>
      <c r="H233" s="63">
        <v>9.8400000000000001E-2</v>
      </c>
    </row>
    <row r="234" spans="1:8" ht="15" x14ac:dyDescent="0.2">
      <c r="A234" s="59">
        <v>38899</v>
      </c>
      <c r="B234" s="60" t="s">
        <v>24</v>
      </c>
      <c r="C234" s="61">
        <v>5674.44</v>
      </c>
      <c r="D234" s="61">
        <v>4772.78</v>
      </c>
      <c r="E234" s="61">
        <v>5725.67</v>
      </c>
      <c r="F234" s="61">
        <v>4573.6400000000003</v>
      </c>
      <c r="G234" s="62"/>
      <c r="H234" s="63">
        <v>0.18890000000000001</v>
      </c>
    </row>
    <row r="235" spans="1:8" ht="15" x14ac:dyDescent="0.2">
      <c r="A235" s="59">
        <v>38869</v>
      </c>
      <c r="B235" s="60" t="s">
        <v>24</v>
      </c>
      <c r="C235" s="61">
        <v>4772.78</v>
      </c>
      <c r="D235" s="61">
        <v>5363.58</v>
      </c>
      <c r="E235" s="61">
        <v>5548.92</v>
      </c>
      <c r="F235" s="61">
        <v>4638.3</v>
      </c>
      <c r="G235" s="62"/>
      <c r="H235" s="63">
        <v>-0.1101</v>
      </c>
    </row>
    <row r="236" spans="1:8" ht="15" x14ac:dyDescent="0.2">
      <c r="A236" s="59">
        <v>38838</v>
      </c>
      <c r="B236" s="60" t="s">
        <v>24</v>
      </c>
      <c r="C236" s="61">
        <v>5363.57</v>
      </c>
      <c r="D236" s="61">
        <v>6633.71</v>
      </c>
      <c r="E236" s="61">
        <v>6781.9</v>
      </c>
      <c r="F236" s="61">
        <v>5014.22</v>
      </c>
      <c r="G236" s="62"/>
      <c r="H236" s="63">
        <v>-0.1915</v>
      </c>
    </row>
    <row r="237" spans="1:8" ht="15" x14ac:dyDescent="0.2">
      <c r="A237" s="59">
        <v>38808</v>
      </c>
      <c r="B237" s="60" t="s">
        <v>24</v>
      </c>
      <c r="C237" s="61">
        <v>6633.71</v>
      </c>
      <c r="D237" s="61">
        <v>6767.61</v>
      </c>
      <c r="E237" s="61">
        <v>7140.18</v>
      </c>
      <c r="F237" s="61">
        <v>6259.93</v>
      </c>
      <c r="G237" s="62"/>
      <c r="H237" s="63">
        <v>-1.9800000000000002E-2</v>
      </c>
    </row>
    <row r="238" spans="1:8" ht="15" x14ac:dyDescent="0.2">
      <c r="A238" s="59">
        <v>38777</v>
      </c>
      <c r="B238" s="60" t="s">
        <v>24</v>
      </c>
      <c r="C238" s="61">
        <v>6767.61</v>
      </c>
      <c r="D238" s="61">
        <v>7091.56</v>
      </c>
      <c r="E238" s="61">
        <v>7137.13</v>
      </c>
      <c r="F238" s="61">
        <v>5535.41</v>
      </c>
      <c r="G238" s="62"/>
      <c r="H238" s="63">
        <v>-4.5699999999999998E-2</v>
      </c>
    </row>
    <row r="239" spans="1:8" ht="15" x14ac:dyDescent="0.2">
      <c r="A239" s="59">
        <v>38749</v>
      </c>
      <c r="B239" s="60" t="s">
        <v>24</v>
      </c>
      <c r="C239" s="61">
        <v>7091.56</v>
      </c>
      <c r="D239" s="61">
        <v>7930.19</v>
      </c>
      <c r="E239" s="61">
        <v>8220.07</v>
      </c>
      <c r="F239" s="61">
        <v>6753.31</v>
      </c>
      <c r="G239" s="62"/>
      <c r="H239" s="63">
        <v>-0.10580000000000001</v>
      </c>
    </row>
    <row r="240" spans="1:8" ht="15" x14ac:dyDescent="0.2">
      <c r="A240" s="59">
        <v>38718</v>
      </c>
      <c r="B240" s="60" t="s">
        <v>24</v>
      </c>
      <c r="C240" s="61">
        <v>7930.19</v>
      </c>
      <c r="D240" s="61">
        <v>6324.7</v>
      </c>
      <c r="E240" s="61">
        <v>8199.08</v>
      </c>
      <c r="F240" s="61">
        <v>6324.7</v>
      </c>
      <c r="G240" s="62"/>
      <c r="H240" s="63">
        <v>0.25380000000000003</v>
      </c>
    </row>
    <row r="241" spans="1:8" ht="15" x14ac:dyDescent="0.2">
      <c r="A241" s="59">
        <v>38687</v>
      </c>
      <c r="B241" s="60">
        <v>2005</v>
      </c>
      <c r="C241" s="61">
        <v>6324.7</v>
      </c>
      <c r="D241" s="61">
        <v>5551.88</v>
      </c>
      <c r="E241" s="61">
        <v>6330.01</v>
      </c>
      <c r="F241" s="61">
        <v>5529.19</v>
      </c>
      <c r="G241" s="62"/>
      <c r="H241" s="63">
        <v>0.13950000000000001</v>
      </c>
    </row>
    <row r="242" spans="1:8" ht="15" x14ac:dyDescent="0.2">
      <c r="A242" s="59">
        <v>38657</v>
      </c>
      <c r="B242" s="60">
        <v>2005</v>
      </c>
      <c r="C242" s="61">
        <v>5550.6</v>
      </c>
      <c r="D242" s="61">
        <v>5627.58</v>
      </c>
      <c r="E242" s="61">
        <v>6092.81</v>
      </c>
      <c r="F242" s="61">
        <v>5540.54</v>
      </c>
      <c r="G242" s="62"/>
      <c r="H242" s="63">
        <v>-1.2699999999999999E-2</v>
      </c>
    </row>
    <row r="243" spans="1:8" ht="15" x14ac:dyDescent="0.2">
      <c r="A243" s="59">
        <v>38626</v>
      </c>
      <c r="B243" s="60">
        <v>2005</v>
      </c>
      <c r="C243" s="61">
        <v>5622.07</v>
      </c>
      <c r="D243" s="61">
        <v>5476.78</v>
      </c>
      <c r="E243" s="61">
        <v>5783.45</v>
      </c>
      <c r="F243" s="61">
        <v>5287.84</v>
      </c>
      <c r="G243" s="62"/>
      <c r="H243" s="63">
        <v>2.6499999999999999E-2</v>
      </c>
    </row>
    <row r="244" spans="1:8" ht="15" x14ac:dyDescent="0.2">
      <c r="A244" s="59">
        <v>38596</v>
      </c>
      <c r="B244" s="60">
        <v>2005</v>
      </c>
      <c r="C244" s="61">
        <v>5476.78</v>
      </c>
      <c r="D244" s="61">
        <v>4815.03</v>
      </c>
      <c r="E244" s="61">
        <v>5548.54</v>
      </c>
      <c r="F244" s="61">
        <v>4815.03</v>
      </c>
      <c r="G244" s="62"/>
      <c r="H244" s="63">
        <v>0.13730000000000001</v>
      </c>
    </row>
    <row r="245" spans="1:8" ht="15" x14ac:dyDescent="0.2">
      <c r="A245" s="59">
        <v>38565</v>
      </c>
      <c r="B245" s="60">
        <v>2005</v>
      </c>
      <c r="C245" s="61">
        <v>4815.46</v>
      </c>
      <c r="D245" s="61">
        <v>4840.5200000000004</v>
      </c>
      <c r="E245" s="61">
        <v>4934.4799999999996</v>
      </c>
      <c r="F245" s="61">
        <v>4544.1400000000003</v>
      </c>
      <c r="G245" s="62"/>
      <c r="H245" s="63">
        <v>-5.1999999999999998E-3</v>
      </c>
    </row>
    <row r="246" spans="1:8" ht="15" x14ac:dyDescent="0.2">
      <c r="A246" s="59">
        <v>38534</v>
      </c>
      <c r="B246" s="60">
        <v>2005</v>
      </c>
      <c r="C246" s="61">
        <v>4840.5200000000004</v>
      </c>
      <c r="D246" s="61">
        <v>4828.67</v>
      </c>
      <c r="E246" s="61">
        <v>5036.88</v>
      </c>
      <c r="F246" s="61">
        <v>4726.33</v>
      </c>
      <c r="G246" s="62"/>
      <c r="H246" s="63">
        <v>2.5000000000000001E-3</v>
      </c>
    </row>
    <row r="247" spans="1:8" ht="15" x14ac:dyDescent="0.2">
      <c r="A247" s="59">
        <v>38504</v>
      </c>
      <c r="B247" s="60">
        <v>2005</v>
      </c>
      <c r="C247" s="61">
        <v>4828.66</v>
      </c>
      <c r="D247" s="61">
        <v>4288.8900000000003</v>
      </c>
      <c r="E247" s="61">
        <v>4998.2299999999996</v>
      </c>
      <c r="F247" s="61">
        <v>4158.55</v>
      </c>
      <c r="G247" s="62"/>
      <c r="H247" s="63">
        <v>0.12570000000000001</v>
      </c>
    </row>
    <row r="248" spans="1:8" ht="15" x14ac:dyDescent="0.2">
      <c r="A248" s="59">
        <v>38473</v>
      </c>
      <c r="B248" s="60">
        <v>2005</v>
      </c>
      <c r="C248" s="61">
        <v>4289.34</v>
      </c>
      <c r="D248" s="61">
        <v>4187.29</v>
      </c>
      <c r="E248" s="61">
        <v>4533.1099999999997</v>
      </c>
      <c r="F248" s="61">
        <v>4073.06</v>
      </c>
      <c r="G248" s="62"/>
      <c r="H248" s="63">
        <v>2.4500000000000001E-2</v>
      </c>
    </row>
    <row r="249" spans="1:8" ht="15" x14ac:dyDescent="0.2">
      <c r="A249" s="59">
        <v>38443</v>
      </c>
      <c r="B249" s="60">
        <v>2005</v>
      </c>
      <c r="C249" s="61">
        <v>4186.87</v>
      </c>
      <c r="D249" s="61">
        <v>3917.81</v>
      </c>
      <c r="E249" s="61">
        <v>4214.3</v>
      </c>
      <c r="F249" s="61">
        <v>3711.71</v>
      </c>
      <c r="G249" s="62"/>
      <c r="H249" s="63">
        <v>6.8699999999999997E-2</v>
      </c>
    </row>
    <row r="250" spans="1:8" ht="15" x14ac:dyDescent="0.2">
      <c r="A250" s="59">
        <v>38412</v>
      </c>
      <c r="B250" s="60">
        <v>2005</v>
      </c>
      <c r="C250" s="61">
        <v>3917.84</v>
      </c>
      <c r="D250" s="61">
        <v>3910.35</v>
      </c>
      <c r="E250" s="61">
        <v>4532.29</v>
      </c>
      <c r="F250" s="61">
        <v>3740.64</v>
      </c>
      <c r="G250" s="62"/>
      <c r="H250" s="63">
        <v>1.9E-3</v>
      </c>
    </row>
    <row r="251" spans="1:8" ht="15" x14ac:dyDescent="0.2">
      <c r="A251" s="59">
        <v>38384</v>
      </c>
      <c r="B251" s="60">
        <v>2005</v>
      </c>
      <c r="C251" s="61">
        <v>3910.35</v>
      </c>
      <c r="D251" s="61">
        <v>3507.99</v>
      </c>
      <c r="E251" s="61">
        <v>3979.63</v>
      </c>
      <c r="F251" s="61">
        <v>3404.57</v>
      </c>
      <c r="G251" s="62"/>
      <c r="H251" s="63">
        <v>0.1147</v>
      </c>
    </row>
    <row r="252" spans="1:8" ht="15" x14ac:dyDescent="0.2">
      <c r="A252" s="64">
        <v>38353</v>
      </c>
      <c r="B252" s="60">
        <v>2005</v>
      </c>
      <c r="C252" s="65">
        <v>3507.99</v>
      </c>
      <c r="D252" s="65">
        <v>2567.98</v>
      </c>
      <c r="E252" s="65">
        <v>3538.51</v>
      </c>
      <c r="F252" s="65">
        <v>2567.98</v>
      </c>
      <c r="G252" s="66"/>
      <c r="H252" s="67">
        <v>0.36599999999999999</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86C41-EC6E-48ED-9033-10D0EE35F982}">
  <dimension ref="A1:H313"/>
  <sheetViews>
    <sheetView rightToLeft="1" workbookViewId="0"/>
  </sheetViews>
  <sheetFormatPr defaultColWidth="9.125" defaultRowHeight="14.25" x14ac:dyDescent="0.2"/>
  <cols>
    <col min="1" max="5" width="10.375" style="52" customWidth="1"/>
    <col min="6" max="6" width="14.875" style="52" customWidth="1"/>
    <col min="7" max="7" width="11.875" style="52" customWidth="1"/>
    <col min="8" max="16384" width="9.125" style="53"/>
  </cols>
  <sheetData>
    <row r="1" spans="1:8" x14ac:dyDescent="0.2">
      <c r="A1" s="52" t="s">
        <v>39</v>
      </c>
      <c r="B1" s="52" t="s">
        <v>40</v>
      </c>
      <c r="C1" s="52" t="s">
        <v>41</v>
      </c>
      <c r="D1" s="52" t="s">
        <v>42</v>
      </c>
      <c r="E1" s="52" t="s">
        <v>43</v>
      </c>
      <c r="F1" s="52" t="s">
        <v>44</v>
      </c>
      <c r="G1" s="52" t="s">
        <v>45</v>
      </c>
      <c r="H1" s="52" t="s">
        <v>46</v>
      </c>
    </row>
    <row r="2" spans="1:8" x14ac:dyDescent="0.2">
      <c r="A2" s="52" t="s">
        <v>48</v>
      </c>
      <c r="B2" s="54">
        <v>2025</v>
      </c>
      <c r="C2" s="52">
        <v>70.363</v>
      </c>
      <c r="D2" s="52">
        <v>56.64</v>
      </c>
      <c r="E2" s="52">
        <v>81.844999999999999</v>
      </c>
      <c r="F2" s="52">
        <v>56.43</v>
      </c>
      <c r="G2" s="52" t="s">
        <v>610</v>
      </c>
      <c r="H2" s="55">
        <v>0.2407</v>
      </c>
    </row>
    <row r="3" spans="1:8" x14ac:dyDescent="0.2">
      <c r="A3" s="52" t="s">
        <v>50</v>
      </c>
      <c r="B3" s="54">
        <v>2025</v>
      </c>
      <c r="C3" s="52">
        <v>56.710999999999999</v>
      </c>
      <c r="D3" s="52">
        <v>48.25</v>
      </c>
      <c r="E3" s="52">
        <v>56.774999999999999</v>
      </c>
      <c r="F3" s="52">
        <v>46.52</v>
      </c>
      <c r="G3" s="52" t="s">
        <v>473</v>
      </c>
      <c r="H3" s="55">
        <v>0.17760000000000001</v>
      </c>
    </row>
    <row r="4" spans="1:8" x14ac:dyDescent="0.2">
      <c r="A4" s="52" t="s">
        <v>52</v>
      </c>
      <c r="B4" s="54">
        <v>2025</v>
      </c>
      <c r="C4" s="52">
        <v>48.16</v>
      </c>
      <c r="D4" s="52">
        <v>46.734999999999999</v>
      </c>
      <c r="E4" s="52">
        <v>53.424999999999997</v>
      </c>
      <c r="F4" s="52">
        <v>45.38</v>
      </c>
      <c r="G4" s="52" t="s">
        <v>611</v>
      </c>
      <c r="H4" s="55">
        <v>3.2599999999999997E-2</v>
      </c>
    </row>
    <row r="5" spans="1:8" x14ac:dyDescent="0.2">
      <c r="A5" s="52" t="s">
        <v>54</v>
      </c>
      <c r="B5" s="54">
        <v>2025</v>
      </c>
      <c r="C5" s="52">
        <v>46.64</v>
      </c>
      <c r="D5" s="52">
        <v>40.79</v>
      </c>
      <c r="E5" s="52">
        <v>47.975000000000001</v>
      </c>
      <c r="F5" s="52">
        <v>41.064999999999998</v>
      </c>
      <c r="G5" s="52" t="s">
        <v>612</v>
      </c>
      <c r="H5" s="55">
        <v>0.14699999999999999</v>
      </c>
    </row>
    <row r="6" spans="1:8" x14ac:dyDescent="0.2">
      <c r="A6" s="52" t="s">
        <v>56</v>
      </c>
      <c r="B6" s="54">
        <v>2025</v>
      </c>
      <c r="C6" s="52">
        <v>40.661999999999999</v>
      </c>
      <c r="D6" s="52">
        <v>37.090000000000003</v>
      </c>
      <c r="E6" s="52">
        <v>41.994999999999997</v>
      </c>
      <c r="F6" s="52">
        <v>36.96</v>
      </c>
      <c r="G6" s="52" t="s">
        <v>460</v>
      </c>
      <c r="H6" s="55">
        <v>0.1076</v>
      </c>
    </row>
    <row r="7" spans="1:8" x14ac:dyDescent="0.2">
      <c r="A7" s="52" t="s">
        <v>58</v>
      </c>
      <c r="B7" s="54">
        <v>2025</v>
      </c>
      <c r="C7" s="52">
        <v>36.712000000000003</v>
      </c>
      <c r="D7" s="52">
        <v>36.325000000000003</v>
      </c>
      <c r="E7" s="52">
        <v>39.909999999999997</v>
      </c>
      <c r="F7" s="52">
        <v>36.055</v>
      </c>
      <c r="G7" s="52" t="s">
        <v>491</v>
      </c>
      <c r="H7" s="55">
        <v>1.49E-2</v>
      </c>
    </row>
    <row r="8" spans="1:8" x14ac:dyDescent="0.2">
      <c r="A8" s="52" t="s">
        <v>60</v>
      </c>
      <c r="B8" s="54">
        <v>2025</v>
      </c>
      <c r="C8" s="52">
        <v>36.171999999999997</v>
      </c>
      <c r="D8" s="52">
        <v>33.130000000000003</v>
      </c>
      <c r="E8" s="52">
        <v>37.405000000000001</v>
      </c>
      <c r="F8" s="52">
        <v>34.164999999999999</v>
      </c>
      <c r="G8" s="52" t="s">
        <v>47</v>
      </c>
      <c r="H8" s="55">
        <v>8.2199999999999995E-2</v>
      </c>
    </row>
    <row r="9" spans="1:8" x14ac:dyDescent="0.2">
      <c r="A9" s="52" t="s">
        <v>62</v>
      </c>
      <c r="B9" s="54">
        <v>2025</v>
      </c>
      <c r="C9" s="52">
        <v>33.423000000000002</v>
      </c>
      <c r="D9" s="52">
        <v>32.81</v>
      </c>
      <c r="E9" s="52">
        <v>33.914999999999999</v>
      </c>
      <c r="F9" s="52">
        <v>31.78</v>
      </c>
      <c r="G9" s="52" t="s">
        <v>613</v>
      </c>
      <c r="H9" s="55">
        <v>1.8100000000000002E-2</v>
      </c>
    </row>
    <row r="10" spans="1:8" x14ac:dyDescent="0.2">
      <c r="A10" s="52" t="s">
        <v>64</v>
      </c>
      <c r="B10" s="54">
        <v>2025</v>
      </c>
      <c r="C10" s="52">
        <v>32.828000000000003</v>
      </c>
      <c r="D10" s="52">
        <v>34.770000000000003</v>
      </c>
      <c r="E10" s="52">
        <v>35.155000000000001</v>
      </c>
      <c r="F10" s="52">
        <v>29.114999999999998</v>
      </c>
      <c r="G10" s="52" t="s">
        <v>614</v>
      </c>
      <c r="H10" s="55">
        <v>-5.1499999999999997E-2</v>
      </c>
    </row>
    <row r="11" spans="1:8" x14ac:dyDescent="0.2">
      <c r="A11" s="52" t="s">
        <v>66</v>
      </c>
      <c r="B11" s="54">
        <v>2025</v>
      </c>
      <c r="C11" s="52">
        <v>34.610999999999997</v>
      </c>
      <c r="D11" s="52">
        <v>31.715</v>
      </c>
      <c r="E11" s="52">
        <v>35.494999999999997</v>
      </c>
      <c r="F11" s="52">
        <v>32.03</v>
      </c>
      <c r="G11" s="52" t="s">
        <v>615</v>
      </c>
      <c r="H11" s="55">
        <v>7.7899999999999997E-2</v>
      </c>
    </row>
    <row r="12" spans="1:8" x14ac:dyDescent="0.2">
      <c r="A12" s="52" t="s">
        <v>68</v>
      </c>
      <c r="B12" s="54">
        <v>2025</v>
      </c>
      <c r="C12" s="52">
        <v>32.11</v>
      </c>
      <c r="D12" s="52">
        <v>32.46</v>
      </c>
      <c r="E12" s="52">
        <v>34.24</v>
      </c>
      <c r="F12" s="52">
        <v>31.364999999999998</v>
      </c>
      <c r="G12" s="52" t="s">
        <v>616</v>
      </c>
      <c r="H12" s="55">
        <v>-1.18E-2</v>
      </c>
    </row>
    <row r="13" spans="1:8" x14ac:dyDescent="0.2">
      <c r="A13" s="52" t="s">
        <v>70</v>
      </c>
      <c r="B13" s="54">
        <v>2025</v>
      </c>
      <c r="C13" s="52">
        <v>32.493000000000002</v>
      </c>
      <c r="D13" s="52">
        <v>29.31</v>
      </c>
      <c r="E13" s="52">
        <v>32.92</v>
      </c>
      <c r="F13" s="52">
        <v>29.934999999999999</v>
      </c>
      <c r="G13" s="52" t="s">
        <v>617</v>
      </c>
      <c r="H13" s="55">
        <v>0.1048</v>
      </c>
    </row>
    <row r="14" spans="1:8" x14ac:dyDescent="0.2">
      <c r="A14" s="52" t="s">
        <v>72</v>
      </c>
      <c r="B14" s="54">
        <v>2024</v>
      </c>
      <c r="C14" s="52">
        <v>29.411999999999999</v>
      </c>
      <c r="D14" s="52">
        <v>30.785</v>
      </c>
      <c r="E14" s="52">
        <v>33.33</v>
      </c>
      <c r="F14" s="52">
        <v>29.145</v>
      </c>
      <c r="G14" s="52" t="s">
        <v>618</v>
      </c>
      <c r="H14" s="55">
        <v>-3.4200000000000001E-2</v>
      </c>
    </row>
    <row r="15" spans="1:8" x14ac:dyDescent="0.2">
      <c r="A15" s="52" t="s">
        <v>74</v>
      </c>
      <c r="B15" s="54">
        <v>2024</v>
      </c>
      <c r="C15" s="52">
        <v>30.454999999999998</v>
      </c>
      <c r="D15" s="52">
        <v>32.72</v>
      </c>
      <c r="E15" s="52">
        <v>33.055</v>
      </c>
      <c r="F15" s="52">
        <v>29.75</v>
      </c>
      <c r="G15" s="52" t="s">
        <v>619</v>
      </c>
      <c r="H15" s="55">
        <v>-7.5800000000000006E-2</v>
      </c>
    </row>
    <row r="16" spans="1:8" x14ac:dyDescent="0.2">
      <c r="A16" s="52" t="s">
        <v>76</v>
      </c>
      <c r="B16" s="54">
        <v>2024</v>
      </c>
      <c r="C16" s="52">
        <v>32.953000000000003</v>
      </c>
      <c r="D16" s="52">
        <v>31.42</v>
      </c>
      <c r="E16" s="52">
        <v>35.07</v>
      </c>
      <c r="F16" s="52">
        <v>30.344999999999999</v>
      </c>
      <c r="G16" s="52" t="s">
        <v>620</v>
      </c>
      <c r="H16" s="55">
        <v>4.7500000000000001E-2</v>
      </c>
    </row>
    <row r="17" spans="1:8" x14ac:dyDescent="0.2">
      <c r="A17" s="52" t="s">
        <v>78</v>
      </c>
      <c r="B17" s="54">
        <v>2024</v>
      </c>
      <c r="C17" s="52">
        <v>31.457999999999998</v>
      </c>
      <c r="D17" s="52">
        <v>29.187999999999999</v>
      </c>
      <c r="E17" s="52">
        <v>33.020000000000003</v>
      </c>
      <c r="F17" s="52">
        <v>28.01</v>
      </c>
      <c r="G17" s="52" t="s">
        <v>477</v>
      </c>
      <c r="H17" s="55">
        <v>5.4699999999999999E-2</v>
      </c>
    </row>
    <row r="18" spans="1:8" x14ac:dyDescent="0.2">
      <c r="A18" s="52" t="s">
        <v>80</v>
      </c>
      <c r="B18" s="54">
        <v>2024</v>
      </c>
      <c r="C18" s="52">
        <v>29.827000000000002</v>
      </c>
      <c r="D18" s="52">
        <v>29.07</v>
      </c>
      <c r="E18" s="52">
        <v>30.11</v>
      </c>
      <c r="F18" s="52">
        <v>26.504999999999999</v>
      </c>
      <c r="G18" s="52" t="s">
        <v>621</v>
      </c>
      <c r="H18" s="55">
        <v>2.5899999999999999E-2</v>
      </c>
    </row>
    <row r="19" spans="1:8" x14ac:dyDescent="0.2">
      <c r="A19" s="52" t="s">
        <v>82</v>
      </c>
      <c r="B19" s="54">
        <v>2024</v>
      </c>
      <c r="C19" s="52">
        <v>29.073</v>
      </c>
      <c r="D19" s="52">
        <v>29.445</v>
      </c>
      <c r="E19" s="52">
        <v>32.015000000000001</v>
      </c>
      <c r="F19" s="52">
        <v>27.555</v>
      </c>
      <c r="G19" s="52" t="s">
        <v>477</v>
      </c>
      <c r="H19" s="55">
        <v>-6.3E-3</v>
      </c>
    </row>
    <row r="20" spans="1:8" x14ac:dyDescent="0.2">
      <c r="A20" s="52" t="s">
        <v>83</v>
      </c>
      <c r="B20" s="54">
        <v>2024</v>
      </c>
      <c r="C20" s="52">
        <v>29.256</v>
      </c>
      <c r="D20" s="52">
        <v>30.765000000000001</v>
      </c>
      <c r="E20" s="52">
        <v>31.67</v>
      </c>
      <c r="F20" s="52">
        <v>28.58</v>
      </c>
      <c r="G20" s="52" t="s">
        <v>473</v>
      </c>
      <c r="H20" s="55">
        <v>-7.6499999999999999E-2</v>
      </c>
    </row>
    <row r="21" spans="1:8" x14ac:dyDescent="0.2">
      <c r="A21" s="52" t="s">
        <v>85</v>
      </c>
      <c r="B21" s="54">
        <v>2024</v>
      </c>
      <c r="C21" s="52">
        <v>31.68</v>
      </c>
      <c r="D21" s="52">
        <v>26.55</v>
      </c>
      <c r="E21" s="52">
        <v>32.72</v>
      </c>
      <c r="F21" s="52">
        <v>26.254999999999999</v>
      </c>
      <c r="G21" s="52" t="s">
        <v>622</v>
      </c>
      <c r="H21" s="55">
        <v>0.18859999999999999</v>
      </c>
    </row>
    <row r="22" spans="1:8" x14ac:dyDescent="0.2">
      <c r="A22" s="52" t="s">
        <v>87</v>
      </c>
      <c r="B22" s="54">
        <v>2024</v>
      </c>
      <c r="C22" s="52">
        <v>26.654</v>
      </c>
      <c r="D22" s="52">
        <v>25.36</v>
      </c>
      <c r="E22" s="52">
        <v>29.905000000000001</v>
      </c>
      <c r="F22" s="52">
        <v>25.195</v>
      </c>
      <c r="G22" s="52" t="s">
        <v>623</v>
      </c>
      <c r="H22" s="55">
        <v>7.1300000000000002E-2</v>
      </c>
    </row>
    <row r="23" spans="1:8" x14ac:dyDescent="0.2">
      <c r="A23" s="52" t="s">
        <v>89</v>
      </c>
      <c r="B23" s="54">
        <v>2024</v>
      </c>
      <c r="C23" s="52">
        <v>24.879000000000001</v>
      </c>
      <c r="D23" s="52">
        <v>23.37</v>
      </c>
      <c r="E23" s="52">
        <v>25.975000000000001</v>
      </c>
      <c r="F23" s="52">
        <v>23.785</v>
      </c>
      <c r="G23" s="52" t="s">
        <v>621</v>
      </c>
      <c r="H23" s="55">
        <v>8.7099999999999997E-2</v>
      </c>
    </row>
    <row r="24" spans="1:8" x14ac:dyDescent="0.2">
      <c r="A24" s="52" t="s">
        <v>91</v>
      </c>
      <c r="B24" s="54">
        <v>2024</v>
      </c>
      <c r="C24" s="52">
        <v>22.885000000000002</v>
      </c>
      <c r="D24" s="52">
        <v>23.434999999999999</v>
      </c>
      <c r="E24" s="52">
        <v>23.56</v>
      </c>
      <c r="F24" s="52">
        <v>21.975000000000001</v>
      </c>
      <c r="G24" s="52" t="s">
        <v>621</v>
      </c>
      <c r="H24" s="55">
        <v>-1.7100000000000001E-2</v>
      </c>
    </row>
    <row r="25" spans="1:8" x14ac:dyDescent="0.2">
      <c r="A25" s="52" t="s">
        <v>93</v>
      </c>
      <c r="B25" s="54">
        <v>2024</v>
      </c>
      <c r="C25" s="52">
        <v>23.282</v>
      </c>
      <c r="D25" s="52">
        <v>24.027000000000001</v>
      </c>
      <c r="E25" s="52">
        <v>24.335000000000001</v>
      </c>
      <c r="F25" s="52">
        <v>22.164999999999999</v>
      </c>
      <c r="G25" s="52" t="s">
        <v>47</v>
      </c>
      <c r="H25" s="55">
        <v>-4.4699999999999997E-2</v>
      </c>
    </row>
    <row r="26" spans="1:8" x14ac:dyDescent="0.2">
      <c r="A26" s="52" t="s">
        <v>95</v>
      </c>
      <c r="B26" s="54">
        <v>2023</v>
      </c>
      <c r="C26" s="52">
        <v>24.372</v>
      </c>
      <c r="D26" s="52">
        <v>26.05</v>
      </c>
      <c r="E26" s="52">
        <v>25.02</v>
      </c>
      <c r="F26" s="52">
        <v>22.785</v>
      </c>
      <c r="G26" s="52" t="s">
        <v>624</v>
      </c>
      <c r="H26" s="55">
        <v>-4.58E-2</v>
      </c>
    </row>
    <row r="27" spans="1:8" x14ac:dyDescent="0.2">
      <c r="A27" s="52" t="s">
        <v>97</v>
      </c>
      <c r="B27" s="54">
        <v>2023</v>
      </c>
      <c r="C27" s="52">
        <v>25.541</v>
      </c>
      <c r="D27" s="52">
        <v>22.97</v>
      </c>
      <c r="E27" s="52">
        <v>25.94</v>
      </c>
      <c r="F27" s="52">
        <v>22.15</v>
      </c>
      <c r="G27" s="52" t="s">
        <v>47</v>
      </c>
      <c r="H27" s="55">
        <v>0.1069</v>
      </c>
    </row>
    <row r="28" spans="1:8" x14ac:dyDescent="0.2">
      <c r="A28" s="52" t="s">
        <v>99</v>
      </c>
      <c r="B28" s="54">
        <v>2023</v>
      </c>
      <c r="C28" s="52">
        <v>23.074999999999999</v>
      </c>
      <c r="D28" s="52">
        <v>22.41</v>
      </c>
      <c r="E28" s="52">
        <v>23.88</v>
      </c>
      <c r="F28" s="52">
        <v>20.85</v>
      </c>
      <c r="G28" s="52" t="s">
        <v>467</v>
      </c>
      <c r="H28" s="55">
        <v>1.47E-2</v>
      </c>
    </row>
    <row r="29" spans="1:8" x14ac:dyDescent="0.2">
      <c r="A29" s="52" t="s">
        <v>101</v>
      </c>
      <c r="B29" s="54">
        <v>2023</v>
      </c>
      <c r="C29" s="52">
        <v>22.741</v>
      </c>
      <c r="D29" s="52">
        <v>24.54</v>
      </c>
      <c r="E29" s="52">
        <v>24.655000000000001</v>
      </c>
      <c r="F29" s="52">
        <v>22.324999999999999</v>
      </c>
      <c r="G29" s="52" t="s">
        <v>619</v>
      </c>
      <c r="H29" s="55">
        <v>-7.9000000000000001E-2</v>
      </c>
    </row>
    <row r="30" spans="1:8" x14ac:dyDescent="0.2">
      <c r="A30" s="52" t="s">
        <v>103</v>
      </c>
      <c r="B30" s="54">
        <v>2023</v>
      </c>
      <c r="C30" s="52">
        <v>24.692</v>
      </c>
      <c r="D30" s="52">
        <v>24.54</v>
      </c>
      <c r="E30" s="52">
        <v>25.425000000000001</v>
      </c>
      <c r="F30" s="52">
        <v>22.265000000000001</v>
      </c>
      <c r="G30" s="52" t="s">
        <v>514</v>
      </c>
      <c r="H30" s="55">
        <v>-1.5900000000000001E-2</v>
      </c>
    </row>
    <row r="31" spans="1:8" x14ac:dyDescent="0.2">
      <c r="A31" s="52" t="s">
        <v>105</v>
      </c>
      <c r="B31" s="54">
        <v>2023</v>
      </c>
      <c r="C31" s="52">
        <v>25.091999999999999</v>
      </c>
      <c r="D31" s="52">
        <v>22.995000000000001</v>
      </c>
      <c r="E31" s="52">
        <v>25.475000000000001</v>
      </c>
      <c r="F31" s="52">
        <v>22.72</v>
      </c>
      <c r="G31" s="52" t="s">
        <v>625</v>
      </c>
      <c r="H31" s="55">
        <v>0.10059999999999999</v>
      </c>
    </row>
    <row r="32" spans="1:8" x14ac:dyDescent="0.2">
      <c r="A32" s="52" t="s">
        <v>106</v>
      </c>
      <c r="B32" s="54">
        <v>2023</v>
      </c>
      <c r="C32" s="52">
        <v>22.797999999999998</v>
      </c>
      <c r="D32" s="52">
        <v>23.83</v>
      </c>
      <c r="E32" s="52">
        <v>24.62</v>
      </c>
      <c r="F32" s="52">
        <v>22.14</v>
      </c>
      <c r="G32" s="52" t="s">
        <v>475</v>
      </c>
      <c r="H32" s="55">
        <v>-3.7900000000000003E-2</v>
      </c>
    </row>
    <row r="33" spans="1:8" x14ac:dyDescent="0.2">
      <c r="A33" s="52" t="s">
        <v>108</v>
      </c>
      <c r="B33" s="54">
        <v>2023</v>
      </c>
      <c r="C33" s="52">
        <v>23.696000000000002</v>
      </c>
      <c r="D33" s="52">
        <v>25.46</v>
      </c>
      <c r="E33" s="52">
        <v>26.434999999999999</v>
      </c>
      <c r="F33" s="52">
        <v>22.785</v>
      </c>
      <c r="G33" s="52" t="s">
        <v>626</v>
      </c>
      <c r="H33" s="55">
        <v>-0.06</v>
      </c>
    </row>
    <row r="34" spans="1:8" x14ac:dyDescent="0.2">
      <c r="A34" s="52" t="s">
        <v>110</v>
      </c>
      <c r="B34" s="54">
        <v>2023</v>
      </c>
      <c r="C34" s="52">
        <v>25.209</v>
      </c>
      <c r="D34" s="52">
        <v>24.05</v>
      </c>
      <c r="E34" s="52">
        <v>26.234999999999999</v>
      </c>
      <c r="F34" s="52">
        <v>23.97</v>
      </c>
      <c r="G34" s="52" t="s">
        <v>497</v>
      </c>
      <c r="H34" s="55">
        <v>4.7100000000000003E-2</v>
      </c>
    </row>
    <row r="35" spans="1:8" x14ac:dyDescent="0.2">
      <c r="A35" s="52" t="s">
        <v>112</v>
      </c>
      <c r="B35" s="54">
        <v>2023</v>
      </c>
      <c r="C35" s="52">
        <v>24.076000000000001</v>
      </c>
      <c r="D35" s="52">
        <v>21.03</v>
      </c>
      <c r="E35" s="52">
        <v>24.31</v>
      </c>
      <c r="F35" s="52">
        <v>19.945</v>
      </c>
      <c r="G35" s="52" t="s">
        <v>467</v>
      </c>
      <c r="H35" s="55">
        <v>0.1426</v>
      </c>
    </row>
    <row r="36" spans="1:8" x14ac:dyDescent="0.2">
      <c r="A36" s="52" t="s">
        <v>114</v>
      </c>
      <c r="B36" s="54">
        <v>2023</v>
      </c>
      <c r="C36" s="52">
        <v>21.071000000000002</v>
      </c>
      <c r="D36" s="52">
        <v>24.01</v>
      </c>
      <c r="E36" s="52">
        <v>24.75</v>
      </c>
      <c r="F36" s="52">
        <v>20.504999999999999</v>
      </c>
      <c r="G36" s="52" t="s">
        <v>627</v>
      </c>
      <c r="H36" s="55">
        <v>-0.1195</v>
      </c>
    </row>
    <row r="37" spans="1:8" x14ac:dyDescent="0.2">
      <c r="A37" s="52" t="s">
        <v>116</v>
      </c>
      <c r="B37" s="54">
        <v>2023</v>
      </c>
      <c r="C37" s="52">
        <v>23.93</v>
      </c>
      <c r="D37" s="52">
        <v>24.177</v>
      </c>
      <c r="E37" s="52">
        <v>24.774999999999999</v>
      </c>
      <c r="F37" s="52">
        <v>23.05</v>
      </c>
      <c r="G37" s="52" t="s">
        <v>463</v>
      </c>
      <c r="H37" s="55">
        <v>-1.32E-2</v>
      </c>
    </row>
    <row r="38" spans="1:8" x14ac:dyDescent="0.2">
      <c r="A38" s="52" t="s">
        <v>118</v>
      </c>
      <c r="B38" s="54">
        <v>2022</v>
      </c>
      <c r="C38" s="52">
        <v>24.25</v>
      </c>
      <c r="D38" s="52">
        <v>22.68</v>
      </c>
      <c r="E38" s="52">
        <v>24.524999999999999</v>
      </c>
      <c r="F38" s="52">
        <v>22.19</v>
      </c>
      <c r="G38" s="52" t="s">
        <v>628</v>
      </c>
      <c r="H38" s="55">
        <v>0.11609999999999999</v>
      </c>
    </row>
    <row r="39" spans="1:8" x14ac:dyDescent="0.2">
      <c r="A39" s="52" t="s">
        <v>120</v>
      </c>
      <c r="B39" s="54">
        <v>2022</v>
      </c>
      <c r="C39" s="52">
        <v>21.727</v>
      </c>
      <c r="D39" s="52">
        <v>19.16</v>
      </c>
      <c r="E39" s="52">
        <v>23.004999999999999</v>
      </c>
      <c r="F39" s="52">
        <v>18.805</v>
      </c>
      <c r="G39" s="52" t="s">
        <v>510</v>
      </c>
      <c r="H39" s="55">
        <v>0.1326</v>
      </c>
    </row>
    <row r="40" spans="1:8" x14ac:dyDescent="0.2">
      <c r="A40" s="52" t="s">
        <v>122</v>
      </c>
      <c r="B40" s="54">
        <v>2022</v>
      </c>
      <c r="C40" s="52">
        <v>19.184000000000001</v>
      </c>
      <c r="D40" s="52">
        <v>18.995000000000001</v>
      </c>
      <c r="E40" s="52">
        <v>21.31</v>
      </c>
      <c r="F40" s="52">
        <v>18.010000000000002</v>
      </c>
      <c r="G40" s="52" t="s">
        <v>629</v>
      </c>
      <c r="H40" s="55">
        <v>2.52E-2</v>
      </c>
    </row>
    <row r="41" spans="1:8" x14ac:dyDescent="0.2">
      <c r="A41" s="52" t="s">
        <v>124</v>
      </c>
      <c r="B41" s="54">
        <v>2022</v>
      </c>
      <c r="C41" s="52">
        <v>18.712</v>
      </c>
      <c r="D41" s="52">
        <v>17.7</v>
      </c>
      <c r="E41" s="52">
        <v>19.96</v>
      </c>
      <c r="F41" s="52">
        <v>17.62</v>
      </c>
      <c r="G41" s="52" t="s">
        <v>630</v>
      </c>
      <c r="H41" s="55">
        <v>4.8300000000000003E-2</v>
      </c>
    </row>
    <row r="42" spans="1:8" x14ac:dyDescent="0.2">
      <c r="A42" s="52" t="s">
        <v>125</v>
      </c>
      <c r="B42" s="54">
        <v>2022</v>
      </c>
      <c r="C42" s="52">
        <v>17.849</v>
      </c>
      <c r="D42" s="52">
        <v>20.5</v>
      </c>
      <c r="E42" s="52">
        <v>20.85</v>
      </c>
      <c r="F42" s="52">
        <v>17.399999999999999</v>
      </c>
      <c r="G42" s="52" t="s">
        <v>631</v>
      </c>
      <c r="H42" s="55">
        <v>-0.10390000000000001</v>
      </c>
    </row>
    <row r="43" spans="1:8" x14ac:dyDescent="0.2">
      <c r="A43" s="52" t="s">
        <v>127</v>
      </c>
      <c r="B43" s="54">
        <v>2022</v>
      </c>
      <c r="C43" s="52">
        <v>19.917999999999999</v>
      </c>
      <c r="D43" s="52">
        <v>19.88</v>
      </c>
      <c r="E43" s="52">
        <v>20.350000000000001</v>
      </c>
      <c r="F43" s="52">
        <v>18.010000000000002</v>
      </c>
      <c r="G43" s="52" t="s">
        <v>632</v>
      </c>
      <c r="H43" s="55">
        <v>-2.1299999999999999E-2</v>
      </c>
    </row>
    <row r="44" spans="1:8" x14ac:dyDescent="0.2">
      <c r="A44" s="52" t="s">
        <v>129</v>
      </c>
      <c r="B44" s="54">
        <v>2022</v>
      </c>
      <c r="C44" s="52">
        <v>20.352</v>
      </c>
      <c r="D44" s="52">
        <v>21.54</v>
      </c>
      <c r="E44" s="52">
        <v>22.524999999999999</v>
      </c>
      <c r="F44" s="52">
        <v>19.295000000000002</v>
      </c>
      <c r="G44" s="52" t="s">
        <v>633</v>
      </c>
      <c r="H44" s="55">
        <v>-6.3700000000000007E-2</v>
      </c>
    </row>
    <row r="45" spans="1:8" x14ac:dyDescent="0.2">
      <c r="A45" s="52" t="s">
        <v>131</v>
      </c>
      <c r="B45" s="54">
        <v>2022</v>
      </c>
      <c r="C45" s="52">
        <v>21.736999999999998</v>
      </c>
      <c r="D45" s="52">
        <v>22.785</v>
      </c>
      <c r="E45" s="52">
        <v>23.344999999999999</v>
      </c>
      <c r="F45" s="52">
        <v>20.420000000000002</v>
      </c>
      <c r="G45" s="52" t="s">
        <v>634</v>
      </c>
      <c r="H45" s="55">
        <v>-6.2300000000000001E-2</v>
      </c>
    </row>
    <row r="46" spans="1:8" x14ac:dyDescent="0.2">
      <c r="A46" s="52" t="s">
        <v>133</v>
      </c>
      <c r="B46" s="54">
        <v>2022</v>
      </c>
      <c r="C46" s="52">
        <v>23.181000000000001</v>
      </c>
      <c r="D46" s="52">
        <v>24.75</v>
      </c>
      <c r="E46" s="52">
        <v>26.195</v>
      </c>
      <c r="F46" s="52">
        <v>22.71</v>
      </c>
      <c r="G46" s="52" t="s">
        <v>635</v>
      </c>
      <c r="H46" s="55">
        <v>-7.8600000000000003E-2</v>
      </c>
    </row>
    <row r="47" spans="1:8" x14ac:dyDescent="0.2">
      <c r="A47" s="52" t="s">
        <v>134</v>
      </c>
      <c r="B47" s="54">
        <v>2022</v>
      </c>
      <c r="C47" s="52">
        <v>25.158000000000001</v>
      </c>
      <c r="D47" s="52">
        <v>24.454999999999998</v>
      </c>
      <c r="E47" s="52">
        <v>27.495000000000001</v>
      </c>
      <c r="F47" s="52">
        <v>24.045000000000002</v>
      </c>
      <c r="G47" s="52" t="s">
        <v>636</v>
      </c>
      <c r="H47" s="55">
        <v>3.2500000000000001E-2</v>
      </c>
    </row>
    <row r="48" spans="1:8" x14ac:dyDescent="0.2">
      <c r="A48" s="52" t="s">
        <v>136</v>
      </c>
      <c r="B48" s="54">
        <v>2022</v>
      </c>
      <c r="C48" s="52">
        <v>24.366</v>
      </c>
      <c r="D48" s="52">
        <v>22.75</v>
      </c>
      <c r="E48" s="52">
        <v>25.67</v>
      </c>
      <c r="F48" s="52">
        <v>21.984999999999999</v>
      </c>
      <c r="G48" s="52" t="s">
        <v>637</v>
      </c>
      <c r="H48" s="55">
        <v>8.6800000000000002E-2</v>
      </c>
    </row>
    <row r="49" spans="1:8" x14ac:dyDescent="0.2">
      <c r="A49" s="52" t="s">
        <v>138</v>
      </c>
      <c r="B49" s="54">
        <v>2022</v>
      </c>
      <c r="C49" s="52">
        <v>22.419</v>
      </c>
      <c r="D49" s="52">
        <v>23.385000000000002</v>
      </c>
      <c r="E49" s="52">
        <v>24.754999999999999</v>
      </c>
      <c r="F49" s="52">
        <v>21.945</v>
      </c>
      <c r="G49" s="52" t="s">
        <v>638</v>
      </c>
      <c r="H49" s="55">
        <v>-2.7799999999999998E-2</v>
      </c>
    </row>
    <row r="50" spans="1:8" x14ac:dyDescent="0.2">
      <c r="A50" s="52" t="s">
        <v>140</v>
      </c>
      <c r="B50" s="54">
        <v>2021</v>
      </c>
      <c r="C50" s="52">
        <v>23.06</v>
      </c>
      <c r="D50" s="52">
        <v>22.945</v>
      </c>
      <c r="E50" s="52">
        <v>23.48</v>
      </c>
      <c r="F50" s="52">
        <v>21.41</v>
      </c>
      <c r="G50" s="52" t="s">
        <v>639</v>
      </c>
      <c r="H50" s="55">
        <v>1.14E-2</v>
      </c>
    </row>
    <row r="51" spans="1:8" x14ac:dyDescent="0.2">
      <c r="A51" s="52" t="s">
        <v>142</v>
      </c>
      <c r="B51" s="54">
        <v>2021</v>
      </c>
      <c r="C51" s="52">
        <v>22.798999999999999</v>
      </c>
      <c r="D51" s="52">
        <v>23.99</v>
      </c>
      <c r="E51" s="52">
        <v>25.49</v>
      </c>
      <c r="F51" s="52">
        <v>22.184999999999999</v>
      </c>
      <c r="G51" s="52" t="s">
        <v>510</v>
      </c>
      <c r="H51" s="55">
        <v>-5.5500000000000001E-2</v>
      </c>
    </row>
    <row r="52" spans="1:8" x14ac:dyDescent="0.2">
      <c r="A52" s="52" t="s">
        <v>144</v>
      </c>
      <c r="B52" s="54">
        <v>2021</v>
      </c>
      <c r="C52" s="52">
        <v>24.138999999999999</v>
      </c>
      <c r="D52" s="52">
        <v>22.6</v>
      </c>
      <c r="E52" s="52">
        <v>24.92</v>
      </c>
      <c r="F52" s="52">
        <v>22.184999999999999</v>
      </c>
      <c r="G52" s="52" t="s">
        <v>640</v>
      </c>
      <c r="H52" s="55">
        <v>9.4899999999999998E-2</v>
      </c>
    </row>
    <row r="53" spans="1:8" x14ac:dyDescent="0.2">
      <c r="A53" s="52" t="s">
        <v>146</v>
      </c>
      <c r="B53" s="54">
        <v>2021</v>
      </c>
      <c r="C53" s="52">
        <v>22.047000000000001</v>
      </c>
      <c r="D53" s="52">
        <v>23.934999999999999</v>
      </c>
      <c r="E53" s="52">
        <v>24.945</v>
      </c>
      <c r="F53" s="52">
        <v>21.41</v>
      </c>
      <c r="G53" s="52" t="s">
        <v>641</v>
      </c>
      <c r="H53" s="55">
        <v>-8.1000000000000003E-2</v>
      </c>
    </row>
    <row r="54" spans="1:8" x14ac:dyDescent="0.2">
      <c r="A54" s="52" t="s">
        <v>147</v>
      </c>
      <c r="B54" s="54">
        <v>2021</v>
      </c>
      <c r="C54" s="52">
        <v>23.991</v>
      </c>
      <c r="D54" s="52">
        <v>25.57</v>
      </c>
      <c r="E54" s="52">
        <v>26.09</v>
      </c>
      <c r="F54" s="52">
        <v>22.835000000000001</v>
      </c>
      <c r="G54" s="52" t="s">
        <v>460</v>
      </c>
      <c r="H54" s="55">
        <v>-7.0099999999999996E-2</v>
      </c>
    </row>
    <row r="55" spans="1:8" x14ac:dyDescent="0.2">
      <c r="A55" s="52" t="s">
        <v>149</v>
      </c>
      <c r="B55" s="54">
        <v>2021</v>
      </c>
      <c r="C55" s="52">
        <v>25.798999999999999</v>
      </c>
      <c r="D55" s="52">
        <v>26.25</v>
      </c>
      <c r="E55" s="52">
        <v>26.7</v>
      </c>
      <c r="F55" s="52">
        <v>24.515000000000001</v>
      </c>
      <c r="G55" s="52" t="s">
        <v>642</v>
      </c>
      <c r="H55" s="55">
        <v>-1.5100000000000001E-2</v>
      </c>
    </row>
    <row r="56" spans="1:8" x14ac:dyDescent="0.2">
      <c r="A56" s="52" t="s">
        <v>151</v>
      </c>
      <c r="B56" s="54">
        <v>2021</v>
      </c>
      <c r="C56" s="52">
        <v>26.193999999999999</v>
      </c>
      <c r="D56" s="52">
        <v>28.07</v>
      </c>
      <c r="E56" s="52">
        <v>28.445</v>
      </c>
      <c r="F56" s="52">
        <v>25.58</v>
      </c>
      <c r="G56" s="52" t="s">
        <v>643</v>
      </c>
      <c r="H56" s="55">
        <v>-6.3E-2</v>
      </c>
    </row>
    <row r="57" spans="1:8" x14ac:dyDescent="0.2">
      <c r="A57" s="52" t="s">
        <v>153</v>
      </c>
      <c r="B57" s="54">
        <v>2021</v>
      </c>
      <c r="C57" s="52">
        <v>27.954999999999998</v>
      </c>
      <c r="D57" s="52">
        <v>25.99</v>
      </c>
      <c r="E57" s="52">
        <v>28.9</v>
      </c>
      <c r="F57" s="52">
        <v>26.16</v>
      </c>
      <c r="G57" s="52" t="s">
        <v>47</v>
      </c>
      <c r="H57" s="55">
        <v>7.17E-2</v>
      </c>
    </row>
    <row r="58" spans="1:8" x14ac:dyDescent="0.2">
      <c r="A58" s="52" t="s">
        <v>155</v>
      </c>
      <c r="B58" s="54">
        <v>2021</v>
      </c>
      <c r="C58" s="52">
        <v>26.085000000000001</v>
      </c>
      <c r="D58" s="52">
        <v>25.05</v>
      </c>
      <c r="E58" s="52">
        <v>26.73</v>
      </c>
      <c r="F58" s="52">
        <v>24.68</v>
      </c>
      <c r="G58" s="52" t="s">
        <v>636</v>
      </c>
      <c r="H58" s="55">
        <v>6.2399999999999997E-2</v>
      </c>
    </row>
    <row r="59" spans="1:8" x14ac:dyDescent="0.2">
      <c r="A59" s="52" t="s">
        <v>157</v>
      </c>
      <c r="B59" s="54">
        <v>2021</v>
      </c>
      <c r="C59" s="52">
        <v>24.552</v>
      </c>
      <c r="D59" s="52">
        <v>26.7</v>
      </c>
      <c r="E59" s="52">
        <v>26.984999999999999</v>
      </c>
      <c r="F59" s="52">
        <v>23.74</v>
      </c>
      <c r="G59" s="52" t="s">
        <v>626</v>
      </c>
      <c r="H59" s="55">
        <v>-0.1132</v>
      </c>
    </row>
    <row r="60" spans="1:8" x14ac:dyDescent="0.2">
      <c r="A60" s="52" t="s">
        <v>159</v>
      </c>
      <c r="B60" s="54">
        <v>2021</v>
      </c>
      <c r="C60" s="52">
        <v>27.684999999999999</v>
      </c>
      <c r="D60" s="52">
        <v>28.86</v>
      </c>
      <c r="E60" s="52">
        <v>29.15</v>
      </c>
      <c r="F60" s="52">
        <v>25.934999999999999</v>
      </c>
      <c r="G60" s="52" t="s">
        <v>644</v>
      </c>
      <c r="H60" s="55">
        <v>6.7100000000000007E-2</v>
      </c>
    </row>
    <row r="61" spans="1:8" x14ac:dyDescent="0.2">
      <c r="A61" s="52" t="s">
        <v>160</v>
      </c>
      <c r="B61" s="54">
        <v>2021</v>
      </c>
      <c r="C61" s="52">
        <v>25.945</v>
      </c>
      <c r="D61" s="52">
        <v>26.77</v>
      </c>
      <c r="E61" s="52">
        <v>28.105</v>
      </c>
      <c r="F61" s="52">
        <v>24.53</v>
      </c>
      <c r="G61" s="52" t="s">
        <v>469</v>
      </c>
      <c r="H61" s="55">
        <v>-2.3599999999999999E-2</v>
      </c>
    </row>
    <row r="62" spans="1:8" x14ac:dyDescent="0.2">
      <c r="A62" s="52" t="s">
        <v>162</v>
      </c>
      <c r="B62" s="54">
        <v>2020</v>
      </c>
      <c r="C62" s="52">
        <v>26.573</v>
      </c>
      <c r="D62" s="52">
        <v>23.82</v>
      </c>
      <c r="E62" s="52">
        <v>26.88</v>
      </c>
      <c r="F62" s="52">
        <v>23.69</v>
      </c>
      <c r="G62" s="52" t="s">
        <v>467</v>
      </c>
      <c r="H62" s="55">
        <v>0.1767</v>
      </c>
    </row>
    <row r="63" spans="1:8" x14ac:dyDescent="0.2">
      <c r="A63" s="52" t="s">
        <v>164</v>
      </c>
      <c r="B63" s="54">
        <v>2020</v>
      </c>
      <c r="C63" s="52">
        <v>22.582999999999998</v>
      </c>
      <c r="D63" s="52">
        <v>23.71</v>
      </c>
      <c r="E63" s="52">
        <v>24.6</v>
      </c>
      <c r="F63" s="52">
        <v>22.23</v>
      </c>
      <c r="G63" s="52" t="s">
        <v>645</v>
      </c>
      <c r="H63" s="55">
        <v>-3.5200000000000002E-2</v>
      </c>
    </row>
    <row r="64" spans="1:8" x14ac:dyDescent="0.2">
      <c r="A64" s="52" t="s">
        <v>165</v>
      </c>
      <c r="B64" s="54">
        <v>2020</v>
      </c>
      <c r="C64" s="52">
        <v>23.408000000000001</v>
      </c>
      <c r="D64" s="52">
        <v>23.355</v>
      </c>
      <c r="E64" s="52">
        <v>24.905000000000001</v>
      </c>
      <c r="F64" s="52">
        <v>22.864999999999998</v>
      </c>
      <c r="G64" s="52" t="s">
        <v>646</v>
      </c>
      <c r="H64" s="55">
        <v>-3.7000000000000002E-3</v>
      </c>
    </row>
    <row r="65" spans="1:8" x14ac:dyDescent="0.2">
      <c r="A65" s="52" t="s">
        <v>166</v>
      </c>
      <c r="B65" s="54">
        <v>2020</v>
      </c>
      <c r="C65" s="52">
        <v>23.494</v>
      </c>
      <c r="D65" s="52">
        <v>28.75</v>
      </c>
      <c r="E65" s="52">
        <v>28.155000000000001</v>
      </c>
      <c r="F65" s="52">
        <v>21.82</v>
      </c>
      <c r="G65" s="52" t="s">
        <v>647</v>
      </c>
      <c r="H65" s="55">
        <v>-0.17649999999999999</v>
      </c>
    </row>
    <row r="66" spans="1:8" x14ac:dyDescent="0.2">
      <c r="A66" s="52" t="s">
        <v>168</v>
      </c>
      <c r="B66" s="54">
        <v>2020</v>
      </c>
      <c r="C66" s="52">
        <v>28.53</v>
      </c>
      <c r="D66" s="52">
        <v>24.48</v>
      </c>
      <c r="E66" s="52">
        <v>28.23</v>
      </c>
      <c r="F66" s="52">
        <v>23.664999999999999</v>
      </c>
      <c r="G66" s="52" t="s">
        <v>117</v>
      </c>
      <c r="H66" s="55">
        <v>0.21659999999999999</v>
      </c>
    </row>
    <row r="67" spans="1:8" x14ac:dyDescent="0.2">
      <c r="A67" s="52" t="s">
        <v>170</v>
      </c>
      <c r="B67" s="54">
        <v>2020</v>
      </c>
      <c r="C67" s="52">
        <v>23.45</v>
      </c>
      <c r="D67" s="52">
        <v>18.579999999999998</v>
      </c>
      <c r="E67" s="52">
        <v>23.434999999999999</v>
      </c>
      <c r="F67" s="52">
        <v>17.995000000000001</v>
      </c>
      <c r="G67" s="52" t="s">
        <v>648</v>
      </c>
      <c r="H67" s="55">
        <v>0.25819999999999999</v>
      </c>
    </row>
    <row r="68" spans="1:8" x14ac:dyDescent="0.2">
      <c r="A68" s="52" t="s">
        <v>172</v>
      </c>
      <c r="B68" s="54">
        <v>2020</v>
      </c>
      <c r="C68" s="52">
        <v>18.637</v>
      </c>
      <c r="D68" s="52">
        <v>18.739999999999998</v>
      </c>
      <c r="E68" s="52">
        <v>18.684999999999999</v>
      </c>
      <c r="F68" s="52">
        <v>17.125</v>
      </c>
      <c r="G68" s="52" t="s">
        <v>649</v>
      </c>
      <c r="H68" s="55">
        <v>3.49E-2</v>
      </c>
    </row>
    <row r="69" spans="1:8" x14ac:dyDescent="0.2">
      <c r="A69" s="52" t="s">
        <v>173</v>
      </c>
      <c r="B69" s="54">
        <v>2020</v>
      </c>
      <c r="C69" s="52">
        <v>18.009</v>
      </c>
      <c r="D69" s="52">
        <v>15.074999999999999</v>
      </c>
      <c r="E69" s="52">
        <v>17.774999999999999</v>
      </c>
      <c r="F69" s="52">
        <v>14.76</v>
      </c>
      <c r="G69" s="52" t="s">
        <v>650</v>
      </c>
      <c r="H69" s="55">
        <v>0.20280000000000001</v>
      </c>
    </row>
    <row r="70" spans="1:8" x14ac:dyDescent="0.2">
      <c r="A70" s="52" t="s">
        <v>174</v>
      </c>
      <c r="B70" s="54">
        <v>2020</v>
      </c>
      <c r="C70" s="52">
        <v>14.973000000000001</v>
      </c>
      <c r="D70" s="52">
        <v>14.175000000000001</v>
      </c>
      <c r="E70" s="52">
        <v>15.81</v>
      </c>
      <c r="F70" s="52">
        <v>14.175000000000001</v>
      </c>
      <c r="G70" s="52" t="s">
        <v>651</v>
      </c>
      <c r="H70" s="55">
        <v>5.5899999999999998E-2</v>
      </c>
    </row>
    <row r="71" spans="1:8" x14ac:dyDescent="0.2">
      <c r="A71" s="52" t="s">
        <v>176</v>
      </c>
      <c r="B71" s="54">
        <v>2020</v>
      </c>
      <c r="C71" s="52">
        <v>14.18</v>
      </c>
      <c r="D71" s="52">
        <v>16.5</v>
      </c>
      <c r="E71" s="52">
        <v>17.149999999999999</v>
      </c>
      <c r="F71" s="52">
        <v>11.64</v>
      </c>
      <c r="G71" s="52" t="s">
        <v>465</v>
      </c>
      <c r="H71" s="55">
        <v>-0.20050000000000001</v>
      </c>
    </row>
    <row r="72" spans="1:8" x14ac:dyDescent="0.2">
      <c r="A72" s="52" t="s">
        <v>178</v>
      </c>
      <c r="B72" s="54">
        <v>2020</v>
      </c>
      <c r="C72" s="52">
        <v>17.734999999999999</v>
      </c>
      <c r="D72" s="52">
        <v>18.135000000000002</v>
      </c>
      <c r="E72" s="52">
        <v>18.585000000000001</v>
      </c>
      <c r="F72" s="52">
        <v>17.48</v>
      </c>
      <c r="G72" s="52" t="s">
        <v>644</v>
      </c>
      <c r="H72" s="55">
        <v>-1.6500000000000001E-2</v>
      </c>
    </row>
    <row r="73" spans="1:8" x14ac:dyDescent="0.2">
      <c r="A73" s="52" t="s">
        <v>180</v>
      </c>
      <c r="B73" s="54">
        <v>2020</v>
      </c>
      <c r="C73" s="52">
        <v>18.032</v>
      </c>
      <c r="D73" s="52">
        <v>17.905000000000001</v>
      </c>
      <c r="E73" s="52">
        <v>18.085000000000001</v>
      </c>
      <c r="F73" s="52">
        <v>17.28</v>
      </c>
      <c r="G73" s="52" t="s">
        <v>437</v>
      </c>
      <c r="H73" s="55">
        <v>1.6999999999999999E-3</v>
      </c>
    </row>
    <row r="74" spans="1:8" x14ac:dyDescent="0.2">
      <c r="A74" s="52" t="s">
        <v>182</v>
      </c>
      <c r="B74" s="54">
        <v>2019</v>
      </c>
      <c r="C74" s="52">
        <v>18.001000000000001</v>
      </c>
      <c r="D74" s="52">
        <v>17.024999999999999</v>
      </c>
      <c r="E74" s="52">
        <v>18.100000000000001</v>
      </c>
      <c r="F74" s="52">
        <v>16.594999999999999</v>
      </c>
      <c r="G74" s="52" t="s">
        <v>483</v>
      </c>
      <c r="H74" s="55">
        <v>5.8299999999999998E-2</v>
      </c>
    </row>
    <row r="75" spans="1:8" x14ac:dyDescent="0.2">
      <c r="A75" s="52" t="s">
        <v>184</v>
      </c>
      <c r="B75" s="54">
        <v>2019</v>
      </c>
      <c r="C75" s="52">
        <v>17.009</v>
      </c>
      <c r="D75" s="52">
        <v>18.195</v>
      </c>
      <c r="E75" s="52">
        <v>18.21</v>
      </c>
      <c r="F75" s="52">
        <v>16.68</v>
      </c>
      <c r="G75" s="52" t="s">
        <v>652</v>
      </c>
      <c r="H75" s="55">
        <v>-6.1499999999999999E-2</v>
      </c>
    </row>
    <row r="76" spans="1:8" x14ac:dyDescent="0.2">
      <c r="A76" s="52" t="s">
        <v>186</v>
      </c>
      <c r="B76" s="54">
        <v>2019</v>
      </c>
      <c r="C76" s="52">
        <v>18.123999999999999</v>
      </c>
      <c r="D76" s="52">
        <v>17.045000000000002</v>
      </c>
      <c r="E76" s="52">
        <v>18.164999999999999</v>
      </c>
      <c r="F76" s="52">
        <v>16.940000000000001</v>
      </c>
      <c r="G76" s="52" t="s">
        <v>653</v>
      </c>
      <c r="H76" s="55">
        <v>6.6199999999999995E-2</v>
      </c>
    </row>
    <row r="77" spans="1:8" x14ac:dyDescent="0.2">
      <c r="A77" s="52" t="s">
        <v>188</v>
      </c>
      <c r="B77" s="54">
        <v>2019</v>
      </c>
      <c r="C77" s="52">
        <v>16.998000000000001</v>
      </c>
      <c r="D77" s="52">
        <v>18.585000000000001</v>
      </c>
      <c r="E77" s="52">
        <v>19.510000000000002</v>
      </c>
      <c r="F77" s="52">
        <v>16.98</v>
      </c>
      <c r="G77" s="52" t="s">
        <v>654</v>
      </c>
      <c r="H77" s="55">
        <v>-6.9800000000000001E-2</v>
      </c>
    </row>
    <row r="78" spans="1:8" x14ac:dyDescent="0.2">
      <c r="A78" s="52" t="s">
        <v>190</v>
      </c>
      <c r="B78" s="54">
        <v>2019</v>
      </c>
      <c r="C78" s="52">
        <v>18.274000000000001</v>
      </c>
      <c r="D78" s="52">
        <v>16.04</v>
      </c>
      <c r="E78" s="52">
        <v>18.760000000000002</v>
      </c>
      <c r="F78" s="52">
        <v>16.04</v>
      </c>
      <c r="G78" s="52" t="s">
        <v>655</v>
      </c>
      <c r="H78" s="55">
        <v>0.1113</v>
      </c>
    </row>
    <row r="79" spans="1:8" x14ac:dyDescent="0.2">
      <c r="A79" s="52" t="s">
        <v>192</v>
      </c>
      <c r="B79" s="54">
        <v>2019</v>
      </c>
      <c r="C79" s="52">
        <v>16.443999999999999</v>
      </c>
      <c r="D79" s="52">
        <v>15.315</v>
      </c>
      <c r="E79" s="52">
        <v>16.765000000000001</v>
      </c>
      <c r="F79" s="52">
        <v>14.965</v>
      </c>
      <c r="G79" s="52" t="s">
        <v>656</v>
      </c>
      <c r="H79" s="55">
        <v>7.5200000000000003E-2</v>
      </c>
    </row>
    <row r="80" spans="1:8" x14ac:dyDescent="0.2">
      <c r="A80" s="52" t="s">
        <v>194</v>
      </c>
      <c r="B80" s="54">
        <v>2019</v>
      </c>
      <c r="C80" s="52">
        <v>15.294</v>
      </c>
      <c r="D80" s="52">
        <v>14.68</v>
      </c>
      <c r="E80" s="52">
        <v>15.535</v>
      </c>
      <c r="F80" s="52">
        <v>14.664999999999999</v>
      </c>
      <c r="G80" s="52" t="s">
        <v>657</v>
      </c>
      <c r="H80" s="55">
        <v>5.2600000000000001E-2</v>
      </c>
    </row>
    <row r="81" spans="1:8" x14ac:dyDescent="0.2">
      <c r="A81" s="52" t="s">
        <v>196</v>
      </c>
      <c r="B81" s="54">
        <v>2019</v>
      </c>
      <c r="C81" s="52">
        <v>14.53</v>
      </c>
      <c r="D81" s="52">
        <v>14.975</v>
      </c>
      <c r="E81" s="52">
        <v>14.99</v>
      </c>
      <c r="F81" s="52">
        <v>14.265000000000001</v>
      </c>
      <c r="G81" s="52" t="s">
        <v>658</v>
      </c>
      <c r="H81" s="55">
        <v>-3.0300000000000001E-2</v>
      </c>
    </row>
    <row r="82" spans="1:8" x14ac:dyDescent="0.2">
      <c r="A82" s="52" t="s">
        <v>198</v>
      </c>
      <c r="B82" s="54">
        <v>2019</v>
      </c>
      <c r="C82" s="52">
        <v>14.984</v>
      </c>
      <c r="D82" s="52">
        <v>15.175000000000001</v>
      </c>
      <c r="E82" s="52">
        <v>15.3</v>
      </c>
      <c r="F82" s="52">
        <v>14.734999999999999</v>
      </c>
      <c r="G82" s="52" t="s">
        <v>659</v>
      </c>
      <c r="H82" s="55">
        <v>-2.3E-3</v>
      </c>
    </row>
    <row r="83" spans="1:8" x14ac:dyDescent="0.2">
      <c r="A83" s="52" t="s">
        <v>199</v>
      </c>
      <c r="B83" s="54">
        <v>2019</v>
      </c>
      <c r="C83" s="52">
        <v>15.019</v>
      </c>
      <c r="D83" s="52">
        <v>15.225</v>
      </c>
      <c r="E83" s="52">
        <v>15.65</v>
      </c>
      <c r="F83" s="52">
        <v>14.984999999999999</v>
      </c>
      <c r="G83" s="52" t="s">
        <v>660</v>
      </c>
      <c r="H83" s="55">
        <v>-3.9300000000000002E-2</v>
      </c>
    </row>
    <row r="84" spans="1:8" x14ac:dyDescent="0.2">
      <c r="A84" s="52" t="s">
        <v>200</v>
      </c>
      <c r="B84" s="54">
        <v>2019</v>
      </c>
      <c r="C84" s="52">
        <v>15.634</v>
      </c>
      <c r="D84" s="52">
        <v>15.83</v>
      </c>
      <c r="E84" s="52">
        <v>16.22</v>
      </c>
      <c r="F84" s="52">
        <v>15.51</v>
      </c>
      <c r="G84" s="52" t="s">
        <v>467</v>
      </c>
      <c r="H84" s="55">
        <v>-3.0099999999999998E-2</v>
      </c>
    </row>
    <row r="85" spans="1:8" x14ac:dyDescent="0.2">
      <c r="A85" s="52" t="s">
        <v>202</v>
      </c>
      <c r="B85" s="54">
        <v>2019</v>
      </c>
      <c r="C85" s="52">
        <v>16.12</v>
      </c>
      <c r="D85" s="52">
        <v>15.55</v>
      </c>
      <c r="E85" s="52">
        <v>16.21</v>
      </c>
      <c r="F85" s="52">
        <v>15.195</v>
      </c>
      <c r="G85" s="52" t="s">
        <v>463</v>
      </c>
      <c r="H85" s="55">
        <v>5.6399999999999999E-2</v>
      </c>
    </row>
    <row r="86" spans="1:8" x14ac:dyDescent="0.2">
      <c r="A86" s="52" t="s">
        <v>204</v>
      </c>
      <c r="B86" s="54">
        <v>2018</v>
      </c>
      <c r="C86" s="52">
        <v>15.26</v>
      </c>
      <c r="D86" s="52">
        <v>14.4</v>
      </c>
      <c r="E86" s="52">
        <v>15.26</v>
      </c>
      <c r="F86" s="52">
        <v>14.39</v>
      </c>
      <c r="G86" s="52" t="s">
        <v>661</v>
      </c>
      <c r="H86" s="55">
        <v>6.3E-2</v>
      </c>
    </row>
    <row r="87" spans="1:8" x14ac:dyDescent="0.2">
      <c r="A87" s="52" t="s">
        <v>205</v>
      </c>
      <c r="B87" s="54">
        <v>2018</v>
      </c>
      <c r="C87" s="52">
        <v>14.356</v>
      </c>
      <c r="D87" s="52">
        <v>14.305</v>
      </c>
      <c r="E87" s="52">
        <v>14.85</v>
      </c>
      <c r="F87" s="52">
        <v>13.925000000000001</v>
      </c>
      <c r="G87" s="52" t="s">
        <v>644</v>
      </c>
      <c r="H87" s="55">
        <v>2.2000000000000001E-3</v>
      </c>
    </row>
    <row r="88" spans="1:8" x14ac:dyDescent="0.2">
      <c r="A88" s="52" t="s">
        <v>207</v>
      </c>
      <c r="B88" s="54">
        <v>2018</v>
      </c>
      <c r="C88" s="52">
        <v>14.324</v>
      </c>
      <c r="D88" s="52">
        <v>14.725</v>
      </c>
      <c r="E88" s="52">
        <v>14.95</v>
      </c>
      <c r="F88" s="52">
        <v>14.255000000000001</v>
      </c>
      <c r="G88" s="52" t="s">
        <v>662</v>
      </c>
      <c r="H88" s="55">
        <v>2.3999999999999998E-3</v>
      </c>
    </row>
    <row r="89" spans="1:8" x14ac:dyDescent="0.2">
      <c r="A89" s="52" t="s">
        <v>209</v>
      </c>
      <c r="B89" s="54">
        <v>2018</v>
      </c>
      <c r="C89" s="52">
        <v>14.29</v>
      </c>
      <c r="D89" s="52">
        <v>14.48</v>
      </c>
      <c r="E89" s="52">
        <v>14.5</v>
      </c>
      <c r="F89" s="52">
        <v>14.035</v>
      </c>
      <c r="G89" s="52" t="s">
        <v>612</v>
      </c>
      <c r="H89" s="55">
        <v>-1.7899999999999999E-2</v>
      </c>
    </row>
    <row r="90" spans="1:8" x14ac:dyDescent="0.2">
      <c r="A90" s="52" t="s">
        <v>211</v>
      </c>
      <c r="B90" s="54">
        <v>2018</v>
      </c>
      <c r="C90" s="52">
        <v>14.551</v>
      </c>
      <c r="D90" s="52">
        <v>15.585000000000001</v>
      </c>
      <c r="E90" s="52">
        <v>15.585000000000001</v>
      </c>
      <c r="F90" s="52">
        <v>14.38</v>
      </c>
      <c r="G90" s="52" t="s">
        <v>663</v>
      </c>
      <c r="H90" s="55">
        <v>-6.7100000000000007E-2</v>
      </c>
    </row>
    <row r="91" spans="1:8" x14ac:dyDescent="0.2">
      <c r="A91" s="52" t="s">
        <v>213</v>
      </c>
      <c r="B91" s="54">
        <v>2018</v>
      </c>
      <c r="C91" s="52">
        <v>15.597</v>
      </c>
      <c r="D91" s="52">
        <v>16.145</v>
      </c>
      <c r="E91" s="52">
        <v>16.260000000000002</v>
      </c>
      <c r="F91" s="52">
        <v>15.185</v>
      </c>
      <c r="G91" s="52" t="s">
        <v>626</v>
      </c>
      <c r="H91" s="55">
        <v>-2.7699999999999999E-2</v>
      </c>
    </row>
    <row r="92" spans="1:8" x14ac:dyDescent="0.2">
      <c r="A92" s="52" t="s">
        <v>215</v>
      </c>
      <c r="B92" s="54">
        <v>2018</v>
      </c>
      <c r="C92" s="52">
        <v>16.041</v>
      </c>
      <c r="D92" s="52">
        <v>16.504999999999999</v>
      </c>
      <c r="E92" s="52">
        <v>17.36</v>
      </c>
      <c r="F92" s="52">
        <v>15.965</v>
      </c>
      <c r="G92" s="52" t="s">
        <v>622</v>
      </c>
      <c r="H92" s="55">
        <v>-2.8000000000000001E-2</v>
      </c>
    </row>
    <row r="93" spans="1:8" x14ac:dyDescent="0.2">
      <c r="A93" s="52" t="s">
        <v>217</v>
      </c>
      <c r="B93" s="54">
        <v>2018</v>
      </c>
      <c r="C93" s="52">
        <v>16.503</v>
      </c>
      <c r="D93" s="52">
        <v>16.344999999999999</v>
      </c>
      <c r="E93" s="52">
        <v>16.79</v>
      </c>
      <c r="F93" s="52">
        <v>16.07</v>
      </c>
      <c r="G93" s="52" t="s">
        <v>664</v>
      </c>
      <c r="H93" s="55">
        <v>6.1999999999999998E-3</v>
      </c>
    </row>
    <row r="94" spans="1:8" x14ac:dyDescent="0.2">
      <c r="A94" s="52" t="s">
        <v>219</v>
      </c>
      <c r="B94" s="54">
        <v>2018</v>
      </c>
      <c r="C94" s="52">
        <v>16.401</v>
      </c>
      <c r="D94" s="52">
        <v>16.7</v>
      </c>
      <c r="E94" s="52">
        <v>17.385000000000002</v>
      </c>
      <c r="F94" s="52">
        <v>16.225000000000001</v>
      </c>
      <c r="G94" s="52" t="s">
        <v>665</v>
      </c>
      <c r="H94" s="55">
        <v>6.4000000000000003E-3</v>
      </c>
    </row>
    <row r="95" spans="1:8" x14ac:dyDescent="0.2">
      <c r="A95" s="52" t="s">
        <v>221</v>
      </c>
      <c r="B95" s="54">
        <v>2018</v>
      </c>
      <c r="C95" s="52">
        <v>16.297000000000001</v>
      </c>
      <c r="D95" s="52">
        <v>16.43</v>
      </c>
      <c r="E95" s="52">
        <v>16.895</v>
      </c>
      <c r="F95" s="52">
        <v>16.100000000000001</v>
      </c>
      <c r="G95" s="52" t="s">
        <v>645</v>
      </c>
      <c r="H95" s="55">
        <v>-6.7000000000000002E-3</v>
      </c>
    </row>
    <row r="96" spans="1:8" x14ac:dyDescent="0.2">
      <c r="A96" s="52" t="s">
        <v>223</v>
      </c>
      <c r="B96" s="54">
        <v>2018</v>
      </c>
      <c r="C96" s="52">
        <v>16.407</v>
      </c>
      <c r="D96" s="52">
        <v>17.364999999999998</v>
      </c>
      <c r="E96" s="52">
        <v>17.364999999999998</v>
      </c>
      <c r="F96" s="52">
        <v>16.29</v>
      </c>
      <c r="G96" s="52" t="s">
        <v>495</v>
      </c>
      <c r="H96" s="55">
        <v>-5.0700000000000002E-2</v>
      </c>
    </row>
    <row r="97" spans="1:8" x14ac:dyDescent="0.2">
      <c r="A97" s="52" t="s">
        <v>224</v>
      </c>
      <c r="B97" s="54">
        <v>2018</v>
      </c>
      <c r="C97" s="52">
        <v>17.283999999999999</v>
      </c>
      <c r="D97" s="52">
        <v>17.035</v>
      </c>
      <c r="E97" s="52">
        <v>17.704999999999998</v>
      </c>
      <c r="F97" s="52">
        <v>16.734999999999999</v>
      </c>
      <c r="G97" s="52" t="s">
        <v>666</v>
      </c>
      <c r="H97" s="55">
        <v>2.1299999999999999E-2</v>
      </c>
    </row>
    <row r="98" spans="1:8" x14ac:dyDescent="0.2">
      <c r="A98" s="52" t="s">
        <v>226</v>
      </c>
      <c r="B98" s="54">
        <v>2017</v>
      </c>
      <c r="C98" s="52">
        <v>16.922999999999998</v>
      </c>
      <c r="D98" s="52">
        <v>16.37</v>
      </c>
      <c r="E98" s="52">
        <v>16.93</v>
      </c>
      <c r="F98" s="52">
        <v>15.63</v>
      </c>
      <c r="G98" s="52" t="s">
        <v>667</v>
      </c>
      <c r="H98" s="55">
        <v>2.9100000000000001E-2</v>
      </c>
    </row>
    <row r="99" spans="1:8" x14ac:dyDescent="0.2">
      <c r="A99" s="52" t="s">
        <v>228</v>
      </c>
      <c r="B99" s="54">
        <v>2017</v>
      </c>
      <c r="C99" s="52">
        <v>16.445</v>
      </c>
      <c r="D99" s="52">
        <v>16.734999999999999</v>
      </c>
      <c r="E99" s="52">
        <v>17.324999999999999</v>
      </c>
      <c r="F99" s="52">
        <v>16.254999999999999</v>
      </c>
      <c r="G99" s="52" t="s">
        <v>647</v>
      </c>
      <c r="H99" s="55">
        <v>-1.6799999999999999E-2</v>
      </c>
    </row>
    <row r="100" spans="1:8" x14ac:dyDescent="0.2">
      <c r="A100" s="52" t="s">
        <v>230</v>
      </c>
      <c r="B100" s="54">
        <v>2017</v>
      </c>
      <c r="C100" s="52">
        <v>16.725999999999999</v>
      </c>
      <c r="D100" s="52">
        <v>16.670000000000002</v>
      </c>
      <c r="E100" s="52">
        <v>17.495000000000001</v>
      </c>
      <c r="F100" s="52">
        <v>16.555</v>
      </c>
      <c r="G100" s="52" t="s">
        <v>668</v>
      </c>
      <c r="H100" s="55">
        <v>-7.1999999999999998E-3</v>
      </c>
    </row>
    <row r="101" spans="1:8" x14ac:dyDescent="0.2">
      <c r="A101" s="52" t="s">
        <v>232</v>
      </c>
      <c r="B101" s="54">
        <v>2017</v>
      </c>
      <c r="C101" s="52">
        <v>16.847000000000001</v>
      </c>
      <c r="D101" s="52">
        <v>17.88</v>
      </c>
      <c r="E101" s="52">
        <v>18.225000000000001</v>
      </c>
      <c r="F101" s="52">
        <v>16.704999999999998</v>
      </c>
      <c r="G101" s="52" t="s">
        <v>463</v>
      </c>
      <c r="H101" s="55">
        <v>-4.1399999999999999E-2</v>
      </c>
    </row>
    <row r="102" spans="1:8" x14ac:dyDescent="0.2">
      <c r="A102" s="52" t="s">
        <v>233</v>
      </c>
      <c r="B102" s="54">
        <v>2017</v>
      </c>
      <c r="C102" s="52">
        <v>17.574999999999999</v>
      </c>
      <c r="D102" s="52">
        <v>16.91</v>
      </c>
      <c r="E102" s="52">
        <v>17.754999999999999</v>
      </c>
      <c r="F102" s="52">
        <v>16.190000000000001</v>
      </c>
      <c r="G102" s="52" t="s">
        <v>669</v>
      </c>
      <c r="H102" s="55">
        <v>4.0899999999999999E-2</v>
      </c>
    </row>
    <row r="103" spans="1:8" x14ac:dyDescent="0.2">
      <c r="A103" s="52" t="s">
        <v>235</v>
      </c>
      <c r="B103" s="54">
        <v>2017</v>
      </c>
      <c r="C103" s="52">
        <v>16.884</v>
      </c>
      <c r="D103" s="52">
        <v>16.635000000000002</v>
      </c>
      <c r="E103" s="52">
        <v>16.965</v>
      </c>
      <c r="F103" s="52">
        <v>15.145</v>
      </c>
      <c r="G103" s="52" t="s">
        <v>495</v>
      </c>
      <c r="H103" s="55">
        <v>1.38E-2</v>
      </c>
    </row>
    <row r="104" spans="1:8" x14ac:dyDescent="0.2">
      <c r="A104" s="52" t="s">
        <v>236</v>
      </c>
      <c r="B104" s="54">
        <v>2017</v>
      </c>
      <c r="C104" s="52">
        <v>16.654</v>
      </c>
      <c r="D104" s="52">
        <v>17.39</v>
      </c>
      <c r="E104" s="52">
        <v>17.725000000000001</v>
      </c>
      <c r="F104" s="52">
        <v>16.28</v>
      </c>
      <c r="G104" s="52" t="s">
        <v>652</v>
      </c>
      <c r="H104" s="55">
        <v>-4.7300000000000002E-2</v>
      </c>
    </row>
    <row r="105" spans="1:8" x14ac:dyDescent="0.2">
      <c r="A105" s="52" t="s">
        <v>238</v>
      </c>
      <c r="B105" s="54">
        <v>2017</v>
      </c>
      <c r="C105" s="52">
        <v>17.481000000000002</v>
      </c>
      <c r="D105" s="52">
        <v>17.3</v>
      </c>
      <c r="E105" s="52">
        <v>17.54</v>
      </c>
      <c r="F105" s="52">
        <v>16.125</v>
      </c>
      <c r="G105" s="52" t="s">
        <v>652</v>
      </c>
      <c r="H105" s="55">
        <v>4.1999999999999997E-3</v>
      </c>
    </row>
    <row r="106" spans="1:8" x14ac:dyDescent="0.2">
      <c r="A106" s="52" t="s">
        <v>240</v>
      </c>
      <c r="B106" s="54">
        <v>2017</v>
      </c>
      <c r="C106" s="52">
        <v>17.408000000000001</v>
      </c>
      <c r="D106" s="52">
        <v>18.265000000000001</v>
      </c>
      <c r="E106" s="52">
        <v>18.725000000000001</v>
      </c>
      <c r="F106" s="52">
        <v>17.355</v>
      </c>
      <c r="G106" s="52" t="s">
        <v>643</v>
      </c>
      <c r="H106" s="55">
        <v>-4.3799999999999999E-2</v>
      </c>
    </row>
    <row r="107" spans="1:8" x14ac:dyDescent="0.2">
      <c r="A107" s="52" t="s">
        <v>242</v>
      </c>
      <c r="B107" s="54">
        <v>2017</v>
      </c>
      <c r="C107" s="52">
        <v>18.206</v>
      </c>
      <c r="D107" s="52">
        <v>18.36</v>
      </c>
      <c r="E107" s="52">
        <v>18.510000000000002</v>
      </c>
      <c r="F107" s="52">
        <v>16.824999999999999</v>
      </c>
      <c r="G107" s="52" t="s">
        <v>508</v>
      </c>
      <c r="H107" s="55">
        <v>-1.4200000000000001E-2</v>
      </c>
    </row>
    <row r="108" spans="1:8" x14ac:dyDescent="0.2">
      <c r="A108" s="52" t="s">
        <v>243</v>
      </c>
      <c r="B108" s="54">
        <v>2017</v>
      </c>
      <c r="C108" s="52">
        <v>18.469000000000001</v>
      </c>
      <c r="D108" s="52">
        <v>17.57</v>
      </c>
      <c r="E108" s="52">
        <v>18.54</v>
      </c>
      <c r="F108" s="52">
        <v>17.36</v>
      </c>
      <c r="G108" s="52" t="s">
        <v>636</v>
      </c>
      <c r="H108" s="55">
        <v>5.28E-2</v>
      </c>
    </row>
    <row r="109" spans="1:8" x14ac:dyDescent="0.2">
      <c r="A109" s="52" t="s">
        <v>245</v>
      </c>
      <c r="B109" s="54">
        <v>2017</v>
      </c>
      <c r="C109" s="52">
        <v>17.542999999999999</v>
      </c>
      <c r="D109" s="52">
        <v>15.97</v>
      </c>
      <c r="E109" s="52">
        <v>17.635000000000002</v>
      </c>
      <c r="F109" s="52">
        <v>15.935</v>
      </c>
      <c r="G109" s="52" t="s">
        <v>629</v>
      </c>
      <c r="H109" s="55">
        <v>9.7199999999999995E-2</v>
      </c>
    </row>
    <row r="110" spans="1:8" x14ac:dyDescent="0.2">
      <c r="A110" s="52" t="s">
        <v>247</v>
      </c>
      <c r="B110" s="54">
        <v>2016</v>
      </c>
      <c r="C110" s="52">
        <v>15.989000000000001</v>
      </c>
      <c r="D110" s="52">
        <v>16.43</v>
      </c>
      <c r="E110" s="52">
        <v>17.25</v>
      </c>
      <c r="F110" s="52">
        <v>15.695</v>
      </c>
      <c r="G110" s="52" t="s">
        <v>670</v>
      </c>
      <c r="H110" s="55">
        <v>-2.8299999999999999E-2</v>
      </c>
    </row>
    <row r="111" spans="1:8" x14ac:dyDescent="0.2">
      <c r="A111" s="52" t="s">
        <v>249</v>
      </c>
      <c r="B111" s="54">
        <v>2016</v>
      </c>
      <c r="C111" s="52">
        <v>16.454000000000001</v>
      </c>
      <c r="D111" s="52">
        <v>17.945</v>
      </c>
      <c r="E111" s="52">
        <v>19.035</v>
      </c>
      <c r="F111" s="52">
        <v>16.21</v>
      </c>
      <c r="G111" s="52" t="s">
        <v>671</v>
      </c>
      <c r="H111" s="55">
        <v>-7.7399999999999997E-2</v>
      </c>
    </row>
    <row r="112" spans="1:8" x14ac:dyDescent="0.2">
      <c r="A112" s="52" t="s">
        <v>251</v>
      </c>
      <c r="B112" s="54">
        <v>2016</v>
      </c>
      <c r="C112" s="52">
        <v>17.835000000000001</v>
      </c>
      <c r="D112" s="52">
        <v>19.260000000000002</v>
      </c>
      <c r="E112" s="52">
        <v>19.385000000000002</v>
      </c>
      <c r="F112" s="52">
        <v>17.114999999999998</v>
      </c>
      <c r="G112" s="52" t="s">
        <v>483</v>
      </c>
      <c r="H112" s="55">
        <v>-7.1800000000000003E-2</v>
      </c>
    </row>
    <row r="113" spans="1:8" x14ac:dyDescent="0.2">
      <c r="A113" s="52" t="s">
        <v>253</v>
      </c>
      <c r="B113" s="54">
        <v>2016</v>
      </c>
      <c r="C113" s="52">
        <v>19.213999999999999</v>
      </c>
      <c r="D113" s="52">
        <v>18.905000000000001</v>
      </c>
      <c r="E113" s="52">
        <v>20.100000000000001</v>
      </c>
      <c r="F113" s="52">
        <v>18.73</v>
      </c>
      <c r="G113" s="52" t="s">
        <v>672</v>
      </c>
      <c r="H113" s="55">
        <v>2.8899999999999999E-2</v>
      </c>
    </row>
    <row r="114" spans="1:8" x14ac:dyDescent="0.2">
      <c r="A114" s="52" t="s">
        <v>254</v>
      </c>
      <c r="B114" s="54">
        <v>2016</v>
      </c>
      <c r="C114" s="52">
        <v>18.675000000000001</v>
      </c>
      <c r="D114" s="52">
        <v>20.63</v>
      </c>
      <c r="E114" s="52">
        <v>20.77</v>
      </c>
      <c r="F114" s="52">
        <v>18.440000000000001</v>
      </c>
      <c r="G114" s="52" t="s">
        <v>673</v>
      </c>
      <c r="H114" s="55">
        <v>-8.4199999999999997E-2</v>
      </c>
    </row>
    <row r="115" spans="1:8" x14ac:dyDescent="0.2">
      <c r="A115" s="52" t="s">
        <v>255</v>
      </c>
      <c r="B115" s="54">
        <v>2016</v>
      </c>
      <c r="C115" s="52">
        <v>20.393000000000001</v>
      </c>
      <c r="D115" s="52">
        <v>18.815000000000001</v>
      </c>
      <c r="E115" s="52">
        <v>21.225000000000001</v>
      </c>
      <c r="F115" s="52">
        <v>18.795000000000002</v>
      </c>
      <c r="G115" s="52" t="s">
        <v>646</v>
      </c>
      <c r="H115" s="55">
        <v>9.5000000000000001E-2</v>
      </c>
    </row>
    <row r="116" spans="1:8" x14ac:dyDescent="0.2">
      <c r="A116" s="52" t="s">
        <v>257</v>
      </c>
      <c r="B116" s="54">
        <v>2016</v>
      </c>
      <c r="C116" s="52">
        <v>18.623000000000001</v>
      </c>
      <c r="D116" s="52">
        <v>16.024999999999999</v>
      </c>
      <c r="E116" s="52">
        <v>18.899999999999999</v>
      </c>
      <c r="F116" s="52">
        <v>15.98</v>
      </c>
      <c r="G116" s="52" t="s">
        <v>674</v>
      </c>
      <c r="H116" s="55">
        <v>0.16259999999999999</v>
      </c>
    </row>
    <row r="117" spans="1:8" x14ac:dyDescent="0.2">
      <c r="A117" s="52" t="s">
        <v>259</v>
      </c>
      <c r="B117" s="54">
        <v>2016</v>
      </c>
      <c r="C117" s="52">
        <v>16.018000000000001</v>
      </c>
      <c r="D117" s="52">
        <v>17.920000000000002</v>
      </c>
      <c r="E117" s="52">
        <v>18.059999999999999</v>
      </c>
      <c r="F117" s="52">
        <v>16.085000000000001</v>
      </c>
      <c r="G117" s="52" t="s">
        <v>675</v>
      </c>
      <c r="H117" s="55">
        <v>-0.1011</v>
      </c>
    </row>
    <row r="118" spans="1:8" x14ac:dyDescent="0.2">
      <c r="A118" s="52" t="s">
        <v>261</v>
      </c>
      <c r="B118" s="54">
        <v>2016</v>
      </c>
      <c r="C118" s="52">
        <v>17.818999999999999</v>
      </c>
      <c r="D118" s="52">
        <v>15.244999999999999</v>
      </c>
      <c r="E118" s="52">
        <v>18.02</v>
      </c>
      <c r="F118" s="52">
        <v>14.81</v>
      </c>
      <c r="G118" s="52" t="s">
        <v>676</v>
      </c>
      <c r="H118" s="55">
        <v>0.15090000000000001</v>
      </c>
    </row>
    <row r="119" spans="1:8" x14ac:dyDescent="0.2">
      <c r="A119" s="52" t="s">
        <v>262</v>
      </c>
      <c r="B119" s="54">
        <v>2016</v>
      </c>
      <c r="C119" s="52">
        <v>15.483000000000001</v>
      </c>
      <c r="D119" s="52">
        <v>14.914999999999999</v>
      </c>
      <c r="E119" s="52">
        <v>16.170000000000002</v>
      </c>
      <c r="F119" s="52">
        <v>14.744999999999999</v>
      </c>
      <c r="G119" s="52" t="s">
        <v>497</v>
      </c>
      <c r="H119" s="55">
        <v>3.7900000000000003E-2</v>
      </c>
    </row>
    <row r="120" spans="1:8" x14ac:dyDescent="0.2">
      <c r="A120" s="52" t="s">
        <v>264</v>
      </c>
      <c r="B120" s="54">
        <v>2016</v>
      </c>
      <c r="C120" s="52">
        <v>14.917999999999999</v>
      </c>
      <c r="D120" s="52">
        <v>14.32</v>
      </c>
      <c r="E120" s="52">
        <v>15.92</v>
      </c>
      <c r="F120" s="52">
        <v>14.32</v>
      </c>
      <c r="G120" s="52" t="s">
        <v>677</v>
      </c>
      <c r="H120" s="55">
        <v>4.65E-2</v>
      </c>
    </row>
    <row r="121" spans="1:8" x14ac:dyDescent="0.2">
      <c r="A121" s="52" t="s">
        <v>266</v>
      </c>
      <c r="B121" s="54">
        <v>2016</v>
      </c>
      <c r="C121" s="52">
        <v>14.255000000000001</v>
      </c>
      <c r="D121" s="52">
        <v>13.815</v>
      </c>
      <c r="E121" s="52">
        <v>14.585000000000001</v>
      </c>
      <c r="F121" s="52">
        <v>13.73</v>
      </c>
      <c r="G121" s="52" t="s">
        <v>678</v>
      </c>
      <c r="H121" s="55">
        <v>3.27E-2</v>
      </c>
    </row>
    <row r="122" spans="1:8" x14ac:dyDescent="0.2">
      <c r="A122" s="52" t="s">
        <v>268</v>
      </c>
      <c r="B122" s="54">
        <v>2015</v>
      </c>
      <c r="C122" s="52">
        <v>13.803000000000001</v>
      </c>
      <c r="D122" s="52">
        <v>14.01</v>
      </c>
      <c r="E122" s="52">
        <v>14.55</v>
      </c>
      <c r="F122" s="52">
        <v>13.66</v>
      </c>
      <c r="G122" s="52" t="s">
        <v>679</v>
      </c>
      <c r="H122" s="55">
        <v>-1.9099999999999999E-2</v>
      </c>
    </row>
    <row r="123" spans="1:8" x14ac:dyDescent="0.2">
      <c r="A123" s="52" t="s">
        <v>270</v>
      </c>
      <c r="B123" s="54">
        <v>2015</v>
      </c>
      <c r="C123" s="52">
        <v>14.071999999999999</v>
      </c>
      <c r="D123" s="52">
        <v>15.494999999999999</v>
      </c>
      <c r="E123" s="52">
        <v>15.494999999999999</v>
      </c>
      <c r="F123" s="52">
        <v>13.875</v>
      </c>
      <c r="G123" s="52" t="s">
        <v>680</v>
      </c>
      <c r="H123" s="55">
        <v>-9.7000000000000003E-2</v>
      </c>
    </row>
    <row r="124" spans="1:8" x14ac:dyDescent="0.2">
      <c r="A124" s="52" t="s">
        <v>272</v>
      </c>
      <c r="B124" s="54">
        <v>2015</v>
      </c>
      <c r="C124" s="52">
        <v>15.584</v>
      </c>
      <c r="D124" s="52">
        <v>14.5</v>
      </c>
      <c r="E124" s="52">
        <v>16.37</v>
      </c>
      <c r="F124" s="52">
        <v>14.36</v>
      </c>
      <c r="G124" s="52" t="s">
        <v>681</v>
      </c>
      <c r="H124" s="55">
        <v>7.3400000000000007E-2</v>
      </c>
    </row>
    <row r="125" spans="1:8" x14ac:dyDescent="0.2">
      <c r="A125" s="52" t="s">
        <v>274</v>
      </c>
      <c r="B125" s="54">
        <v>2015</v>
      </c>
      <c r="C125" s="52">
        <v>14.518000000000001</v>
      </c>
      <c r="D125" s="52">
        <v>14.58</v>
      </c>
      <c r="E125" s="52">
        <v>15.22</v>
      </c>
      <c r="F125" s="52">
        <v>14.3</v>
      </c>
      <c r="G125" s="52" t="s">
        <v>682</v>
      </c>
      <c r="H125" s="55">
        <v>-4.3E-3</v>
      </c>
    </row>
    <row r="126" spans="1:8" x14ac:dyDescent="0.2">
      <c r="A126" s="52" t="s">
        <v>276</v>
      </c>
      <c r="B126" s="54">
        <v>2015</v>
      </c>
      <c r="C126" s="52">
        <v>14.581</v>
      </c>
      <c r="D126" s="52">
        <v>14.755000000000001</v>
      </c>
      <c r="E126" s="52">
        <v>15.545</v>
      </c>
      <c r="F126" s="52">
        <v>13.98</v>
      </c>
      <c r="G126" s="52" t="s">
        <v>683</v>
      </c>
      <c r="H126" s="55">
        <v>-1.2500000000000001E-2</v>
      </c>
    </row>
    <row r="127" spans="1:8" x14ac:dyDescent="0.2">
      <c r="A127" s="52" t="s">
        <v>277</v>
      </c>
      <c r="B127" s="54">
        <v>2015</v>
      </c>
      <c r="C127" s="52">
        <v>14.765000000000001</v>
      </c>
      <c r="D127" s="52">
        <v>15.615</v>
      </c>
      <c r="E127" s="52">
        <v>15.9</v>
      </c>
      <c r="F127" s="52">
        <v>14.33</v>
      </c>
      <c r="G127" s="52" t="s">
        <v>684</v>
      </c>
      <c r="H127" s="55">
        <v>-5.2400000000000002E-2</v>
      </c>
    </row>
    <row r="128" spans="1:8" x14ac:dyDescent="0.2">
      <c r="A128" s="52" t="s">
        <v>279</v>
      </c>
      <c r="B128" s="54">
        <v>2015</v>
      </c>
      <c r="C128" s="52">
        <v>15.581</v>
      </c>
      <c r="D128" s="52">
        <v>16.785</v>
      </c>
      <c r="E128" s="52">
        <v>17.184999999999999</v>
      </c>
      <c r="F128" s="52">
        <v>15.435</v>
      </c>
      <c r="G128" s="52" t="s">
        <v>685</v>
      </c>
      <c r="H128" s="55">
        <v>-6.8199999999999997E-2</v>
      </c>
    </row>
    <row r="129" spans="1:8" x14ac:dyDescent="0.2">
      <c r="A129" s="52" t="s">
        <v>281</v>
      </c>
      <c r="B129" s="54">
        <v>2015</v>
      </c>
      <c r="C129" s="52">
        <v>16.721</v>
      </c>
      <c r="D129" s="52">
        <v>16.145</v>
      </c>
      <c r="E129" s="52">
        <v>17.774999999999999</v>
      </c>
      <c r="F129" s="52">
        <v>15.895</v>
      </c>
      <c r="G129" s="52" t="s">
        <v>686</v>
      </c>
      <c r="H129" s="55">
        <v>3.5200000000000002E-2</v>
      </c>
    </row>
    <row r="130" spans="1:8" x14ac:dyDescent="0.2">
      <c r="A130" s="52" t="s">
        <v>282</v>
      </c>
      <c r="B130" s="54">
        <v>2015</v>
      </c>
      <c r="C130" s="52">
        <v>16.152999999999999</v>
      </c>
      <c r="D130" s="52">
        <v>16.585000000000001</v>
      </c>
      <c r="E130" s="52">
        <v>16.954999999999998</v>
      </c>
      <c r="F130" s="52">
        <v>15.585000000000001</v>
      </c>
      <c r="G130" s="52" t="s">
        <v>687</v>
      </c>
      <c r="H130" s="55">
        <v>-2.8000000000000001E-2</v>
      </c>
    </row>
    <row r="131" spans="1:8" x14ac:dyDescent="0.2">
      <c r="A131" s="52" t="s">
        <v>284</v>
      </c>
      <c r="B131" s="54">
        <v>2015</v>
      </c>
      <c r="C131" s="52">
        <v>16.619</v>
      </c>
      <c r="D131" s="52">
        <v>16.574999999999999</v>
      </c>
      <c r="E131" s="52">
        <v>17.405000000000001</v>
      </c>
      <c r="F131" s="52">
        <v>15.26</v>
      </c>
      <c r="G131" s="52" t="s">
        <v>688</v>
      </c>
      <c r="H131" s="55">
        <v>3.7000000000000002E-3</v>
      </c>
    </row>
    <row r="132" spans="1:8" x14ac:dyDescent="0.2">
      <c r="A132" s="52" t="s">
        <v>285</v>
      </c>
      <c r="B132" s="54">
        <v>2015</v>
      </c>
      <c r="C132" s="52">
        <v>16.558</v>
      </c>
      <c r="D132" s="52">
        <v>17.245000000000001</v>
      </c>
      <c r="E132" s="52">
        <v>17.495000000000001</v>
      </c>
      <c r="F132" s="52">
        <v>16.100000000000001</v>
      </c>
      <c r="G132" s="52" t="s">
        <v>689</v>
      </c>
      <c r="H132" s="55">
        <v>-3.8899999999999997E-2</v>
      </c>
    </row>
    <row r="133" spans="1:8" x14ac:dyDescent="0.2">
      <c r="A133" s="52" t="s">
        <v>287</v>
      </c>
      <c r="B133" s="54">
        <v>2015</v>
      </c>
      <c r="C133" s="52">
        <v>17.228000000000002</v>
      </c>
      <c r="D133" s="52">
        <v>15.73</v>
      </c>
      <c r="E133" s="52">
        <v>18.504999999999999</v>
      </c>
      <c r="F133" s="52">
        <v>15.51</v>
      </c>
      <c r="G133" s="52" t="s">
        <v>690</v>
      </c>
      <c r="H133" s="55">
        <v>0.10440000000000001</v>
      </c>
    </row>
    <row r="134" spans="1:8" x14ac:dyDescent="0.2">
      <c r="A134" s="52" t="s">
        <v>289</v>
      </c>
      <c r="B134" s="54">
        <v>2014</v>
      </c>
      <c r="C134" s="52">
        <v>15.599</v>
      </c>
      <c r="D134" s="52">
        <v>15.28</v>
      </c>
      <c r="E134" s="52">
        <v>17.28</v>
      </c>
      <c r="F134" s="52">
        <v>14.645</v>
      </c>
      <c r="G134" s="52" t="s">
        <v>691</v>
      </c>
      <c r="H134" s="55">
        <v>3.3E-3</v>
      </c>
    </row>
    <row r="135" spans="1:8" x14ac:dyDescent="0.2">
      <c r="A135" s="52" t="s">
        <v>291</v>
      </c>
      <c r="B135" s="54">
        <v>2014</v>
      </c>
      <c r="C135" s="52">
        <v>15.547000000000001</v>
      </c>
      <c r="D135" s="52">
        <v>15.83</v>
      </c>
      <c r="E135" s="52">
        <v>16.7</v>
      </c>
      <c r="F135" s="52">
        <v>15.11</v>
      </c>
      <c r="G135" s="52" t="s">
        <v>692</v>
      </c>
      <c r="H135" s="55">
        <v>-3.5900000000000001E-2</v>
      </c>
    </row>
    <row r="136" spans="1:8" x14ac:dyDescent="0.2">
      <c r="A136" s="52" t="s">
        <v>292</v>
      </c>
      <c r="B136" s="54">
        <v>2014</v>
      </c>
      <c r="C136" s="52">
        <v>16.126000000000001</v>
      </c>
      <c r="D136" s="52">
        <v>16.975000000000001</v>
      </c>
      <c r="E136" s="52">
        <v>17.82</v>
      </c>
      <c r="F136" s="52">
        <v>15.82</v>
      </c>
      <c r="G136" s="52" t="s">
        <v>693</v>
      </c>
      <c r="H136" s="55">
        <v>-5.4600000000000003E-2</v>
      </c>
    </row>
    <row r="137" spans="1:8" x14ac:dyDescent="0.2">
      <c r="A137" s="52" t="s">
        <v>293</v>
      </c>
      <c r="B137" s="54">
        <v>2014</v>
      </c>
      <c r="C137" s="52">
        <v>17.056999999999999</v>
      </c>
      <c r="D137" s="52">
        <v>19.204999999999998</v>
      </c>
      <c r="E137" s="52">
        <v>19.225000000000001</v>
      </c>
      <c r="F137" s="52">
        <v>16.850000000000001</v>
      </c>
      <c r="G137" s="52" t="s">
        <v>694</v>
      </c>
      <c r="H137" s="55">
        <v>-0.1232</v>
      </c>
    </row>
    <row r="138" spans="1:8" x14ac:dyDescent="0.2">
      <c r="A138" s="52" t="s">
        <v>295</v>
      </c>
      <c r="B138" s="54">
        <v>2014</v>
      </c>
      <c r="C138" s="52">
        <v>19.454000000000001</v>
      </c>
      <c r="D138" s="52">
        <v>20.414999999999999</v>
      </c>
      <c r="E138" s="52">
        <v>20.414999999999999</v>
      </c>
      <c r="F138" s="52">
        <v>19.335000000000001</v>
      </c>
      <c r="G138" s="52" t="s">
        <v>695</v>
      </c>
      <c r="H138" s="55">
        <v>-4.7899999999999998E-2</v>
      </c>
    </row>
    <row r="139" spans="1:8" x14ac:dyDescent="0.2">
      <c r="A139" s="52" t="s">
        <v>297</v>
      </c>
      <c r="B139" s="54">
        <v>2014</v>
      </c>
      <c r="C139" s="52">
        <v>20.431999999999999</v>
      </c>
      <c r="D139" s="52">
        <v>21.07</v>
      </c>
      <c r="E139" s="52">
        <v>21.63</v>
      </c>
      <c r="F139" s="52">
        <v>20.350000000000001</v>
      </c>
      <c r="G139" s="52" t="s">
        <v>696</v>
      </c>
      <c r="H139" s="55">
        <v>-2.9600000000000001E-2</v>
      </c>
    </row>
    <row r="140" spans="1:8" x14ac:dyDescent="0.2">
      <c r="A140" s="52" t="s">
        <v>299</v>
      </c>
      <c r="B140" s="54">
        <v>2014</v>
      </c>
      <c r="C140" s="52">
        <v>21.056000000000001</v>
      </c>
      <c r="D140" s="52">
        <v>18.850000000000001</v>
      </c>
      <c r="E140" s="52">
        <v>21.25</v>
      </c>
      <c r="F140" s="52">
        <v>18.7</v>
      </c>
      <c r="G140" s="52" t="s">
        <v>697</v>
      </c>
      <c r="H140" s="55">
        <v>0.126</v>
      </c>
    </row>
    <row r="141" spans="1:8" x14ac:dyDescent="0.2">
      <c r="A141" s="52" t="s">
        <v>300</v>
      </c>
      <c r="B141" s="54">
        <v>2014</v>
      </c>
      <c r="C141" s="52">
        <v>18.7</v>
      </c>
      <c r="D141" s="52">
        <v>19.190000000000001</v>
      </c>
      <c r="E141" s="52">
        <v>20.004999999999999</v>
      </c>
      <c r="F141" s="52">
        <v>18.684999999999999</v>
      </c>
      <c r="G141" s="52" t="s">
        <v>698</v>
      </c>
      <c r="H141" s="55">
        <v>-2.47E-2</v>
      </c>
    </row>
    <row r="142" spans="1:8" x14ac:dyDescent="0.2">
      <c r="A142" s="52" t="s">
        <v>301</v>
      </c>
      <c r="B142" s="54">
        <v>2014</v>
      </c>
      <c r="C142" s="52">
        <v>19.173999999999999</v>
      </c>
      <c r="D142" s="52">
        <v>19.715</v>
      </c>
      <c r="E142" s="52">
        <v>20.309999999999999</v>
      </c>
      <c r="F142" s="52">
        <v>18.96</v>
      </c>
      <c r="G142" s="52" t="s">
        <v>699</v>
      </c>
      <c r="H142" s="55">
        <v>-2.9899999999999999E-2</v>
      </c>
    </row>
    <row r="143" spans="1:8" x14ac:dyDescent="0.2">
      <c r="A143" s="52" t="s">
        <v>303</v>
      </c>
      <c r="B143" s="54">
        <v>2014</v>
      </c>
      <c r="C143" s="52">
        <v>19.765000000000001</v>
      </c>
      <c r="D143" s="52">
        <v>21.324999999999999</v>
      </c>
      <c r="E143" s="52">
        <v>21.795000000000002</v>
      </c>
      <c r="F143" s="52">
        <v>19.574999999999999</v>
      </c>
      <c r="G143" s="52" t="s">
        <v>700</v>
      </c>
      <c r="H143" s="55">
        <v>-6.9500000000000006E-2</v>
      </c>
    </row>
    <row r="144" spans="1:8" x14ac:dyDescent="0.2">
      <c r="A144" s="52" t="s">
        <v>305</v>
      </c>
      <c r="B144" s="54">
        <v>2014</v>
      </c>
      <c r="C144" s="52">
        <v>21.241</v>
      </c>
      <c r="D144" s="52">
        <v>19.315000000000001</v>
      </c>
      <c r="E144" s="52">
        <v>22.18</v>
      </c>
      <c r="F144" s="52">
        <v>19.28</v>
      </c>
      <c r="G144" s="52" t="s">
        <v>701</v>
      </c>
      <c r="H144" s="55">
        <v>0.1099</v>
      </c>
    </row>
    <row r="145" spans="1:8" x14ac:dyDescent="0.2">
      <c r="A145" s="52" t="s">
        <v>307</v>
      </c>
      <c r="B145" s="54">
        <v>2014</v>
      </c>
      <c r="C145" s="52">
        <v>19.138000000000002</v>
      </c>
      <c r="D145" s="52">
        <v>19.440000000000001</v>
      </c>
      <c r="E145" s="52">
        <v>20.67</v>
      </c>
      <c r="F145" s="52">
        <v>19.309999999999999</v>
      </c>
      <c r="G145" s="52" t="s">
        <v>702</v>
      </c>
      <c r="H145" s="55">
        <v>-1.2E-2</v>
      </c>
    </row>
    <row r="146" spans="1:8" x14ac:dyDescent="0.2">
      <c r="A146" s="52" t="s">
        <v>309</v>
      </c>
      <c r="B146" s="54">
        <v>2013</v>
      </c>
      <c r="C146" s="52">
        <v>19.37</v>
      </c>
      <c r="D146" s="52">
        <v>19.715</v>
      </c>
      <c r="E146" s="52">
        <v>20.440000000000001</v>
      </c>
      <c r="F146" s="52">
        <v>18.72</v>
      </c>
      <c r="G146" s="52" t="s">
        <v>703</v>
      </c>
      <c r="H146" s="55">
        <v>-3.2300000000000002E-2</v>
      </c>
    </row>
    <row r="147" spans="1:8" x14ac:dyDescent="0.2">
      <c r="A147" s="52" t="s">
        <v>311</v>
      </c>
      <c r="B147" s="54">
        <v>2013</v>
      </c>
      <c r="C147" s="52">
        <v>20.015999999999998</v>
      </c>
      <c r="D147" s="52">
        <v>21.86</v>
      </c>
      <c r="E147" s="52">
        <v>22.055</v>
      </c>
      <c r="F147" s="52">
        <v>19.670000000000002</v>
      </c>
      <c r="G147" s="52" t="s">
        <v>704</v>
      </c>
      <c r="H147" s="55">
        <v>-8.5300000000000001E-2</v>
      </c>
    </row>
    <row r="148" spans="1:8" x14ac:dyDescent="0.2">
      <c r="A148" s="52" t="s">
        <v>313</v>
      </c>
      <c r="B148" s="54">
        <v>2013</v>
      </c>
      <c r="C148" s="52">
        <v>21.882000000000001</v>
      </c>
      <c r="D148" s="52">
        <v>21.7</v>
      </c>
      <c r="E148" s="52">
        <v>23.06</v>
      </c>
      <c r="F148" s="52">
        <v>20.495000000000001</v>
      </c>
      <c r="G148" s="52" t="s">
        <v>705</v>
      </c>
      <c r="H148" s="55">
        <v>8.0000000000000002E-3</v>
      </c>
    </row>
    <row r="149" spans="1:8" x14ac:dyDescent="0.2">
      <c r="A149" s="52" t="s">
        <v>314</v>
      </c>
      <c r="B149" s="54">
        <v>2013</v>
      </c>
      <c r="C149" s="52">
        <v>21.707999999999998</v>
      </c>
      <c r="D149" s="52">
        <v>21.93</v>
      </c>
      <c r="E149" s="52">
        <v>23.33</v>
      </c>
      <c r="F149" s="52">
        <v>21.375</v>
      </c>
      <c r="G149" s="52" t="s">
        <v>706</v>
      </c>
      <c r="H149" s="55">
        <v>-7.6100000000000001E-2</v>
      </c>
    </row>
    <row r="150" spans="1:8" x14ac:dyDescent="0.2">
      <c r="A150" s="52" t="s">
        <v>315</v>
      </c>
      <c r="B150" s="54">
        <v>2013</v>
      </c>
      <c r="C150" s="52">
        <v>23.495000000000001</v>
      </c>
      <c r="D150" s="52">
        <v>19.37</v>
      </c>
      <c r="E150" s="52">
        <v>25.1</v>
      </c>
      <c r="F150" s="52">
        <v>19.37</v>
      </c>
      <c r="G150" s="52" t="s">
        <v>707</v>
      </c>
      <c r="H150" s="55">
        <v>0.1961</v>
      </c>
    </row>
    <row r="151" spans="1:8" x14ac:dyDescent="0.2">
      <c r="A151" s="52" t="s">
        <v>317</v>
      </c>
      <c r="B151" s="54">
        <v>2013</v>
      </c>
      <c r="C151" s="52">
        <v>19.643000000000001</v>
      </c>
      <c r="D151" s="52">
        <v>19.5</v>
      </c>
      <c r="E151" s="52">
        <v>20.594999999999999</v>
      </c>
      <c r="F151" s="52">
        <v>18.664999999999999</v>
      </c>
      <c r="G151" s="52" t="s">
        <v>708</v>
      </c>
      <c r="H151" s="55">
        <v>8.8999999999999999E-3</v>
      </c>
    </row>
    <row r="152" spans="1:8" x14ac:dyDescent="0.2">
      <c r="A152" s="52" t="s">
        <v>319</v>
      </c>
      <c r="B152" s="54">
        <v>2013</v>
      </c>
      <c r="C152" s="52">
        <v>19.47</v>
      </c>
      <c r="D152" s="52">
        <v>22.38</v>
      </c>
      <c r="E152" s="52">
        <v>22.71</v>
      </c>
      <c r="F152" s="52">
        <v>18.170000000000002</v>
      </c>
      <c r="G152" s="52" t="s">
        <v>709</v>
      </c>
      <c r="H152" s="55">
        <v>-0.1255</v>
      </c>
    </row>
    <row r="153" spans="1:8" x14ac:dyDescent="0.2">
      <c r="A153" s="52" t="s">
        <v>320</v>
      </c>
      <c r="B153" s="54">
        <v>2013</v>
      </c>
      <c r="C153" s="52">
        <v>22.265000000000001</v>
      </c>
      <c r="D153" s="52">
        <v>24.32</v>
      </c>
      <c r="E153" s="52">
        <v>24.42</v>
      </c>
      <c r="F153" s="52">
        <v>20.25</v>
      </c>
      <c r="G153" s="52" t="s">
        <v>710</v>
      </c>
      <c r="H153" s="55">
        <v>-7.9399999999999998E-2</v>
      </c>
    </row>
    <row r="154" spans="1:8" x14ac:dyDescent="0.2">
      <c r="A154" s="52" t="s">
        <v>321</v>
      </c>
      <c r="B154" s="54">
        <v>2013</v>
      </c>
      <c r="C154" s="52">
        <v>24.184999999999999</v>
      </c>
      <c r="D154" s="52">
        <v>28.08</v>
      </c>
      <c r="E154" s="52">
        <v>28.125</v>
      </c>
      <c r="F154" s="52">
        <v>22.085000000000001</v>
      </c>
      <c r="G154" s="52" t="s">
        <v>711</v>
      </c>
      <c r="H154" s="55">
        <v>-0.14699999999999999</v>
      </c>
    </row>
    <row r="155" spans="1:8" x14ac:dyDescent="0.2">
      <c r="A155" s="52" t="s">
        <v>322</v>
      </c>
      <c r="B155" s="54">
        <v>2013</v>
      </c>
      <c r="C155" s="52">
        <v>28.353000000000002</v>
      </c>
      <c r="D155" s="52">
        <v>28.524999999999999</v>
      </c>
      <c r="E155" s="52">
        <v>29.35</v>
      </c>
      <c r="F155" s="52">
        <v>27.925000000000001</v>
      </c>
      <c r="G155" s="52" t="s">
        <v>712</v>
      </c>
      <c r="H155" s="55">
        <v>-2.8E-3</v>
      </c>
    </row>
    <row r="156" spans="1:8" x14ac:dyDescent="0.2">
      <c r="A156" s="52" t="s">
        <v>324</v>
      </c>
      <c r="B156" s="54">
        <v>2013</v>
      </c>
      <c r="C156" s="52">
        <v>28.431999999999999</v>
      </c>
      <c r="D156" s="52">
        <v>31.614999999999998</v>
      </c>
      <c r="E156" s="52">
        <v>32.094999999999999</v>
      </c>
      <c r="F156" s="52">
        <v>28.344999999999999</v>
      </c>
      <c r="G156" s="52" t="s">
        <v>713</v>
      </c>
      <c r="H156" s="55">
        <v>-9.3899999999999997E-2</v>
      </c>
    </row>
    <row r="157" spans="1:8" x14ac:dyDescent="0.2">
      <c r="A157" s="52" t="s">
        <v>326</v>
      </c>
      <c r="B157" s="54">
        <v>2013</v>
      </c>
      <c r="C157" s="52">
        <v>31.38</v>
      </c>
      <c r="D157" s="52">
        <v>30.37</v>
      </c>
      <c r="E157" s="52">
        <v>32.484999999999999</v>
      </c>
      <c r="F157" s="52">
        <v>29.24</v>
      </c>
      <c r="G157" s="52" t="s">
        <v>714</v>
      </c>
      <c r="H157" s="55">
        <v>3.8100000000000002E-2</v>
      </c>
    </row>
    <row r="158" spans="1:8" x14ac:dyDescent="0.2">
      <c r="A158" s="52" t="s">
        <v>328</v>
      </c>
      <c r="B158" s="54">
        <v>2012</v>
      </c>
      <c r="C158" s="52">
        <v>30.227</v>
      </c>
      <c r="D158" s="52">
        <v>33.68</v>
      </c>
      <c r="E158" s="52">
        <v>33.784999999999997</v>
      </c>
      <c r="F158" s="52">
        <v>29.66</v>
      </c>
      <c r="G158" s="52" t="s">
        <v>715</v>
      </c>
      <c r="H158" s="55">
        <v>-9.0999999999999998E-2</v>
      </c>
    </row>
    <row r="159" spans="1:8" x14ac:dyDescent="0.2">
      <c r="A159" s="52" t="s">
        <v>330</v>
      </c>
      <c r="B159" s="54">
        <v>2012</v>
      </c>
      <c r="C159" s="52">
        <v>33.253999999999998</v>
      </c>
      <c r="D159" s="52">
        <v>32.28</v>
      </c>
      <c r="E159" s="52">
        <v>34.29</v>
      </c>
      <c r="F159" s="52">
        <v>30.81</v>
      </c>
      <c r="G159" s="52" t="s">
        <v>716</v>
      </c>
      <c r="H159" s="55">
        <v>2.8199999999999999E-2</v>
      </c>
    </row>
    <row r="160" spans="1:8" x14ac:dyDescent="0.2">
      <c r="A160" s="52" t="s">
        <v>332</v>
      </c>
      <c r="B160" s="54">
        <v>2012</v>
      </c>
      <c r="C160" s="52">
        <v>32.341999999999999</v>
      </c>
      <c r="D160" s="52">
        <v>34.53</v>
      </c>
      <c r="E160" s="52">
        <v>35.445</v>
      </c>
      <c r="F160" s="52">
        <v>31.535</v>
      </c>
      <c r="G160" s="52" t="s">
        <v>717</v>
      </c>
      <c r="H160" s="55">
        <v>-6.4600000000000005E-2</v>
      </c>
    </row>
    <row r="161" spans="1:8" x14ac:dyDescent="0.2">
      <c r="A161" s="52" t="s">
        <v>333</v>
      </c>
      <c r="B161" s="54">
        <v>2012</v>
      </c>
      <c r="C161" s="52">
        <v>34.576999999999998</v>
      </c>
      <c r="D161" s="52">
        <v>31.87</v>
      </c>
      <c r="E161" s="52">
        <v>35.090000000000003</v>
      </c>
      <c r="F161" s="52">
        <v>31.87</v>
      </c>
      <c r="G161" s="52" t="s">
        <v>718</v>
      </c>
      <c r="H161" s="55">
        <v>0.10059999999999999</v>
      </c>
    </row>
    <row r="162" spans="1:8" x14ac:dyDescent="0.2">
      <c r="A162" s="52" t="s">
        <v>335</v>
      </c>
      <c r="B162" s="54">
        <v>2012</v>
      </c>
      <c r="C162" s="52">
        <v>31.417000000000002</v>
      </c>
      <c r="D162" s="52">
        <v>27.204999999999998</v>
      </c>
      <c r="E162" s="52">
        <v>31.204999999999998</v>
      </c>
      <c r="F162" s="52">
        <v>27.204999999999998</v>
      </c>
      <c r="G162" s="52" t="s">
        <v>719</v>
      </c>
      <c r="H162" s="55">
        <v>0.1244</v>
      </c>
    </row>
    <row r="163" spans="1:8" x14ac:dyDescent="0.2">
      <c r="A163" s="52" t="s">
        <v>336</v>
      </c>
      <c r="B163" s="54">
        <v>2012</v>
      </c>
      <c r="C163" s="52">
        <v>27.940999999999999</v>
      </c>
      <c r="D163" s="52">
        <v>27.5</v>
      </c>
      <c r="E163" s="52">
        <v>28.445</v>
      </c>
      <c r="F163" s="52">
        <v>26.425000000000001</v>
      </c>
      <c r="G163" s="52" t="s">
        <v>720</v>
      </c>
      <c r="H163" s="55">
        <v>1.1900000000000001E-2</v>
      </c>
    </row>
    <row r="164" spans="1:8" x14ac:dyDescent="0.2">
      <c r="A164" s="52" t="s">
        <v>337</v>
      </c>
      <c r="B164" s="54">
        <v>2012</v>
      </c>
      <c r="C164" s="52">
        <v>27.611999999999998</v>
      </c>
      <c r="D164" s="52">
        <v>27.68</v>
      </c>
      <c r="E164" s="52">
        <v>29.8</v>
      </c>
      <c r="F164" s="52">
        <v>26.105</v>
      </c>
      <c r="G164" s="52" t="s">
        <v>721</v>
      </c>
      <c r="H164" s="55">
        <v>-6.1999999999999998E-3</v>
      </c>
    </row>
    <row r="165" spans="1:8" x14ac:dyDescent="0.2">
      <c r="A165" s="52" t="s">
        <v>339</v>
      </c>
      <c r="B165" s="54">
        <v>2012</v>
      </c>
      <c r="C165" s="52">
        <v>27.785</v>
      </c>
      <c r="D165" s="52">
        <v>30.98</v>
      </c>
      <c r="E165" s="52">
        <v>31.364999999999998</v>
      </c>
      <c r="F165" s="52">
        <v>26.73</v>
      </c>
      <c r="G165" s="52" t="s">
        <v>722</v>
      </c>
      <c r="H165" s="55">
        <v>-0.1042</v>
      </c>
    </row>
    <row r="166" spans="1:8" x14ac:dyDescent="0.2">
      <c r="A166" s="52" t="s">
        <v>341</v>
      </c>
      <c r="B166" s="54">
        <v>2012</v>
      </c>
      <c r="C166" s="52">
        <v>31.015999999999998</v>
      </c>
      <c r="D166" s="52">
        <v>32.395000000000003</v>
      </c>
      <c r="E166" s="52">
        <v>33.215000000000003</v>
      </c>
      <c r="F166" s="52">
        <v>29.99</v>
      </c>
      <c r="G166" s="52" t="s">
        <v>723</v>
      </c>
      <c r="H166" s="55">
        <v>-4.5999999999999999E-2</v>
      </c>
    </row>
    <row r="167" spans="1:8" x14ac:dyDescent="0.2">
      <c r="A167" s="52" t="s">
        <v>343</v>
      </c>
      <c r="B167" s="54">
        <v>2012</v>
      </c>
      <c r="C167" s="52">
        <v>32.512999999999998</v>
      </c>
      <c r="D167" s="52">
        <v>34.645000000000003</v>
      </c>
      <c r="E167" s="52">
        <v>35.704999999999998</v>
      </c>
      <c r="F167" s="52">
        <v>31.09</v>
      </c>
      <c r="G167" s="52" t="s">
        <v>724</v>
      </c>
      <c r="H167" s="55">
        <v>-6.1499999999999999E-2</v>
      </c>
    </row>
    <row r="168" spans="1:8" x14ac:dyDescent="0.2">
      <c r="A168" s="52" t="s">
        <v>345</v>
      </c>
      <c r="B168" s="54">
        <v>2012</v>
      </c>
      <c r="C168" s="52">
        <v>34.642000000000003</v>
      </c>
      <c r="D168" s="52">
        <v>33.92</v>
      </c>
      <c r="E168" s="52">
        <v>37.58</v>
      </c>
      <c r="F168" s="52">
        <v>32.799999999999997</v>
      </c>
      <c r="G168" s="52" t="s">
        <v>725</v>
      </c>
      <c r="H168" s="55">
        <v>4.0599999999999997E-2</v>
      </c>
    </row>
    <row r="169" spans="1:8" x14ac:dyDescent="0.2">
      <c r="A169" s="52" t="s">
        <v>346</v>
      </c>
      <c r="B169" s="54">
        <v>2012</v>
      </c>
      <c r="C169" s="52">
        <v>33.29</v>
      </c>
      <c r="D169" s="52">
        <v>27.98</v>
      </c>
      <c r="E169" s="52">
        <v>33.965000000000003</v>
      </c>
      <c r="F169" s="52">
        <v>27.905000000000001</v>
      </c>
      <c r="G169" s="52" t="s">
        <v>726</v>
      </c>
      <c r="H169" s="55">
        <v>0.1925</v>
      </c>
    </row>
    <row r="170" spans="1:8" x14ac:dyDescent="0.2">
      <c r="A170" s="52" t="s">
        <v>347</v>
      </c>
      <c r="B170" s="54">
        <v>2011</v>
      </c>
      <c r="C170" s="52">
        <v>27.914999999999999</v>
      </c>
      <c r="D170" s="52">
        <v>33.155000000000001</v>
      </c>
      <c r="E170" s="52">
        <v>33.299999999999997</v>
      </c>
      <c r="F170" s="52">
        <v>26.145</v>
      </c>
      <c r="G170" s="52" t="s">
        <v>727</v>
      </c>
      <c r="H170" s="55">
        <v>-0.14829999999999999</v>
      </c>
    </row>
    <row r="171" spans="1:8" x14ac:dyDescent="0.2">
      <c r="A171" s="52" t="s">
        <v>349</v>
      </c>
      <c r="B171" s="54">
        <v>2011</v>
      </c>
      <c r="C171" s="52">
        <v>32.777000000000001</v>
      </c>
      <c r="D171" s="52">
        <v>34.1</v>
      </c>
      <c r="E171" s="52">
        <v>35.32</v>
      </c>
      <c r="F171" s="52">
        <v>30.765000000000001</v>
      </c>
      <c r="G171" s="52" t="s">
        <v>728</v>
      </c>
      <c r="H171" s="55">
        <v>-4.6300000000000001E-2</v>
      </c>
    </row>
    <row r="172" spans="1:8" x14ac:dyDescent="0.2">
      <c r="A172" s="52" t="s">
        <v>350</v>
      </c>
      <c r="B172" s="54">
        <v>2011</v>
      </c>
      <c r="C172" s="52">
        <v>34.369999999999997</v>
      </c>
      <c r="D172" s="52">
        <v>29.934999999999999</v>
      </c>
      <c r="E172" s="52">
        <v>35.57</v>
      </c>
      <c r="F172" s="52">
        <v>28.434999999999999</v>
      </c>
      <c r="G172" s="52" t="s">
        <v>729</v>
      </c>
      <c r="H172" s="55">
        <v>0.14249999999999999</v>
      </c>
    </row>
    <row r="173" spans="1:8" x14ac:dyDescent="0.2">
      <c r="A173" s="52" t="s">
        <v>351</v>
      </c>
      <c r="B173" s="54">
        <v>2011</v>
      </c>
      <c r="C173" s="52">
        <v>30.082999999999998</v>
      </c>
      <c r="D173" s="52">
        <v>41.744999999999997</v>
      </c>
      <c r="E173" s="52">
        <v>42.685000000000002</v>
      </c>
      <c r="F173" s="52">
        <v>26.17</v>
      </c>
      <c r="G173" s="52" t="s">
        <v>730</v>
      </c>
      <c r="H173" s="55">
        <v>-0.27910000000000001</v>
      </c>
    </row>
    <row r="174" spans="1:8" x14ac:dyDescent="0.2">
      <c r="A174" s="52" t="s">
        <v>353</v>
      </c>
      <c r="B174" s="54">
        <v>2011</v>
      </c>
      <c r="C174" s="52">
        <v>41.726999999999997</v>
      </c>
      <c r="D174" s="52">
        <v>39.5</v>
      </c>
      <c r="E174" s="52">
        <v>44.174999999999997</v>
      </c>
      <c r="F174" s="52">
        <v>37.134999999999998</v>
      </c>
      <c r="G174" s="52" t="s">
        <v>731</v>
      </c>
      <c r="H174" s="55">
        <v>4.02E-2</v>
      </c>
    </row>
    <row r="175" spans="1:8" x14ac:dyDescent="0.2">
      <c r="A175" s="52" t="s">
        <v>355</v>
      </c>
      <c r="B175" s="54">
        <v>2011</v>
      </c>
      <c r="C175" s="52">
        <v>40.113999999999997</v>
      </c>
      <c r="D175" s="52">
        <v>34.744999999999997</v>
      </c>
      <c r="E175" s="52">
        <v>41.465000000000003</v>
      </c>
      <c r="F175" s="52">
        <v>33.47</v>
      </c>
      <c r="G175" s="52" t="s">
        <v>47</v>
      </c>
      <c r="H175" s="55">
        <v>0.15160000000000001</v>
      </c>
    </row>
    <row r="176" spans="1:8" x14ac:dyDescent="0.2">
      <c r="A176" s="52" t="s">
        <v>356</v>
      </c>
      <c r="B176" s="54">
        <v>2011</v>
      </c>
      <c r="C176" s="52">
        <v>34.832000000000001</v>
      </c>
      <c r="D176" s="52">
        <v>38.244999999999997</v>
      </c>
      <c r="E176" s="52">
        <v>38.365000000000002</v>
      </c>
      <c r="F176" s="52">
        <v>33.44</v>
      </c>
      <c r="G176" s="52" t="s">
        <v>732</v>
      </c>
      <c r="H176" s="55">
        <v>-9.0999999999999998E-2</v>
      </c>
    </row>
    <row r="177" spans="1:8" x14ac:dyDescent="0.2">
      <c r="A177" s="52" t="s">
        <v>357</v>
      </c>
      <c r="B177" s="54">
        <v>2011</v>
      </c>
      <c r="C177" s="52">
        <v>38.317</v>
      </c>
      <c r="D177" s="52">
        <v>48.09</v>
      </c>
      <c r="E177" s="52">
        <v>48.19</v>
      </c>
      <c r="F177" s="52">
        <v>32.299999999999997</v>
      </c>
      <c r="G177" s="52" t="s">
        <v>395</v>
      </c>
      <c r="H177" s="55">
        <v>-0.21160000000000001</v>
      </c>
    </row>
    <row r="178" spans="1:8" x14ac:dyDescent="0.2">
      <c r="A178" s="52" t="s">
        <v>359</v>
      </c>
      <c r="B178" s="54">
        <v>2011</v>
      </c>
      <c r="C178" s="52">
        <v>48.598999999999997</v>
      </c>
      <c r="D178" s="52">
        <v>37.225000000000001</v>
      </c>
      <c r="E178" s="52">
        <v>49.56</v>
      </c>
      <c r="F178" s="52">
        <v>37.200000000000003</v>
      </c>
      <c r="G178" s="52" t="s">
        <v>733</v>
      </c>
      <c r="H178" s="55">
        <v>0.2823</v>
      </c>
    </row>
    <row r="179" spans="1:8" x14ac:dyDescent="0.2">
      <c r="A179" s="52" t="s">
        <v>360</v>
      </c>
      <c r="B179" s="54">
        <v>2011</v>
      </c>
      <c r="C179" s="52">
        <v>37.9</v>
      </c>
      <c r="D179" s="52">
        <v>33.9</v>
      </c>
      <c r="E179" s="52">
        <v>38.18</v>
      </c>
      <c r="F179" s="52">
        <v>33.564999999999998</v>
      </c>
      <c r="G179" s="52" t="s">
        <v>734</v>
      </c>
      <c r="H179" s="55">
        <v>0.1206</v>
      </c>
    </row>
    <row r="180" spans="1:8" x14ac:dyDescent="0.2">
      <c r="A180" s="52" t="s">
        <v>361</v>
      </c>
      <c r="B180" s="54">
        <v>2011</v>
      </c>
      <c r="C180" s="52">
        <v>33.82</v>
      </c>
      <c r="D180" s="52">
        <v>28.1</v>
      </c>
      <c r="E180" s="52">
        <v>34.234999999999999</v>
      </c>
      <c r="F180" s="52">
        <v>28.015000000000001</v>
      </c>
      <c r="G180" s="52" t="s">
        <v>735</v>
      </c>
      <c r="H180" s="55">
        <v>0.20019999999999999</v>
      </c>
    </row>
    <row r="181" spans="1:8" x14ac:dyDescent="0.2">
      <c r="A181" s="52" t="s">
        <v>363</v>
      </c>
      <c r="B181" s="54">
        <v>2011</v>
      </c>
      <c r="C181" s="52">
        <v>28.178999999999998</v>
      </c>
      <c r="D181" s="52">
        <v>30.93</v>
      </c>
      <c r="E181" s="52">
        <v>31.274999999999999</v>
      </c>
      <c r="F181" s="52">
        <v>26.54</v>
      </c>
      <c r="G181" s="52" t="s">
        <v>481</v>
      </c>
      <c r="H181" s="55">
        <v>-8.9099999999999999E-2</v>
      </c>
    </row>
    <row r="182" spans="1:8" x14ac:dyDescent="0.2">
      <c r="A182" s="52" t="s">
        <v>364</v>
      </c>
      <c r="B182" s="54">
        <v>2010</v>
      </c>
      <c r="C182" s="52">
        <v>30.937000000000001</v>
      </c>
      <c r="D182" s="52">
        <v>28.195</v>
      </c>
      <c r="E182" s="52">
        <v>30.975000000000001</v>
      </c>
      <c r="F182" s="52">
        <v>28.1</v>
      </c>
      <c r="G182" s="52" t="s">
        <v>736</v>
      </c>
      <c r="H182" s="55">
        <v>9.7100000000000006E-2</v>
      </c>
    </row>
    <row r="183" spans="1:8" x14ac:dyDescent="0.2">
      <c r="A183" s="52" t="s">
        <v>366</v>
      </c>
      <c r="B183" s="54">
        <v>2010</v>
      </c>
      <c r="C183" s="52">
        <v>28.199000000000002</v>
      </c>
      <c r="D183" s="52">
        <v>24.844999999999999</v>
      </c>
      <c r="E183" s="52">
        <v>29.3</v>
      </c>
      <c r="F183" s="52">
        <v>24</v>
      </c>
      <c r="G183" s="52" t="s">
        <v>737</v>
      </c>
      <c r="H183" s="55">
        <v>0.14699999999999999</v>
      </c>
    </row>
    <row r="184" spans="1:8" x14ac:dyDescent="0.2">
      <c r="A184" s="52" t="s">
        <v>368</v>
      </c>
      <c r="B184" s="54">
        <v>2010</v>
      </c>
      <c r="C184" s="52">
        <v>24.585000000000001</v>
      </c>
      <c r="D184" s="52">
        <v>21.77</v>
      </c>
      <c r="E184" s="52">
        <v>24.95</v>
      </c>
      <c r="F184" s="52">
        <v>21.725000000000001</v>
      </c>
      <c r="G184" s="52" t="s">
        <v>483</v>
      </c>
      <c r="H184" s="55">
        <v>0.12670000000000001</v>
      </c>
    </row>
    <row r="185" spans="1:8" x14ac:dyDescent="0.2">
      <c r="A185" s="52" t="s">
        <v>369</v>
      </c>
      <c r="B185" s="54">
        <v>2010</v>
      </c>
      <c r="C185" s="52">
        <v>21.821000000000002</v>
      </c>
      <c r="D185" s="52">
        <v>19.36</v>
      </c>
      <c r="E185" s="52">
        <v>22.125</v>
      </c>
      <c r="F185" s="52">
        <v>19.36</v>
      </c>
      <c r="G185" s="52" t="s">
        <v>738</v>
      </c>
      <c r="H185" s="55">
        <v>0.12379999999999999</v>
      </c>
    </row>
    <row r="186" spans="1:8" x14ac:dyDescent="0.2">
      <c r="A186" s="52" t="s">
        <v>371</v>
      </c>
      <c r="B186" s="54">
        <v>2010</v>
      </c>
      <c r="C186" s="52">
        <v>19.417999999999999</v>
      </c>
      <c r="D186" s="52">
        <v>18.024999999999999</v>
      </c>
      <c r="E186" s="52">
        <v>19.315000000000001</v>
      </c>
      <c r="F186" s="52">
        <v>17.785</v>
      </c>
      <c r="G186" s="52" t="s">
        <v>739</v>
      </c>
      <c r="H186" s="55">
        <v>7.7600000000000002E-2</v>
      </c>
    </row>
    <row r="187" spans="1:8" x14ac:dyDescent="0.2">
      <c r="A187" s="52" t="s">
        <v>373</v>
      </c>
      <c r="B187" s="54">
        <v>2010</v>
      </c>
      <c r="C187" s="52">
        <v>18.02</v>
      </c>
      <c r="D187" s="52">
        <v>18.649999999999999</v>
      </c>
      <c r="E187" s="52">
        <v>18.690000000000001</v>
      </c>
      <c r="F187" s="52">
        <v>17.324999999999999</v>
      </c>
      <c r="G187" s="52" t="s">
        <v>740</v>
      </c>
      <c r="H187" s="55">
        <v>-3.6799999999999999E-2</v>
      </c>
    </row>
    <row r="188" spans="1:8" x14ac:dyDescent="0.2">
      <c r="A188" s="52" t="s">
        <v>375</v>
      </c>
      <c r="B188" s="54">
        <v>2010</v>
      </c>
      <c r="C188" s="52">
        <v>18.707999999999998</v>
      </c>
      <c r="D188" s="52">
        <v>17.649999999999999</v>
      </c>
      <c r="E188" s="52">
        <v>19.46</v>
      </c>
      <c r="F188" s="52">
        <v>17.385000000000002</v>
      </c>
      <c r="G188" s="52" t="s">
        <v>741</v>
      </c>
      <c r="H188" s="55">
        <v>1.4500000000000001E-2</v>
      </c>
    </row>
    <row r="189" spans="1:8" x14ac:dyDescent="0.2">
      <c r="A189" s="52" t="s">
        <v>377</v>
      </c>
      <c r="B189" s="54">
        <v>2010</v>
      </c>
      <c r="C189" s="52">
        <v>18.440000000000001</v>
      </c>
      <c r="D189" s="52">
        <v>18.684999999999999</v>
      </c>
      <c r="E189" s="52">
        <v>19.844999999999999</v>
      </c>
      <c r="F189" s="52">
        <v>17.079999999999998</v>
      </c>
      <c r="G189" s="52" t="s">
        <v>742</v>
      </c>
      <c r="H189" s="55">
        <v>-1.0699999999999999E-2</v>
      </c>
    </row>
    <row r="190" spans="1:8" x14ac:dyDescent="0.2">
      <c r="A190" s="52" t="s">
        <v>379</v>
      </c>
      <c r="B190" s="54">
        <v>2010</v>
      </c>
      <c r="C190" s="52">
        <v>18.638999999999999</v>
      </c>
      <c r="D190" s="52">
        <v>17.95</v>
      </c>
      <c r="E190" s="52">
        <v>18.79</v>
      </c>
      <c r="F190" s="52">
        <v>17.510000000000002</v>
      </c>
      <c r="G190" s="52" t="s">
        <v>743</v>
      </c>
      <c r="H190" s="55">
        <v>6.2700000000000006E-2</v>
      </c>
    </row>
    <row r="191" spans="1:8" x14ac:dyDescent="0.2">
      <c r="A191" s="52" t="s">
        <v>381</v>
      </c>
      <c r="B191" s="54">
        <v>2010</v>
      </c>
      <c r="C191" s="52">
        <v>17.54</v>
      </c>
      <c r="D191" s="52">
        <v>16.524999999999999</v>
      </c>
      <c r="E191" s="52">
        <v>17.664999999999999</v>
      </c>
      <c r="F191" s="52">
        <v>16.329999999999998</v>
      </c>
      <c r="G191" s="52" t="s">
        <v>744</v>
      </c>
      <c r="H191" s="55">
        <v>6.1699999999999998E-2</v>
      </c>
    </row>
    <row r="192" spans="1:8" x14ac:dyDescent="0.2">
      <c r="A192" s="52" t="s">
        <v>383</v>
      </c>
      <c r="B192" s="54">
        <v>2010</v>
      </c>
      <c r="C192" s="52">
        <v>16.521000000000001</v>
      </c>
      <c r="D192" s="52">
        <v>16.21</v>
      </c>
      <c r="E192" s="52">
        <v>16.79</v>
      </c>
      <c r="F192" s="52">
        <v>14.695</v>
      </c>
      <c r="G192" s="52" t="s">
        <v>745</v>
      </c>
      <c r="H192" s="55">
        <v>1.9800000000000002E-2</v>
      </c>
    </row>
    <row r="193" spans="1:8" x14ac:dyDescent="0.2">
      <c r="A193" s="52" t="s">
        <v>385</v>
      </c>
      <c r="B193" s="54">
        <v>2010</v>
      </c>
      <c r="C193" s="52">
        <v>16.2</v>
      </c>
      <c r="D193" s="52">
        <v>16.940000000000001</v>
      </c>
      <c r="E193" s="52">
        <v>18.925000000000001</v>
      </c>
      <c r="F193" s="52">
        <v>16.265000000000001</v>
      </c>
      <c r="G193" s="52" t="s">
        <v>746</v>
      </c>
      <c r="H193" s="55">
        <v>-3.8300000000000001E-2</v>
      </c>
    </row>
    <row r="194" spans="1:8" x14ac:dyDescent="0.2">
      <c r="A194" s="52" t="s">
        <v>386</v>
      </c>
      <c r="B194" s="54">
        <v>2009</v>
      </c>
      <c r="C194" s="52">
        <v>16.844999999999999</v>
      </c>
      <c r="D194" s="52">
        <v>18.405000000000001</v>
      </c>
      <c r="E194" s="52">
        <v>19.265000000000001</v>
      </c>
      <c r="F194" s="52">
        <v>16.765000000000001</v>
      </c>
      <c r="G194" s="52" t="s">
        <v>747</v>
      </c>
      <c r="H194" s="55">
        <v>-9.0300000000000005E-2</v>
      </c>
    </row>
    <row r="195" spans="1:8" x14ac:dyDescent="0.2">
      <c r="A195" s="52" t="s">
        <v>387</v>
      </c>
      <c r="B195" s="54">
        <v>2009</v>
      </c>
      <c r="C195" s="52">
        <v>18.516999999999999</v>
      </c>
      <c r="D195" s="52">
        <v>16.405000000000001</v>
      </c>
      <c r="E195" s="52">
        <v>18.914999999999999</v>
      </c>
      <c r="F195" s="52">
        <v>16.309999999999999</v>
      </c>
      <c r="G195" s="52" t="s">
        <v>748</v>
      </c>
      <c r="H195" s="55">
        <v>0.13850000000000001</v>
      </c>
    </row>
    <row r="196" spans="1:8" x14ac:dyDescent="0.2">
      <c r="A196" s="52" t="s">
        <v>388</v>
      </c>
      <c r="B196" s="54">
        <v>2009</v>
      </c>
      <c r="C196" s="52">
        <v>16.265000000000001</v>
      </c>
      <c r="D196" s="52">
        <v>16.664999999999999</v>
      </c>
      <c r="E196" s="52">
        <v>18.175000000000001</v>
      </c>
      <c r="F196" s="52">
        <v>15.92</v>
      </c>
      <c r="G196" s="52" t="s">
        <v>749</v>
      </c>
      <c r="H196" s="55">
        <v>-2.3599999999999999E-2</v>
      </c>
    </row>
    <row r="197" spans="1:8" x14ac:dyDescent="0.2">
      <c r="A197" s="52" t="s">
        <v>390</v>
      </c>
      <c r="B197" s="54">
        <v>2009</v>
      </c>
      <c r="C197" s="52">
        <v>16.658000000000001</v>
      </c>
      <c r="D197" s="52">
        <v>15.23</v>
      </c>
      <c r="E197" s="52">
        <v>17.425000000000001</v>
      </c>
      <c r="F197" s="52">
        <v>15.23</v>
      </c>
      <c r="G197" s="52" t="s">
        <v>750</v>
      </c>
      <c r="H197" s="55">
        <v>0.1169</v>
      </c>
    </row>
    <row r="198" spans="1:8" x14ac:dyDescent="0.2">
      <c r="A198" s="52" t="s">
        <v>392</v>
      </c>
      <c r="B198" s="54">
        <v>2009</v>
      </c>
      <c r="C198" s="52">
        <v>14.914</v>
      </c>
      <c r="D198" s="52">
        <v>14.68</v>
      </c>
      <c r="E198" s="52">
        <v>15.05</v>
      </c>
      <c r="F198" s="52">
        <v>13.57</v>
      </c>
      <c r="G198" s="52" t="s">
        <v>751</v>
      </c>
      <c r="H198" s="55">
        <v>6.83E-2</v>
      </c>
    </row>
    <row r="199" spans="1:8" x14ac:dyDescent="0.2">
      <c r="A199" s="52" t="s">
        <v>394</v>
      </c>
      <c r="B199" s="54">
        <v>2009</v>
      </c>
      <c r="C199" s="52">
        <v>13.96</v>
      </c>
      <c r="D199" s="52">
        <v>13.61</v>
      </c>
      <c r="E199" s="52">
        <v>14.095000000000001</v>
      </c>
      <c r="F199" s="52">
        <v>12.435</v>
      </c>
      <c r="G199" s="52" t="s">
        <v>752</v>
      </c>
      <c r="H199" s="55">
        <v>2.6499999999999999E-2</v>
      </c>
    </row>
    <row r="200" spans="1:8" x14ac:dyDescent="0.2">
      <c r="A200" s="52" t="s">
        <v>396</v>
      </c>
      <c r="B200" s="54">
        <v>2009</v>
      </c>
      <c r="C200" s="52">
        <v>13.6</v>
      </c>
      <c r="D200" s="52">
        <v>15.36</v>
      </c>
      <c r="E200" s="52">
        <v>15.92</v>
      </c>
      <c r="F200" s="52">
        <v>13.455</v>
      </c>
      <c r="G200" s="52" t="s">
        <v>753</v>
      </c>
      <c r="H200" s="55">
        <v>-0.12939999999999999</v>
      </c>
    </row>
    <row r="201" spans="1:8" x14ac:dyDescent="0.2">
      <c r="A201" s="52" t="s">
        <v>398</v>
      </c>
      <c r="B201" s="54">
        <v>2009</v>
      </c>
      <c r="C201" s="52">
        <v>15.622</v>
      </c>
      <c r="D201" s="52">
        <v>12.37</v>
      </c>
      <c r="E201" s="52">
        <v>15.02</v>
      </c>
      <c r="F201" s="52">
        <v>12.025</v>
      </c>
      <c r="G201" s="52" t="s">
        <v>754</v>
      </c>
      <c r="H201" s="55">
        <v>0.26750000000000002</v>
      </c>
    </row>
    <row r="202" spans="1:8" x14ac:dyDescent="0.2">
      <c r="A202" s="52" t="s">
        <v>400</v>
      </c>
      <c r="B202" s="54">
        <v>2009</v>
      </c>
      <c r="C202" s="52">
        <v>12.324999999999999</v>
      </c>
      <c r="D202" s="52">
        <v>12.565</v>
      </c>
      <c r="E202" s="52">
        <v>13.21</v>
      </c>
      <c r="F202" s="52">
        <v>11.795</v>
      </c>
      <c r="G202" s="52" t="s">
        <v>755</v>
      </c>
      <c r="H202" s="55">
        <v>-5.1900000000000002E-2</v>
      </c>
    </row>
    <row r="203" spans="1:8" x14ac:dyDescent="0.2">
      <c r="A203" s="52" t="s">
        <v>402</v>
      </c>
      <c r="B203" s="54">
        <v>2009</v>
      </c>
      <c r="C203" s="52">
        <v>12.999000000000001</v>
      </c>
      <c r="D203" s="52">
        <v>13.1</v>
      </c>
      <c r="E203" s="52">
        <v>13.885</v>
      </c>
      <c r="F203" s="52">
        <v>11.89</v>
      </c>
      <c r="G203" s="52" t="s">
        <v>756</v>
      </c>
      <c r="H203" s="55">
        <v>-8.5000000000000006E-3</v>
      </c>
    </row>
    <row r="204" spans="1:8" x14ac:dyDescent="0.2">
      <c r="A204" s="52" t="s">
        <v>404</v>
      </c>
      <c r="B204" s="54">
        <v>2009</v>
      </c>
      <c r="C204" s="52">
        <v>13.11</v>
      </c>
      <c r="D204" s="52">
        <v>13.145</v>
      </c>
      <c r="E204" s="52">
        <v>14.585000000000001</v>
      </c>
      <c r="F204" s="52">
        <v>12.824999999999999</v>
      </c>
      <c r="G204" s="52" t="s">
        <v>757</v>
      </c>
      <c r="H204" s="55">
        <v>4.2500000000000003E-2</v>
      </c>
    </row>
    <row r="205" spans="1:8" x14ac:dyDescent="0.2">
      <c r="A205" s="52" t="s">
        <v>406</v>
      </c>
      <c r="B205" s="54">
        <v>2009</v>
      </c>
      <c r="C205" s="52">
        <v>12.574999999999999</v>
      </c>
      <c r="D205" s="52">
        <v>11.404999999999999</v>
      </c>
      <c r="E205" s="52">
        <v>12.285</v>
      </c>
      <c r="F205" s="52">
        <v>10.32</v>
      </c>
      <c r="G205" s="52" t="s">
        <v>758</v>
      </c>
      <c r="H205" s="55">
        <v>0.1133</v>
      </c>
    </row>
    <row r="206" spans="1:8" x14ac:dyDescent="0.2">
      <c r="A206" s="52" t="s">
        <v>407</v>
      </c>
      <c r="B206" s="54">
        <v>2008</v>
      </c>
      <c r="C206" s="52">
        <v>11.295</v>
      </c>
      <c r="D206" s="52">
        <v>9.3699999999999992</v>
      </c>
      <c r="E206" s="52">
        <v>11.45</v>
      </c>
      <c r="F206" s="52">
        <v>9.2149999999999999</v>
      </c>
      <c r="G206" s="52" t="s">
        <v>759</v>
      </c>
      <c r="H206" s="55">
        <v>0.1065</v>
      </c>
    </row>
    <row r="207" spans="1:8" x14ac:dyDescent="0.2">
      <c r="A207" s="52" t="s">
        <v>409</v>
      </c>
      <c r="B207" s="54">
        <v>2008</v>
      </c>
      <c r="C207" s="52">
        <v>10.208</v>
      </c>
      <c r="D207" s="52">
        <v>9.8849999999999998</v>
      </c>
      <c r="E207" s="52">
        <v>10.645</v>
      </c>
      <c r="F207" s="52">
        <v>8.83</v>
      </c>
      <c r="G207" s="52" t="s">
        <v>760</v>
      </c>
      <c r="H207" s="55">
        <v>4.8800000000000003E-2</v>
      </c>
    </row>
    <row r="208" spans="1:8" x14ac:dyDescent="0.2">
      <c r="A208" s="52" t="s">
        <v>410</v>
      </c>
      <c r="B208" s="54">
        <v>2008</v>
      </c>
      <c r="C208" s="52">
        <v>9.7330000000000005</v>
      </c>
      <c r="D208" s="52">
        <v>12.135</v>
      </c>
      <c r="E208" s="52">
        <v>13.08</v>
      </c>
      <c r="F208" s="52">
        <v>8.4</v>
      </c>
      <c r="G208" s="52" t="s">
        <v>761</v>
      </c>
      <c r="H208" s="55">
        <v>-0.20710000000000001</v>
      </c>
    </row>
    <row r="209" spans="1:8" x14ac:dyDescent="0.2">
      <c r="A209" s="52" t="s">
        <v>412</v>
      </c>
      <c r="B209" s="54">
        <v>2008</v>
      </c>
      <c r="C209" s="52">
        <v>12.275</v>
      </c>
      <c r="D209" s="52">
        <v>12.475</v>
      </c>
      <c r="E209" s="52">
        <v>13.56</v>
      </c>
      <c r="F209" s="52">
        <v>10.3</v>
      </c>
      <c r="G209" s="52" t="s">
        <v>762</v>
      </c>
      <c r="H209" s="55">
        <v>-0.1021</v>
      </c>
    </row>
    <row r="210" spans="1:8" x14ac:dyDescent="0.2">
      <c r="A210" s="52" t="s">
        <v>414</v>
      </c>
      <c r="B210" s="54">
        <v>2008</v>
      </c>
      <c r="C210" s="52">
        <v>13.670999999999999</v>
      </c>
      <c r="D210" s="52">
        <v>17.184999999999999</v>
      </c>
      <c r="E210" s="52">
        <v>17.2</v>
      </c>
      <c r="F210" s="52">
        <v>12.51</v>
      </c>
      <c r="G210" s="52" t="s">
        <v>763</v>
      </c>
      <c r="H210" s="55">
        <v>-0.23369999999999999</v>
      </c>
    </row>
    <row r="211" spans="1:8" x14ac:dyDescent="0.2">
      <c r="A211" s="52" t="s">
        <v>415</v>
      </c>
      <c r="B211" s="54">
        <v>2008</v>
      </c>
      <c r="C211" s="52">
        <v>17.841000000000001</v>
      </c>
      <c r="D211" s="52">
        <v>17.504999999999999</v>
      </c>
      <c r="E211" s="52">
        <v>19.55</v>
      </c>
      <c r="F211" s="52">
        <v>17.045000000000002</v>
      </c>
      <c r="G211" s="52" t="s">
        <v>764</v>
      </c>
      <c r="H211" s="55">
        <v>1.89E-2</v>
      </c>
    </row>
    <row r="212" spans="1:8" x14ac:dyDescent="0.2">
      <c r="A212" s="52" t="s">
        <v>417</v>
      </c>
      <c r="B212" s="54">
        <v>2008</v>
      </c>
      <c r="C212" s="52">
        <v>17.510000000000002</v>
      </c>
      <c r="D212" s="52">
        <v>16.91</v>
      </c>
      <c r="E212" s="52">
        <v>17.98</v>
      </c>
      <c r="F212" s="52">
        <v>16.38</v>
      </c>
      <c r="G212" s="52" t="s">
        <v>765</v>
      </c>
      <c r="H212" s="55">
        <v>3.5299999999999998E-2</v>
      </c>
    </row>
    <row r="213" spans="1:8" x14ac:dyDescent="0.2">
      <c r="A213" s="52" t="s">
        <v>419</v>
      </c>
      <c r="B213" s="54">
        <v>2008</v>
      </c>
      <c r="C213" s="52">
        <v>16.913</v>
      </c>
      <c r="D213" s="52">
        <v>16.920000000000002</v>
      </c>
      <c r="E213" s="52">
        <v>18.375</v>
      </c>
      <c r="F213" s="52">
        <v>16.055</v>
      </c>
      <c r="G213" s="52" t="s">
        <v>766</v>
      </c>
      <c r="H213" s="55">
        <v>1.9300000000000001E-2</v>
      </c>
    </row>
    <row r="214" spans="1:8" x14ac:dyDescent="0.2">
      <c r="A214" s="52" t="s">
        <v>420</v>
      </c>
      <c r="B214" s="54">
        <v>2008</v>
      </c>
      <c r="C214" s="52">
        <v>16.593</v>
      </c>
      <c r="D214" s="52">
        <v>16.934999999999999</v>
      </c>
      <c r="E214" s="52">
        <v>18.75</v>
      </c>
      <c r="F214" s="52">
        <v>16.454999999999998</v>
      </c>
      <c r="G214" s="52" t="s">
        <v>767</v>
      </c>
      <c r="H214" s="55">
        <v>-4.3900000000000002E-2</v>
      </c>
    </row>
    <row r="215" spans="1:8" x14ac:dyDescent="0.2">
      <c r="A215" s="52" t="s">
        <v>421</v>
      </c>
      <c r="B215" s="54">
        <v>2008</v>
      </c>
      <c r="C215" s="52">
        <v>17.355</v>
      </c>
      <c r="D215" s="52">
        <v>19.920000000000002</v>
      </c>
      <c r="E215" s="52">
        <v>21.44</v>
      </c>
      <c r="F215" s="52">
        <v>16.725000000000001</v>
      </c>
      <c r="G215" s="52" t="s">
        <v>768</v>
      </c>
      <c r="H215" s="55">
        <v>-0.1285</v>
      </c>
    </row>
    <row r="216" spans="1:8" x14ac:dyDescent="0.2">
      <c r="A216" s="52" t="s">
        <v>423</v>
      </c>
      <c r="B216" s="54">
        <v>2008</v>
      </c>
      <c r="C216" s="52">
        <v>19.914999999999999</v>
      </c>
      <c r="D216" s="52">
        <v>17.335000000000001</v>
      </c>
      <c r="E216" s="52">
        <v>20.055</v>
      </c>
      <c r="F216" s="52">
        <v>16.32</v>
      </c>
      <c r="G216" s="52" t="s">
        <v>769</v>
      </c>
      <c r="H216" s="55">
        <v>0.16869999999999999</v>
      </c>
    </row>
    <row r="217" spans="1:8" x14ac:dyDescent="0.2">
      <c r="A217" s="52" t="s">
        <v>425</v>
      </c>
      <c r="B217" s="54">
        <v>2008</v>
      </c>
      <c r="C217" s="52">
        <v>17.041</v>
      </c>
      <c r="D217" s="52">
        <v>14.91</v>
      </c>
      <c r="E217" s="52">
        <v>16.905000000000001</v>
      </c>
      <c r="F217" s="52">
        <v>14.91</v>
      </c>
      <c r="G217" s="52" t="s">
        <v>770</v>
      </c>
      <c r="H217" s="55">
        <v>0.14219999999999999</v>
      </c>
    </row>
    <row r="218" spans="1:8" x14ac:dyDescent="0.2">
      <c r="A218" s="52" t="s">
        <v>426</v>
      </c>
      <c r="B218" s="54">
        <v>2007</v>
      </c>
      <c r="C218" s="52">
        <v>14.92</v>
      </c>
      <c r="D218" s="52">
        <v>14.255000000000001</v>
      </c>
      <c r="E218" s="52">
        <v>15.08</v>
      </c>
      <c r="F218" s="52">
        <v>13.79</v>
      </c>
      <c r="G218" s="52" t="s">
        <v>771</v>
      </c>
      <c r="H218" s="55">
        <v>5.8400000000000001E-2</v>
      </c>
    </row>
    <row r="219" spans="1:8" x14ac:dyDescent="0.2">
      <c r="A219" s="52" t="s">
        <v>428</v>
      </c>
      <c r="B219" s="54">
        <v>2007</v>
      </c>
      <c r="C219" s="52">
        <v>14.097</v>
      </c>
      <c r="D219" s="52">
        <v>14.27</v>
      </c>
      <c r="E219" s="52">
        <v>16.07</v>
      </c>
      <c r="F219" s="52">
        <v>14.225</v>
      </c>
      <c r="G219" s="52" t="s">
        <v>772</v>
      </c>
      <c r="H219" s="55">
        <v>-2.7400000000000001E-2</v>
      </c>
    </row>
    <row r="220" spans="1:8" x14ac:dyDescent="0.2">
      <c r="A220" s="52" t="s">
        <v>429</v>
      </c>
      <c r="B220" s="54">
        <v>2007</v>
      </c>
      <c r="C220" s="52">
        <v>14.494</v>
      </c>
      <c r="D220" s="52">
        <v>13.935</v>
      </c>
      <c r="E220" s="52">
        <v>14.59</v>
      </c>
      <c r="F220" s="52">
        <v>13.15</v>
      </c>
      <c r="G220" s="52" t="s">
        <v>773</v>
      </c>
      <c r="H220" s="55">
        <v>4.1200000000000001E-2</v>
      </c>
    </row>
    <row r="221" spans="1:8" x14ac:dyDescent="0.2">
      <c r="A221" s="52" t="s">
        <v>430</v>
      </c>
      <c r="B221" s="54">
        <v>2007</v>
      </c>
      <c r="C221" s="52">
        <v>13.92</v>
      </c>
      <c r="D221" s="52">
        <v>12.4</v>
      </c>
      <c r="E221" s="52">
        <v>14</v>
      </c>
      <c r="F221" s="52">
        <v>12.4</v>
      </c>
      <c r="G221" s="52" t="s">
        <v>774</v>
      </c>
      <c r="H221" s="55">
        <v>0.14449999999999999</v>
      </c>
    </row>
    <row r="222" spans="1:8" x14ac:dyDescent="0.2">
      <c r="A222" s="52" t="s">
        <v>432</v>
      </c>
      <c r="B222" s="54">
        <v>2007</v>
      </c>
      <c r="C222" s="52">
        <v>12.162000000000001</v>
      </c>
      <c r="D222" s="52">
        <v>13.23</v>
      </c>
      <c r="E222" s="52">
        <v>13.255000000000001</v>
      </c>
      <c r="F222" s="52">
        <v>11.324999999999999</v>
      </c>
      <c r="G222" s="52" t="s">
        <v>775</v>
      </c>
      <c r="H222" s="55">
        <v>-6.9599999999999995E-2</v>
      </c>
    </row>
    <row r="223" spans="1:8" x14ac:dyDescent="0.2">
      <c r="A223" s="52" t="s">
        <v>434</v>
      </c>
      <c r="B223" s="54">
        <v>2007</v>
      </c>
      <c r="C223" s="52">
        <v>13.071999999999999</v>
      </c>
      <c r="D223" s="52">
        <v>12.51</v>
      </c>
      <c r="E223" s="52">
        <v>13.59</v>
      </c>
      <c r="F223" s="52">
        <v>12.42</v>
      </c>
      <c r="G223" s="52" t="s">
        <v>776</v>
      </c>
      <c r="H223" s="55">
        <v>4.8000000000000001E-2</v>
      </c>
    </row>
    <row r="224" spans="1:8" x14ac:dyDescent="0.2">
      <c r="A224" s="52" t="s">
        <v>436</v>
      </c>
      <c r="B224" s="54">
        <v>2007</v>
      </c>
      <c r="C224" s="52">
        <v>12.473000000000001</v>
      </c>
      <c r="D224" s="52">
        <v>13.685</v>
      </c>
      <c r="E224" s="52">
        <v>13.9</v>
      </c>
      <c r="F224" s="52">
        <v>12.22</v>
      </c>
      <c r="G224" s="52" t="s">
        <v>777</v>
      </c>
      <c r="H224" s="55">
        <v>-7.8700000000000006E-2</v>
      </c>
    </row>
    <row r="225" spans="1:8" x14ac:dyDescent="0.2">
      <c r="A225" s="52" t="s">
        <v>438</v>
      </c>
      <c r="B225" s="54">
        <v>2007</v>
      </c>
      <c r="C225" s="52">
        <v>13.538</v>
      </c>
      <c r="D225" s="52">
        <v>13.515000000000001</v>
      </c>
      <c r="E225" s="52">
        <v>13.705</v>
      </c>
      <c r="F225" s="52">
        <v>12.76</v>
      </c>
      <c r="G225" s="52" t="s">
        <v>778</v>
      </c>
      <c r="H225" s="55">
        <v>-2.7000000000000001E-3</v>
      </c>
    </row>
    <row r="226" spans="1:8" x14ac:dyDescent="0.2">
      <c r="A226" s="52" t="s">
        <v>440</v>
      </c>
      <c r="B226" s="54">
        <v>2007</v>
      </c>
      <c r="C226" s="52">
        <v>13.574999999999999</v>
      </c>
      <c r="D226" s="52">
        <v>13.505000000000001</v>
      </c>
      <c r="E226" s="52">
        <v>14.215</v>
      </c>
      <c r="F226" s="52">
        <v>13.27</v>
      </c>
      <c r="G226" s="52" t="s">
        <v>779</v>
      </c>
      <c r="H226" s="55">
        <v>4.7999999999999996E-3</v>
      </c>
    </row>
    <row r="227" spans="1:8" x14ac:dyDescent="0.2">
      <c r="A227" s="52" t="s">
        <v>442</v>
      </c>
      <c r="B227" s="54">
        <v>2007</v>
      </c>
      <c r="C227" s="52">
        <v>13.51</v>
      </c>
      <c r="D227" s="52">
        <v>14.24</v>
      </c>
      <c r="E227" s="52">
        <v>14.465</v>
      </c>
      <c r="F227" s="52">
        <v>12.49</v>
      </c>
      <c r="G227" s="52" t="s">
        <v>780</v>
      </c>
      <c r="H227" s="55">
        <v>-5.0900000000000001E-2</v>
      </c>
    </row>
    <row r="228" spans="1:8" x14ac:dyDescent="0.2">
      <c r="A228" s="52" t="s">
        <v>443</v>
      </c>
      <c r="B228" s="54">
        <v>2007</v>
      </c>
      <c r="C228" s="52">
        <v>14.234999999999999</v>
      </c>
      <c r="D228" s="52">
        <v>13.734999999999999</v>
      </c>
      <c r="E228" s="52">
        <v>14.86</v>
      </c>
      <c r="F228" s="52">
        <v>13.73</v>
      </c>
      <c r="G228" s="52" t="s">
        <v>781</v>
      </c>
      <c r="H228" s="55">
        <v>4.4200000000000003E-2</v>
      </c>
    </row>
    <row r="229" spans="1:8" x14ac:dyDescent="0.2">
      <c r="A229" s="52" t="s">
        <v>445</v>
      </c>
      <c r="B229" s="54">
        <v>2007</v>
      </c>
      <c r="C229" s="52">
        <v>13.632</v>
      </c>
      <c r="D229" s="52">
        <v>12.965</v>
      </c>
      <c r="E229" s="52">
        <v>13.6</v>
      </c>
      <c r="F229" s="52">
        <v>12.095000000000001</v>
      </c>
      <c r="G229" s="52" t="s">
        <v>782</v>
      </c>
      <c r="H229" s="55">
        <v>5.3900000000000003E-2</v>
      </c>
    </row>
    <row r="230" spans="1:8" x14ac:dyDescent="0.2">
      <c r="A230" s="52" t="s">
        <v>447</v>
      </c>
      <c r="B230" s="54">
        <v>2006</v>
      </c>
      <c r="C230" s="52">
        <v>12.935</v>
      </c>
      <c r="D230" s="52">
        <v>13.75</v>
      </c>
      <c r="E230" s="52">
        <v>13.75</v>
      </c>
      <c r="F230" s="52">
        <v>12.414999999999999</v>
      </c>
      <c r="G230" s="52" t="s">
        <v>783</v>
      </c>
      <c r="H230" s="55">
        <v>-7.9500000000000001E-2</v>
      </c>
    </row>
    <row r="231" spans="1:8" x14ac:dyDescent="0.2">
      <c r="A231" s="52" t="s">
        <v>449</v>
      </c>
      <c r="B231" s="54">
        <v>2006</v>
      </c>
      <c r="C231" s="52">
        <v>14.052</v>
      </c>
      <c r="D231" s="52">
        <v>12.365</v>
      </c>
      <c r="E231" s="52">
        <v>14</v>
      </c>
      <c r="F231" s="52">
        <v>12.365</v>
      </c>
      <c r="G231" s="52" t="s">
        <v>784</v>
      </c>
      <c r="H231" s="55">
        <v>0.1404</v>
      </c>
    </row>
    <row r="232" spans="1:8" x14ac:dyDescent="0.2">
      <c r="A232" s="52" t="s">
        <v>451</v>
      </c>
      <c r="B232" s="54">
        <v>2006</v>
      </c>
      <c r="C232" s="52">
        <v>12.321999999999999</v>
      </c>
      <c r="D232" s="52">
        <v>11.54</v>
      </c>
      <c r="E232" s="52">
        <v>12.28</v>
      </c>
      <c r="F232" s="52">
        <v>10.65</v>
      </c>
      <c r="G232" s="52" t="s">
        <v>785</v>
      </c>
      <c r="H232" s="55">
        <v>6.7799999999999999E-2</v>
      </c>
    </row>
    <row r="233" spans="1:8" x14ac:dyDescent="0.2">
      <c r="A233" s="52" t="s">
        <v>453</v>
      </c>
      <c r="B233" s="54">
        <v>2006</v>
      </c>
      <c r="C233" s="52">
        <v>11.54</v>
      </c>
      <c r="D233" s="52">
        <v>11.73</v>
      </c>
      <c r="E233" s="52">
        <v>11.86</v>
      </c>
      <c r="F233" s="52">
        <v>11.32</v>
      </c>
      <c r="G233" s="52" t="s">
        <v>786</v>
      </c>
      <c r="H233" s="55">
        <v>-0.1124</v>
      </c>
    </row>
    <row r="234" spans="1:8" x14ac:dyDescent="0.2">
      <c r="A234" s="52" t="s">
        <v>455</v>
      </c>
      <c r="B234" s="54">
        <v>2006</v>
      </c>
      <c r="C234" s="52">
        <v>13.002000000000001</v>
      </c>
      <c r="D234" s="52">
        <v>12.4</v>
      </c>
      <c r="E234" s="52">
        <v>12.68</v>
      </c>
      <c r="F234" s="52">
        <v>11.97</v>
      </c>
      <c r="G234" s="52" t="s">
        <v>787</v>
      </c>
      <c r="H234" s="55">
        <v>0.14149999999999999</v>
      </c>
    </row>
    <row r="235" spans="1:8" x14ac:dyDescent="0.2">
      <c r="A235" s="52" t="s">
        <v>457</v>
      </c>
      <c r="B235" s="54">
        <v>2006</v>
      </c>
      <c r="C235" s="52">
        <v>11.39</v>
      </c>
      <c r="D235" s="52">
        <v>10.99</v>
      </c>
      <c r="E235" s="52">
        <v>11.82</v>
      </c>
      <c r="F235" s="52">
        <v>10.465</v>
      </c>
      <c r="G235" s="52" t="s">
        <v>788</v>
      </c>
      <c r="H235" s="55">
        <v>4.2999999999999997E-2</v>
      </c>
    </row>
    <row r="236" spans="1:8" x14ac:dyDescent="0.2">
      <c r="A236" s="52" t="s">
        <v>459</v>
      </c>
      <c r="B236" s="54">
        <v>2006</v>
      </c>
      <c r="C236" s="52">
        <v>10.92</v>
      </c>
      <c r="D236" s="52">
        <v>10.24</v>
      </c>
      <c r="E236" s="52">
        <v>11.13</v>
      </c>
      <c r="F236" s="52">
        <v>10.215</v>
      </c>
      <c r="G236" s="52" t="s">
        <v>789</v>
      </c>
      <c r="H236" s="55">
        <v>-0.12670000000000001</v>
      </c>
    </row>
    <row r="237" spans="1:8" x14ac:dyDescent="0.2">
      <c r="A237" s="52" t="s">
        <v>461</v>
      </c>
      <c r="B237" s="54">
        <v>2006</v>
      </c>
      <c r="C237" s="52">
        <v>12.505000000000001</v>
      </c>
      <c r="D237" s="52">
        <v>13.78</v>
      </c>
      <c r="E237" s="52">
        <v>15.2</v>
      </c>
      <c r="F237" s="52">
        <v>11.88</v>
      </c>
      <c r="G237" s="52" t="s">
        <v>790</v>
      </c>
      <c r="H237" s="55">
        <v>-8.2500000000000004E-2</v>
      </c>
    </row>
    <row r="238" spans="1:8" x14ac:dyDescent="0.2">
      <c r="A238" s="52" t="s">
        <v>462</v>
      </c>
      <c r="B238" s="54">
        <v>2006</v>
      </c>
      <c r="C238" s="52">
        <v>13.63</v>
      </c>
      <c r="D238" s="52">
        <v>13</v>
      </c>
      <c r="E238" s="52">
        <v>14.55</v>
      </c>
      <c r="F238" s="52">
        <v>12.3</v>
      </c>
      <c r="G238" s="52" t="s">
        <v>791</v>
      </c>
      <c r="H238" s="55">
        <v>0.17910000000000001</v>
      </c>
    </row>
    <row r="239" spans="1:8" x14ac:dyDescent="0.2">
      <c r="A239" s="52" t="s">
        <v>464</v>
      </c>
      <c r="B239" s="54">
        <v>2006</v>
      </c>
      <c r="C239" s="52">
        <v>11.56</v>
      </c>
      <c r="D239" s="52">
        <v>9.8000000000000007</v>
      </c>
      <c r="E239" s="52">
        <v>11.8</v>
      </c>
      <c r="F239" s="52">
        <v>9.67</v>
      </c>
      <c r="G239" s="52" t="s">
        <v>792</v>
      </c>
      <c r="H239" s="55">
        <v>0.17899999999999999</v>
      </c>
    </row>
    <row r="240" spans="1:8" x14ac:dyDescent="0.2">
      <c r="A240" s="52" t="s">
        <v>466</v>
      </c>
      <c r="B240" s="54">
        <v>2006</v>
      </c>
      <c r="C240" s="52">
        <v>9.8049999999999997</v>
      </c>
      <c r="D240" s="52">
        <v>9.5399999999999991</v>
      </c>
      <c r="E240" s="52">
        <v>9.8450000000000006</v>
      </c>
      <c r="F240" s="52">
        <v>9.1999999999999993</v>
      </c>
      <c r="G240" s="52" t="s">
        <v>793</v>
      </c>
      <c r="H240" s="55">
        <v>-1.11E-2</v>
      </c>
    </row>
    <row r="241" spans="1:8" x14ac:dyDescent="0.2">
      <c r="A241" s="52" t="s">
        <v>468</v>
      </c>
      <c r="B241" s="54">
        <v>2006</v>
      </c>
      <c r="C241" s="52">
        <v>9.9149999999999991</v>
      </c>
      <c r="D241" s="52">
        <v>8.8949999999999996</v>
      </c>
      <c r="E241" s="52">
        <v>9.8699999999999992</v>
      </c>
      <c r="F241" s="52">
        <v>8.76</v>
      </c>
      <c r="G241" s="52" t="s">
        <v>794</v>
      </c>
      <c r="H241" s="55">
        <v>0.1153</v>
      </c>
    </row>
    <row r="242" spans="1:8" x14ac:dyDescent="0.2">
      <c r="A242" s="52" t="s">
        <v>470</v>
      </c>
      <c r="B242" s="54">
        <v>2005</v>
      </c>
      <c r="C242" s="52">
        <v>8.89</v>
      </c>
      <c r="D242" s="52">
        <v>8.3699999999999992</v>
      </c>
      <c r="E242" s="52">
        <v>9.0299999999999994</v>
      </c>
      <c r="F242" s="52">
        <v>8.3699999999999992</v>
      </c>
      <c r="G242" s="52" t="s">
        <v>795</v>
      </c>
      <c r="H242" s="55">
        <v>6.4699999999999994E-2</v>
      </c>
    </row>
    <row r="243" spans="1:8" x14ac:dyDescent="0.2">
      <c r="A243" s="52" t="s">
        <v>472</v>
      </c>
      <c r="B243" s="54">
        <v>2005</v>
      </c>
      <c r="C243" s="52">
        <v>8.35</v>
      </c>
      <c r="D243" s="52">
        <v>7.5</v>
      </c>
      <c r="E243" s="52">
        <v>8.4749999999999996</v>
      </c>
      <c r="F243" s="52">
        <v>7.5</v>
      </c>
      <c r="G243" s="52" t="s">
        <v>796</v>
      </c>
      <c r="H243" s="55">
        <v>9.9000000000000005E-2</v>
      </c>
    </row>
    <row r="244" spans="1:8" x14ac:dyDescent="0.2">
      <c r="A244" s="52" t="s">
        <v>474</v>
      </c>
      <c r="B244" s="54">
        <v>2005</v>
      </c>
      <c r="C244" s="52">
        <v>7.5979999999999999</v>
      </c>
      <c r="D244" s="52">
        <v>7.48</v>
      </c>
      <c r="E244" s="52">
        <v>7.9550000000000001</v>
      </c>
      <c r="F244" s="52">
        <v>7.36</v>
      </c>
      <c r="G244" s="52" t="s">
        <v>797</v>
      </c>
      <c r="H244" s="55">
        <v>1.14E-2</v>
      </c>
    </row>
    <row r="245" spans="1:8" x14ac:dyDescent="0.2">
      <c r="A245" s="52" t="s">
        <v>476</v>
      </c>
      <c r="B245" s="54">
        <v>2005</v>
      </c>
      <c r="C245" s="52">
        <v>7.5119999999999996</v>
      </c>
      <c r="D245" s="52">
        <v>7.41</v>
      </c>
      <c r="E245" s="52">
        <v>7.6449999999999996</v>
      </c>
      <c r="F245" s="52">
        <v>7.39</v>
      </c>
      <c r="G245" s="52" t="s">
        <v>798</v>
      </c>
      <c r="H245" s="55">
        <v>9.9000000000000005E-2</v>
      </c>
    </row>
    <row r="246" spans="1:8" x14ac:dyDescent="0.2">
      <c r="A246" s="52" t="s">
        <v>478</v>
      </c>
      <c r="B246" s="54">
        <v>2005</v>
      </c>
      <c r="C246" s="52">
        <v>6.835</v>
      </c>
      <c r="D246" s="52">
        <v>6.8</v>
      </c>
      <c r="E246" s="52">
        <v>6.8250000000000002</v>
      </c>
      <c r="F246" s="52">
        <v>6.7050000000000001</v>
      </c>
      <c r="G246" s="52" t="s">
        <v>799</v>
      </c>
      <c r="H246" s="55">
        <v>-6.3200000000000006E-2</v>
      </c>
    </row>
    <row r="247" spans="1:8" x14ac:dyDescent="0.2">
      <c r="A247" s="52" t="s">
        <v>479</v>
      </c>
      <c r="B247" s="54">
        <v>2005</v>
      </c>
      <c r="C247" s="52">
        <v>7.2960000000000003</v>
      </c>
      <c r="D247" s="52">
        <v>6.9550000000000001</v>
      </c>
      <c r="E247" s="52">
        <v>7.3</v>
      </c>
      <c r="F247" s="52">
        <v>6.85</v>
      </c>
      <c r="G247" s="52" t="s">
        <v>800</v>
      </c>
      <c r="H247" s="55">
        <v>3.1199999999999999E-2</v>
      </c>
    </row>
    <row r="248" spans="1:8" x14ac:dyDescent="0.2">
      <c r="A248" s="52" t="s">
        <v>480</v>
      </c>
      <c r="B248" s="54">
        <v>2005</v>
      </c>
      <c r="C248" s="52">
        <v>7.0750000000000002</v>
      </c>
      <c r="D248" s="52">
        <v>7.52</v>
      </c>
      <c r="E248" s="52">
        <v>7.54</v>
      </c>
      <c r="F248" s="52">
        <v>7.0350000000000001</v>
      </c>
      <c r="G248" s="52" t="s">
        <v>801</v>
      </c>
      <c r="H248" s="55">
        <v>-5.3100000000000001E-2</v>
      </c>
    </row>
    <row r="249" spans="1:8" x14ac:dyDescent="0.2">
      <c r="A249" s="52" t="s">
        <v>482</v>
      </c>
      <c r="B249" s="54">
        <v>2005</v>
      </c>
      <c r="C249" s="52">
        <v>7.4720000000000004</v>
      </c>
      <c r="D249" s="52">
        <v>6.97</v>
      </c>
      <c r="E249" s="52">
        <v>7.36</v>
      </c>
      <c r="F249" s="52">
        <v>6.81</v>
      </c>
      <c r="G249" s="52" t="s">
        <v>802</v>
      </c>
      <c r="H249" s="55">
        <v>7.6700000000000004E-2</v>
      </c>
    </row>
    <row r="250" spans="1:8" x14ac:dyDescent="0.2">
      <c r="A250" s="52" t="s">
        <v>484</v>
      </c>
      <c r="B250" s="54">
        <v>2005</v>
      </c>
      <c r="C250" s="52">
        <v>6.94</v>
      </c>
      <c r="D250" s="52">
        <v>7.21</v>
      </c>
      <c r="E250" s="52">
        <v>7.21</v>
      </c>
      <c r="F250" s="52">
        <v>6.9</v>
      </c>
      <c r="G250" s="52" t="s">
        <v>803</v>
      </c>
      <c r="H250" s="55">
        <v>-3.7400000000000003E-2</v>
      </c>
    </row>
    <row r="251" spans="1:8" x14ac:dyDescent="0.2">
      <c r="A251" s="52" t="s">
        <v>486</v>
      </c>
      <c r="B251" s="54">
        <v>2005</v>
      </c>
      <c r="C251" s="52">
        <v>7.21</v>
      </c>
      <c r="D251" s="52">
        <v>7.39</v>
      </c>
      <c r="E251" s="52">
        <v>7.68</v>
      </c>
      <c r="F251" s="52">
        <v>6.83</v>
      </c>
      <c r="G251" s="52" t="s">
        <v>804</v>
      </c>
      <c r="H251" s="55">
        <v>-2.5000000000000001E-2</v>
      </c>
    </row>
    <row r="252" spans="1:8" x14ac:dyDescent="0.2">
      <c r="A252" s="52" t="s">
        <v>488</v>
      </c>
      <c r="B252" s="54">
        <v>2005</v>
      </c>
      <c r="C252" s="52">
        <v>7.3949999999999996</v>
      </c>
      <c r="D252" s="52">
        <v>6.6349999999999998</v>
      </c>
      <c r="E252" s="52">
        <v>7.4950000000000001</v>
      </c>
      <c r="F252" s="52">
        <v>6.6349999999999998</v>
      </c>
      <c r="G252" s="52" t="s">
        <v>805</v>
      </c>
      <c r="H252" s="55">
        <v>9.3600000000000003E-2</v>
      </c>
    </row>
    <row r="253" spans="1:8" x14ac:dyDescent="0.2">
      <c r="A253" s="52" t="s">
        <v>490</v>
      </c>
      <c r="B253" s="54">
        <v>2005</v>
      </c>
      <c r="C253" s="52">
        <v>6.7619999999999996</v>
      </c>
      <c r="D253" s="52">
        <v>6.84</v>
      </c>
      <c r="E253" s="52">
        <v>6.89</v>
      </c>
      <c r="F253" s="52">
        <v>6.35</v>
      </c>
      <c r="G253" s="52" t="s">
        <v>806</v>
      </c>
      <c r="H253" s="55">
        <v>-1.0999999999999999E-2</v>
      </c>
    </row>
    <row r="254" spans="1:8" x14ac:dyDescent="0.2">
      <c r="A254" s="52" t="s">
        <v>492</v>
      </c>
      <c r="B254" s="54">
        <v>2004</v>
      </c>
      <c r="C254" s="52">
        <v>6.8369999999999997</v>
      </c>
      <c r="D254" s="52">
        <v>6.72</v>
      </c>
      <c r="E254" s="52">
        <v>7.06</v>
      </c>
      <c r="F254" s="52">
        <v>6.72</v>
      </c>
      <c r="G254" s="52" t="s">
        <v>807</v>
      </c>
      <c r="H254" s="55">
        <v>-0.1187</v>
      </c>
    </row>
    <row r="255" spans="1:8" x14ac:dyDescent="0.2">
      <c r="A255" s="52" t="s">
        <v>494</v>
      </c>
      <c r="B255" s="54">
        <v>2004</v>
      </c>
      <c r="C255" s="52">
        <v>7.758</v>
      </c>
      <c r="D255" s="52">
        <v>7.48</v>
      </c>
      <c r="E255" s="52">
        <v>7.8550000000000004</v>
      </c>
      <c r="F255" s="52">
        <v>7.46</v>
      </c>
      <c r="G255" s="52" t="s">
        <v>808</v>
      </c>
      <c r="H255" s="55">
        <v>5.9799999999999999E-2</v>
      </c>
    </row>
    <row r="256" spans="1:8" x14ac:dyDescent="0.2">
      <c r="A256" s="52" t="s">
        <v>496</v>
      </c>
      <c r="B256" s="54">
        <v>2004</v>
      </c>
      <c r="C256" s="52">
        <v>7.32</v>
      </c>
      <c r="D256" s="52">
        <v>6.9550000000000001</v>
      </c>
      <c r="E256" s="52">
        <v>7.53</v>
      </c>
      <c r="F256" s="52">
        <v>6.72</v>
      </c>
      <c r="G256" s="52" t="s">
        <v>809</v>
      </c>
      <c r="H256" s="55">
        <v>5.5100000000000003E-2</v>
      </c>
    </row>
    <row r="257" spans="1:8" x14ac:dyDescent="0.2">
      <c r="A257" s="52" t="s">
        <v>498</v>
      </c>
      <c r="B257" s="54">
        <v>2004</v>
      </c>
      <c r="C257" s="52">
        <v>6.9379999999999997</v>
      </c>
      <c r="D257" s="52">
        <v>6.61</v>
      </c>
      <c r="E257" s="52">
        <v>6.98</v>
      </c>
      <c r="F257" s="52">
        <v>6.57</v>
      </c>
      <c r="G257" s="52" t="s">
        <v>810</v>
      </c>
      <c r="H257" s="55">
        <v>2.0299999999999999E-2</v>
      </c>
    </row>
    <row r="258" spans="1:8" x14ac:dyDescent="0.2">
      <c r="A258" s="52" t="s">
        <v>500</v>
      </c>
      <c r="B258" s="54">
        <v>2004</v>
      </c>
      <c r="C258" s="52">
        <v>6.8</v>
      </c>
      <c r="D258" s="52">
        <v>6.58</v>
      </c>
      <c r="E258" s="52">
        <v>6.8650000000000002</v>
      </c>
      <c r="F258" s="52">
        <v>6.58</v>
      </c>
      <c r="G258" s="52" t="s">
        <v>811</v>
      </c>
      <c r="H258" s="55">
        <v>3.4200000000000001E-2</v>
      </c>
    </row>
    <row r="259" spans="1:8" x14ac:dyDescent="0.2">
      <c r="A259" s="52" t="s">
        <v>502</v>
      </c>
      <c r="B259" s="54">
        <v>2004</v>
      </c>
      <c r="C259" s="52">
        <v>6.5750000000000002</v>
      </c>
      <c r="D259" s="52">
        <v>5.83</v>
      </c>
      <c r="E259" s="52">
        <v>6.78</v>
      </c>
      <c r="F259" s="52">
        <v>5.82</v>
      </c>
      <c r="G259" s="52" t="s">
        <v>812</v>
      </c>
      <c r="H259" s="55">
        <v>0.1346</v>
      </c>
    </row>
    <row r="260" spans="1:8" x14ac:dyDescent="0.2">
      <c r="A260" s="52" t="s">
        <v>503</v>
      </c>
      <c r="B260" s="54">
        <v>2004</v>
      </c>
      <c r="C260" s="52">
        <v>5.7949999999999999</v>
      </c>
      <c r="D260" s="52">
        <v>5.9450000000000003</v>
      </c>
      <c r="E260" s="52">
        <v>6.0149999999999997</v>
      </c>
      <c r="F260" s="52">
        <v>5.81</v>
      </c>
      <c r="G260" s="52" t="s">
        <v>813</v>
      </c>
      <c r="H260" s="55">
        <v>-5.28E-2</v>
      </c>
    </row>
    <row r="261" spans="1:8" x14ac:dyDescent="0.2">
      <c r="A261" s="52" t="s">
        <v>505</v>
      </c>
      <c r="B261" s="54">
        <v>2004</v>
      </c>
      <c r="C261" s="52">
        <v>6.1180000000000003</v>
      </c>
      <c r="D261" s="52">
        <v>6.165</v>
      </c>
      <c r="E261" s="52">
        <v>6.22</v>
      </c>
      <c r="F261" s="52">
        <v>5.4550000000000001</v>
      </c>
      <c r="G261" s="52" t="s">
        <v>814</v>
      </c>
      <c r="H261" s="55">
        <v>6.4000000000000003E-3</v>
      </c>
    </row>
    <row r="262" spans="1:8" x14ac:dyDescent="0.2">
      <c r="A262" s="52" t="s">
        <v>507</v>
      </c>
      <c r="B262" s="54">
        <v>2004</v>
      </c>
      <c r="C262" s="52">
        <v>6.0789999999999997</v>
      </c>
      <c r="D262" s="52">
        <v>8.32</v>
      </c>
      <c r="E262" s="52">
        <v>8.32</v>
      </c>
      <c r="F262" s="52">
        <v>5.9349999999999996</v>
      </c>
      <c r="G262" s="52" t="s">
        <v>815</v>
      </c>
      <c r="H262" s="55">
        <v>-0.23530000000000001</v>
      </c>
    </row>
    <row r="263" spans="1:8" x14ac:dyDescent="0.2">
      <c r="A263" s="52" t="s">
        <v>509</v>
      </c>
      <c r="B263" s="54">
        <v>2004</v>
      </c>
      <c r="C263" s="52">
        <v>7.95</v>
      </c>
      <c r="D263" s="52">
        <v>6.7149999999999999</v>
      </c>
      <c r="E263" s="52">
        <v>7.81</v>
      </c>
      <c r="F263" s="52">
        <v>6.5549999999999997</v>
      </c>
      <c r="G263" s="52" t="s">
        <v>816</v>
      </c>
      <c r="H263" s="55">
        <v>0.18390000000000001</v>
      </c>
    </row>
    <row r="264" spans="1:8" x14ac:dyDescent="0.2">
      <c r="A264" s="52" t="s">
        <v>511</v>
      </c>
      <c r="B264" s="54">
        <v>2004</v>
      </c>
      <c r="C264" s="52">
        <v>6.7149999999999999</v>
      </c>
      <c r="D264" s="52">
        <v>6.48</v>
      </c>
      <c r="E264" s="52">
        <v>6.79</v>
      </c>
      <c r="F264" s="52">
        <v>6.31</v>
      </c>
      <c r="G264" s="52" t="s">
        <v>817</v>
      </c>
      <c r="H264" s="55">
        <v>7.3400000000000007E-2</v>
      </c>
    </row>
    <row r="265" spans="1:8" x14ac:dyDescent="0.2">
      <c r="A265" s="52" t="s">
        <v>513</v>
      </c>
      <c r="B265" s="54">
        <v>2004</v>
      </c>
      <c r="C265" s="52">
        <v>6.2560000000000002</v>
      </c>
      <c r="D265" s="52">
        <v>5.9950000000000001</v>
      </c>
      <c r="E265" s="52">
        <v>6.7949999999999999</v>
      </c>
      <c r="F265" s="52">
        <v>5.9950000000000001</v>
      </c>
      <c r="G265" s="52" t="s">
        <v>818</v>
      </c>
      <c r="H265" s="55">
        <v>4.8800000000000003E-2</v>
      </c>
    </row>
    <row r="266" spans="1:8" x14ac:dyDescent="0.2">
      <c r="A266" s="52" t="s">
        <v>515</v>
      </c>
      <c r="B266" s="54">
        <v>2003</v>
      </c>
      <c r="C266" s="52">
        <v>5.9649999999999999</v>
      </c>
      <c r="D266" s="52">
        <v>5.9349999999999996</v>
      </c>
      <c r="E266" s="52">
        <v>6.05</v>
      </c>
      <c r="F266" s="52">
        <v>5.92</v>
      </c>
      <c r="G266" s="52" t="s">
        <v>819</v>
      </c>
      <c r="H266" s="55">
        <v>0.11020000000000001</v>
      </c>
    </row>
    <row r="267" spans="1:8" x14ac:dyDescent="0.2">
      <c r="A267" s="52" t="s">
        <v>517</v>
      </c>
      <c r="B267" s="54">
        <v>2003</v>
      </c>
      <c r="C267" s="52">
        <v>5.3730000000000002</v>
      </c>
      <c r="D267" s="52">
        <v>4.97</v>
      </c>
      <c r="E267" s="52">
        <v>5.41</v>
      </c>
      <c r="F267" s="52">
        <v>4.97</v>
      </c>
      <c r="G267" s="52" t="s">
        <v>820</v>
      </c>
      <c r="H267" s="55">
        <v>6.0199999999999997E-2</v>
      </c>
    </row>
    <row r="268" spans="1:8" x14ac:dyDescent="0.2">
      <c r="A268" s="52" t="s">
        <v>519</v>
      </c>
      <c r="B268" s="54">
        <v>2003</v>
      </c>
      <c r="C268" s="52">
        <v>5.0679999999999996</v>
      </c>
      <c r="D268" s="52">
        <v>5.1550000000000002</v>
      </c>
      <c r="E268" s="52">
        <v>5.22</v>
      </c>
      <c r="F268" s="52">
        <v>4.7450000000000001</v>
      </c>
      <c r="G268" s="52" t="s">
        <v>821</v>
      </c>
      <c r="H268" s="55">
        <v>-1.44E-2</v>
      </c>
    </row>
    <row r="269" spans="1:8" x14ac:dyDescent="0.2">
      <c r="A269" s="52" t="s">
        <v>520</v>
      </c>
      <c r="B269" s="54">
        <v>2003</v>
      </c>
      <c r="C269" s="52">
        <v>5.1420000000000003</v>
      </c>
      <c r="D269" s="52">
        <v>5.2750000000000004</v>
      </c>
      <c r="E269" s="52">
        <v>5.2750000000000004</v>
      </c>
      <c r="F269" s="52">
        <v>5.07</v>
      </c>
      <c r="G269" s="52" t="s">
        <v>822</v>
      </c>
      <c r="H269" s="55">
        <v>3.8999999999999998E-3</v>
      </c>
    </row>
    <row r="270" spans="1:8" x14ac:dyDescent="0.2">
      <c r="A270" s="52" t="s">
        <v>522</v>
      </c>
      <c r="B270" s="54">
        <v>2003</v>
      </c>
      <c r="C270" s="52">
        <v>5.1219999999999999</v>
      </c>
      <c r="D270" s="52">
        <v>5.15</v>
      </c>
      <c r="E270" s="52">
        <v>5.165</v>
      </c>
      <c r="F270" s="52">
        <v>5.09</v>
      </c>
      <c r="G270" s="52" t="s">
        <v>823</v>
      </c>
      <c r="H270" s="55">
        <v>-2.0000000000000001E-4</v>
      </c>
    </row>
    <row r="271" spans="1:8" x14ac:dyDescent="0.2">
      <c r="A271" s="52" t="s">
        <v>524</v>
      </c>
      <c r="B271" s="54">
        <v>2003</v>
      </c>
      <c r="C271" s="52">
        <v>5.1230000000000002</v>
      </c>
      <c r="D271" s="52">
        <v>4.6900000000000004</v>
      </c>
      <c r="E271" s="52">
        <v>5.23</v>
      </c>
      <c r="F271" s="52">
        <v>4.63</v>
      </c>
      <c r="G271" s="52" t="s">
        <v>824</v>
      </c>
      <c r="H271" s="55">
        <v>0.1225</v>
      </c>
    </row>
    <row r="272" spans="1:8" x14ac:dyDescent="0.2">
      <c r="A272" s="52" t="s">
        <v>526</v>
      </c>
      <c r="B272" s="54">
        <v>2003</v>
      </c>
      <c r="C272" s="52">
        <v>4.5640000000000001</v>
      </c>
      <c r="D272" s="52">
        <v>4.62</v>
      </c>
      <c r="E272" s="52">
        <v>4.62</v>
      </c>
      <c r="F272" s="52">
        <v>4.62</v>
      </c>
      <c r="G272" s="52" t="s">
        <v>825</v>
      </c>
      <c r="H272" s="55">
        <v>5.4999999999999997E-3</v>
      </c>
    </row>
    <row r="273" spans="1:8" x14ac:dyDescent="0.2">
      <c r="A273" s="52" t="s">
        <v>528</v>
      </c>
      <c r="B273" s="54">
        <v>2003</v>
      </c>
      <c r="C273" s="52">
        <v>4.5389999999999997</v>
      </c>
      <c r="D273" s="52">
        <v>4.66</v>
      </c>
      <c r="E273" s="52">
        <v>4.91</v>
      </c>
      <c r="F273" s="52">
        <v>4.5599999999999996</v>
      </c>
      <c r="G273" s="52" t="s">
        <v>826</v>
      </c>
      <c r="H273" s="55">
        <v>-2.4299999999999999E-2</v>
      </c>
    </row>
    <row r="274" spans="1:8" x14ac:dyDescent="0.2">
      <c r="A274" s="52" t="s">
        <v>530</v>
      </c>
      <c r="B274" s="54">
        <v>2003</v>
      </c>
      <c r="C274" s="52">
        <v>4.6520000000000001</v>
      </c>
      <c r="D274" s="52">
        <v>4.59</v>
      </c>
      <c r="E274" s="52">
        <v>4.67</v>
      </c>
      <c r="F274" s="52">
        <v>4.5599999999999996</v>
      </c>
      <c r="G274" s="52" t="s">
        <v>827</v>
      </c>
      <c r="H274" s="55">
        <v>3.9600000000000003E-2</v>
      </c>
    </row>
    <row r="275" spans="1:8" x14ac:dyDescent="0.2">
      <c r="A275" s="52" t="s">
        <v>532</v>
      </c>
      <c r="B275" s="54">
        <v>2003</v>
      </c>
      <c r="C275" s="52">
        <v>4.4749999999999996</v>
      </c>
      <c r="D275" s="52">
        <v>4.5999999999999996</v>
      </c>
      <c r="E275" s="52">
        <v>4.71</v>
      </c>
      <c r="F275" s="52">
        <v>4.34</v>
      </c>
      <c r="G275" s="52" t="s">
        <v>828</v>
      </c>
      <c r="H275" s="55">
        <v>-2.5499999999999998E-2</v>
      </c>
    </row>
    <row r="276" spans="1:8" x14ac:dyDescent="0.2">
      <c r="A276" s="52" t="s">
        <v>534</v>
      </c>
      <c r="B276" s="54">
        <v>2003</v>
      </c>
      <c r="C276" s="52">
        <v>4.5919999999999996</v>
      </c>
      <c r="D276" s="52">
        <v>4.7300000000000004</v>
      </c>
      <c r="E276" s="52">
        <v>4.7300000000000004</v>
      </c>
      <c r="F276" s="52">
        <v>4.5049999999999999</v>
      </c>
      <c r="G276" s="52" t="s">
        <v>829</v>
      </c>
      <c r="H276" s="55">
        <v>-5.6300000000000003E-2</v>
      </c>
    </row>
    <row r="277" spans="1:8" x14ac:dyDescent="0.2">
      <c r="A277" s="52" t="s">
        <v>536</v>
      </c>
      <c r="B277" s="54">
        <v>2003</v>
      </c>
      <c r="C277" s="52">
        <v>4.8659999999999997</v>
      </c>
      <c r="D277" s="52">
        <v>4.79</v>
      </c>
      <c r="E277" s="52">
        <v>4.95</v>
      </c>
      <c r="F277" s="52">
        <v>4.72</v>
      </c>
      <c r="G277" s="52" t="s">
        <v>830</v>
      </c>
      <c r="H277" s="55">
        <v>1.12E-2</v>
      </c>
    </row>
    <row r="278" spans="1:8" x14ac:dyDescent="0.2">
      <c r="A278" s="52" t="s">
        <v>538</v>
      </c>
      <c r="B278" s="54">
        <v>2002</v>
      </c>
      <c r="C278" s="52">
        <v>4.8120000000000003</v>
      </c>
      <c r="D278" s="52">
        <v>4.7300000000000004</v>
      </c>
      <c r="E278" s="52">
        <v>4.82</v>
      </c>
      <c r="F278" s="52">
        <v>4.6500000000000004</v>
      </c>
      <c r="G278" s="52" t="s">
        <v>831</v>
      </c>
      <c r="H278" s="55">
        <v>8.6999999999999994E-2</v>
      </c>
    </row>
    <row r="279" spans="1:8" x14ac:dyDescent="0.2">
      <c r="A279" s="52" t="s">
        <v>540</v>
      </c>
      <c r="B279" s="54">
        <v>2002</v>
      </c>
      <c r="C279" s="52">
        <v>4.4269999999999996</v>
      </c>
      <c r="D279" s="52">
        <v>4.585</v>
      </c>
      <c r="E279" s="52">
        <v>4.585</v>
      </c>
      <c r="F279" s="52">
        <v>4.47</v>
      </c>
      <c r="G279" s="52" t="s">
        <v>829</v>
      </c>
      <c r="H279" s="55">
        <v>-1.9300000000000001E-2</v>
      </c>
    </row>
    <row r="280" spans="1:8" x14ac:dyDescent="0.2">
      <c r="A280" s="52" t="s">
        <v>542</v>
      </c>
      <c r="B280" s="54">
        <v>2002</v>
      </c>
      <c r="C280" s="52">
        <v>4.5140000000000002</v>
      </c>
      <c r="D280" s="52">
        <v>4.55</v>
      </c>
      <c r="E280" s="52">
        <v>4.5549999999999997</v>
      </c>
      <c r="F280" s="52">
        <v>4.28</v>
      </c>
      <c r="G280" s="52" t="s">
        <v>832</v>
      </c>
      <c r="H280" s="55">
        <v>-7.4999999999999997E-3</v>
      </c>
    </row>
    <row r="281" spans="1:8" x14ac:dyDescent="0.2">
      <c r="A281" s="52" t="s">
        <v>544</v>
      </c>
      <c r="B281" s="54">
        <v>2002</v>
      </c>
      <c r="C281" s="52">
        <v>4.548</v>
      </c>
      <c r="D281" s="52">
        <v>4.46</v>
      </c>
      <c r="E281" s="52">
        <v>4.585</v>
      </c>
      <c r="F281" s="52">
        <v>4.46</v>
      </c>
      <c r="G281" s="52" t="s">
        <v>833</v>
      </c>
      <c r="H281" s="55">
        <v>2.1600000000000001E-2</v>
      </c>
    </row>
    <row r="282" spans="1:8" x14ac:dyDescent="0.2">
      <c r="A282" s="52" t="s">
        <v>546</v>
      </c>
      <c r="B282" s="54">
        <v>2002</v>
      </c>
      <c r="C282" s="52">
        <v>4.452</v>
      </c>
      <c r="D282" s="52">
        <v>4.5250000000000004</v>
      </c>
      <c r="E282" s="52">
        <v>4.585</v>
      </c>
      <c r="F282" s="52">
        <v>4.5199999999999996</v>
      </c>
      <c r="G282" s="52" t="s">
        <v>834</v>
      </c>
      <c r="H282" s="55">
        <v>-3.4700000000000002E-2</v>
      </c>
    </row>
    <row r="283" spans="1:8" x14ac:dyDescent="0.2">
      <c r="A283" s="52" t="s">
        <v>548</v>
      </c>
      <c r="B283" s="54">
        <v>2002</v>
      </c>
      <c r="C283" s="52">
        <v>4.6120000000000001</v>
      </c>
      <c r="D283" s="52">
        <v>4.8550000000000004</v>
      </c>
      <c r="E283" s="52">
        <v>5.1550000000000002</v>
      </c>
      <c r="F283" s="52">
        <v>4.5949999999999998</v>
      </c>
      <c r="G283" s="52" t="s">
        <v>835</v>
      </c>
      <c r="H283" s="55">
        <v>-5.0099999999999999E-2</v>
      </c>
    </row>
    <row r="284" spans="1:8" x14ac:dyDescent="0.2">
      <c r="A284" s="52" t="s">
        <v>550</v>
      </c>
      <c r="B284" s="54">
        <v>2002</v>
      </c>
      <c r="C284" s="52">
        <v>4.8550000000000004</v>
      </c>
      <c r="D284" s="52">
        <v>5.41</v>
      </c>
      <c r="E284" s="52">
        <v>5.41</v>
      </c>
      <c r="F284" s="52">
        <v>4.8250000000000002</v>
      </c>
      <c r="G284" s="52" t="s">
        <v>836</v>
      </c>
      <c r="H284" s="55">
        <v>-3.9E-2</v>
      </c>
    </row>
    <row r="285" spans="1:8" x14ac:dyDescent="0.2">
      <c r="A285" s="52" t="s">
        <v>552</v>
      </c>
      <c r="B285" s="54">
        <v>2002</v>
      </c>
      <c r="C285" s="52">
        <v>5.0519999999999996</v>
      </c>
      <c r="D285" s="52">
        <v>4.5599999999999996</v>
      </c>
      <c r="E285" s="52">
        <v>5.01</v>
      </c>
      <c r="F285" s="52">
        <v>4.5199999999999996</v>
      </c>
      <c r="G285" s="52" t="s">
        <v>837</v>
      </c>
      <c r="H285" s="55">
        <v>0.1091</v>
      </c>
    </row>
    <row r="286" spans="1:8" x14ac:dyDescent="0.2">
      <c r="A286" s="52" t="s">
        <v>554</v>
      </c>
      <c r="B286" s="54">
        <v>2002</v>
      </c>
      <c r="C286" s="52">
        <v>4.5549999999999997</v>
      </c>
      <c r="D286" s="52">
        <v>4.75</v>
      </c>
      <c r="E286" s="52">
        <v>4.75</v>
      </c>
      <c r="F286" s="52">
        <v>4.4000000000000004</v>
      </c>
      <c r="G286" s="52" t="s">
        <v>838</v>
      </c>
      <c r="H286" s="55">
        <v>-2.1700000000000001E-2</v>
      </c>
    </row>
    <row r="287" spans="1:8" x14ac:dyDescent="0.2">
      <c r="A287" s="52" t="s">
        <v>556</v>
      </c>
      <c r="B287" s="54">
        <v>2002</v>
      </c>
      <c r="C287" s="52">
        <v>4.6559999999999997</v>
      </c>
      <c r="D287" s="52">
        <v>4.5149999999999997</v>
      </c>
      <c r="E287" s="52">
        <v>4.6900000000000004</v>
      </c>
      <c r="F287" s="52">
        <v>4.45</v>
      </c>
      <c r="G287" s="52" t="s">
        <v>839</v>
      </c>
      <c r="H287" s="55">
        <v>3.0800000000000001E-2</v>
      </c>
    </row>
    <row r="288" spans="1:8" x14ac:dyDescent="0.2">
      <c r="A288" s="52" t="s">
        <v>558</v>
      </c>
      <c r="B288" s="54">
        <v>2002</v>
      </c>
      <c r="C288" s="52">
        <v>4.5170000000000003</v>
      </c>
      <c r="D288" s="52">
        <v>4.4400000000000004</v>
      </c>
      <c r="E288" s="52">
        <v>4.5199999999999996</v>
      </c>
      <c r="F288" s="52">
        <v>4.415</v>
      </c>
      <c r="G288" s="52" t="s">
        <v>840</v>
      </c>
      <c r="H288" s="55">
        <v>6.7799999999999999E-2</v>
      </c>
    </row>
    <row r="289" spans="1:8" x14ac:dyDescent="0.2">
      <c r="A289" s="52" t="s">
        <v>560</v>
      </c>
      <c r="B289" s="54">
        <v>2002</v>
      </c>
      <c r="C289" s="52">
        <v>4.2300000000000004</v>
      </c>
      <c r="D289" s="52">
        <v>4.5750000000000002</v>
      </c>
      <c r="E289" s="52">
        <v>4.7750000000000004</v>
      </c>
      <c r="F289" s="52">
        <v>4.2249999999999996</v>
      </c>
      <c r="G289" s="52" t="s">
        <v>841</v>
      </c>
      <c r="H289" s="55">
        <v>-7.8E-2</v>
      </c>
    </row>
    <row r="290" spans="1:8" x14ac:dyDescent="0.2">
      <c r="A290" s="52" t="s">
        <v>562</v>
      </c>
      <c r="B290" s="54">
        <v>2001</v>
      </c>
      <c r="C290" s="52">
        <v>4.5880000000000001</v>
      </c>
      <c r="D290" s="52">
        <v>4.1550000000000002</v>
      </c>
      <c r="E290" s="52">
        <v>4.6349999999999998</v>
      </c>
      <c r="F290" s="52">
        <v>4.1449999999999996</v>
      </c>
      <c r="G290" s="52" t="s">
        <v>842</v>
      </c>
      <c r="H290" s="55">
        <v>0.1037</v>
      </c>
    </row>
    <row r="291" spans="1:8" x14ac:dyDescent="0.2">
      <c r="A291" s="52" t="s">
        <v>564</v>
      </c>
      <c r="B291" s="54">
        <v>2001</v>
      </c>
      <c r="C291" s="52">
        <v>4.157</v>
      </c>
      <c r="D291" s="52">
        <v>4.1050000000000004</v>
      </c>
      <c r="E291" s="52">
        <v>4.1950000000000003</v>
      </c>
      <c r="F291" s="52">
        <v>4.03</v>
      </c>
      <c r="G291" s="52" t="s">
        <v>843</v>
      </c>
      <c r="H291" s="55">
        <v>-1.9300000000000001E-2</v>
      </c>
    </row>
    <row r="292" spans="1:8" x14ac:dyDescent="0.2">
      <c r="A292" s="52" t="s">
        <v>566</v>
      </c>
      <c r="B292" s="54">
        <v>2001</v>
      </c>
      <c r="C292" s="52">
        <v>4.2389999999999999</v>
      </c>
      <c r="D292" s="52">
        <v>4.665</v>
      </c>
      <c r="E292" s="52">
        <v>4.7300000000000004</v>
      </c>
      <c r="F292" s="52">
        <v>4.1849999999999996</v>
      </c>
      <c r="G292" s="52" t="s">
        <v>844</v>
      </c>
      <c r="H292" s="55">
        <v>-9.3299999999999994E-2</v>
      </c>
    </row>
    <row r="293" spans="1:8" x14ac:dyDescent="0.2">
      <c r="A293" s="52" t="s">
        <v>568</v>
      </c>
      <c r="B293" s="54">
        <v>2001</v>
      </c>
      <c r="C293" s="52">
        <v>4.6749999999999998</v>
      </c>
      <c r="D293" s="52">
        <v>4.6150000000000002</v>
      </c>
      <c r="E293" s="52">
        <v>4.68</v>
      </c>
      <c r="F293" s="52">
        <v>4.5599999999999996</v>
      </c>
      <c r="G293" s="52" t="s">
        <v>845</v>
      </c>
      <c r="H293" s="55">
        <v>0.115</v>
      </c>
    </row>
    <row r="294" spans="1:8" x14ac:dyDescent="0.2">
      <c r="A294" s="52" t="s">
        <v>570</v>
      </c>
      <c r="B294" s="54">
        <v>2001</v>
      </c>
      <c r="C294" s="52">
        <v>4.1929999999999996</v>
      </c>
      <c r="D294" s="52">
        <v>4.125</v>
      </c>
      <c r="E294" s="52">
        <v>4.2549999999999999</v>
      </c>
      <c r="F294" s="52">
        <v>4.12</v>
      </c>
      <c r="G294" s="52" t="s">
        <v>846</v>
      </c>
      <c r="H294" s="55">
        <v>-1.18E-2</v>
      </c>
    </row>
    <row r="295" spans="1:8" x14ac:dyDescent="0.2">
      <c r="A295" s="52" t="s">
        <v>572</v>
      </c>
      <c r="B295" s="54">
        <v>2001</v>
      </c>
      <c r="C295" s="52">
        <v>4.2430000000000003</v>
      </c>
      <c r="D295" s="52">
        <v>4.33</v>
      </c>
      <c r="E295" s="52">
        <v>4.34</v>
      </c>
      <c r="F295" s="52">
        <v>4.1900000000000004</v>
      </c>
      <c r="G295" s="52" t="s">
        <v>847</v>
      </c>
      <c r="H295" s="55">
        <v>-1.9400000000000001E-2</v>
      </c>
    </row>
    <row r="296" spans="1:8" x14ac:dyDescent="0.2">
      <c r="A296" s="52" t="s">
        <v>574</v>
      </c>
      <c r="B296" s="54">
        <v>2001</v>
      </c>
      <c r="C296" s="52">
        <v>4.327</v>
      </c>
      <c r="D296" s="52">
        <v>4.3499999999999996</v>
      </c>
      <c r="E296" s="52">
        <v>4.3600000000000003</v>
      </c>
      <c r="F296" s="52">
        <v>4.3150000000000004</v>
      </c>
      <c r="G296" s="52" t="s">
        <v>848</v>
      </c>
      <c r="H296" s="55">
        <v>-2.2800000000000001E-2</v>
      </c>
    </row>
    <row r="297" spans="1:8" x14ac:dyDescent="0.2">
      <c r="A297" s="52" t="s">
        <v>576</v>
      </c>
      <c r="B297" s="54">
        <v>2001</v>
      </c>
      <c r="C297" s="52">
        <v>4.4279999999999999</v>
      </c>
      <c r="D297" s="52">
        <v>4.3650000000000002</v>
      </c>
      <c r="E297" s="52">
        <v>4.6900000000000004</v>
      </c>
      <c r="F297" s="52">
        <v>4.3150000000000004</v>
      </c>
      <c r="G297" s="52" t="s">
        <v>849</v>
      </c>
      <c r="H297" s="55">
        <v>1.61E-2</v>
      </c>
    </row>
    <row r="298" spans="1:8" x14ac:dyDescent="0.2">
      <c r="A298" s="52" t="s">
        <v>578</v>
      </c>
      <c r="B298" s="54">
        <v>2001</v>
      </c>
      <c r="C298" s="52">
        <v>4.3579999999999997</v>
      </c>
      <c r="D298" s="52">
        <v>4.415</v>
      </c>
      <c r="E298" s="52">
        <v>4.4400000000000004</v>
      </c>
      <c r="F298" s="52">
        <v>4.3499999999999996</v>
      </c>
      <c r="G298" s="52" t="s">
        <v>850</v>
      </c>
      <c r="H298" s="55">
        <v>0.01</v>
      </c>
    </row>
    <row r="299" spans="1:8" x14ac:dyDescent="0.2">
      <c r="A299" s="52" t="s">
        <v>580</v>
      </c>
      <c r="B299" s="54">
        <v>2001</v>
      </c>
      <c r="C299" s="52">
        <v>4.3150000000000004</v>
      </c>
      <c r="D299" s="52">
        <v>4.5199999999999996</v>
      </c>
      <c r="E299" s="52">
        <v>4.5549999999999997</v>
      </c>
      <c r="F299" s="52">
        <v>4.29</v>
      </c>
      <c r="G299" s="52" t="s">
        <v>851</v>
      </c>
      <c r="H299" s="55">
        <v>-4.4299999999999999E-2</v>
      </c>
    </row>
    <row r="300" spans="1:8" x14ac:dyDescent="0.2">
      <c r="A300" s="52" t="s">
        <v>582</v>
      </c>
      <c r="B300" s="54">
        <v>2001</v>
      </c>
      <c r="C300" s="52">
        <v>4.5149999999999997</v>
      </c>
      <c r="D300" s="52">
        <v>4.5049999999999999</v>
      </c>
      <c r="E300" s="52">
        <v>4.58</v>
      </c>
      <c r="F300" s="52">
        <v>4.4450000000000003</v>
      </c>
      <c r="G300" s="52" t="s">
        <v>852</v>
      </c>
      <c r="H300" s="55">
        <v>-7.0599999999999996E-2</v>
      </c>
    </row>
    <row r="301" spans="1:8" x14ac:dyDescent="0.2">
      <c r="A301" s="52" t="s">
        <v>584</v>
      </c>
      <c r="B301" s="54">
        <v>2001</v>
      </c>
      <c r="C301" s="52">
        <v>4.8579999999999997</v>
      </c>
      <c r="D301" s="52">
        <v>4.6399999999999997</v>
      </c>
      <c r="E301" s="52">
        <v>4.91</v>
      </c>
      <c r="F301" s="52">
        <v>4.5350000000000001</v>
      </c>
      <c r="G301" s="52" t="s">
        <v>853</v>
      </c>
      <c r="H301" s="55">
        <v>4.8099999999999997E-2</v>
      </c>
    </row>
    <row r="302" spans="1:8" x14ac:dyDescent="0.2">
      <c r="A302" s="52" t="s">
        <v>586</v>
      </c>
      <c r="B302" s="54">
        <v>2000</v>
      </c>
      <c r="C302" s="52">
        <v>4.6349999999999998</v>
      </c>
      <c r="D302" s="52">
        <v>4.6449999999999996</v>
      </c>
      <c r="E302" s="52">
        <v>4.6500000000000004</v>
      </c>
      <c r="F302" s="52">
        <v>4.6050000000000004</v>
      </c>
      <c r="G302" s="52" t="s">
        <v>854</v>
      </c>
      <c r="H302" s="55">
        <v>-2.07E-2</v>
      </c>
    </row>
    <row r="303" spans="1:8" x14ac:dyDescent="0.2">
      <c r="A303" s="52" t="s">
        <v>588</v>
      </c>
      <c r="B303" s="54">
        <v>2000</v>
      </c>
      <c r="C303" s="52">
        <v>4.7329999999999997</v>
      </c>
      <c r="D303" s="52">
        <v>4.7699999999999996</v>
      </c>
      <c r="E303" s="52">
        <v>4.7850000000000001</v>
      </c>
      <c r="F303" s="52">
        <v>4.6500000000000004</v>
      </c>
      <c r="G303" s="52" t="s">
        <v>855</v>
      </c>
      <c r="H303" s="55">
        <v>-1.3100000000000001E-2</v>
      </c>
    </row>
    <row r="304" spans="1:8" x14ac:dyDescent="0.2">
      <c r="A304" s="52" t="s">
        <v>590</v>
      </c>
      <c r="B304" s="54">
        <v>2000</v>
      </c>
      <c r="C304" s="52">
        <v>4.7960000000000003</v>
      </c>
      <c r="D304" s="52">
        <v>4.9550000000000001</v>
      </c>
      <c r="E304" s="52">
        <v>4.9850000000000003</v>
      </c>
      <c r="F304" s="52">
        <v>4.7300000000000004</v>
      </c>
      <c r="G304" s="52" t="s">
        <v>856</v>
      </c>
      <c r="H304" s="55">
        <v>-3.0700000000000002E-2</v>
      </c>
    </row>
    <row r="305" spans="1:8" x14ac:dyDescent="0.2">
      <c r="A305" s="52" t="s">
        <v>592</v>
      </c>
      <c r="B305" s="54">
        <v>2000</v>
      </c>
      <c r="C305" s="52">
        <v>4.9480000000000004</v>
      </c>
      <c r="D305" s="52">
        <v>5.0199999999999996</v>
      </c>
      <c r="E305" s="52">
        <v>5.0250000000000004</v>
      </c>
      <c r="F305" s="52">
        <v>4.915</v>
      </c>
      <c r="G305" s="52" t="s">
        <v>857</v>
      </c>
      <c r="H305" s="55">
        <v>-1.47E-2</v>
      </c>
    </row>
    <row r="306" spans="1:8" x14ac:dyDescent="0.2">
      <c r="A306" s="52" t="s">
        <v>594</v>
      </c>
      <c r="B306" s="54">
        <v>2000</v>
      </c>
      <c r="C306" s="52">
        <v>5.0220000000000002</v>
      </c>
      <c r="D306" s="52">
        <v>5</v>
      </c>
      <c r="E306" s="52">
        <v>5.0149999999999997</v>
      </c>
      <c r="F306" s="52">
        <v>4.9649999999999999</v>
      </c>
      <c r="G306" s="52" t="s">
        <v>858</v>
      </c>
      <c r="H306" s="55">
        <v>-1.3599999999999999E-2</v>
      </c>
    </row>
    <row r="307" spans="1:8" x14ac:dyDescent="0.2">
      <c r="A307" s="52" t="s">
        <v>596</v>
      </c>
      <c r="B307" s="54">
        <v>2000</v>
      </c>
      <c r="C307" s="52">
        <v>5.0910000000000002</v>
      </c>
      <c r="D307" s="52">
        <v>5.0549999999999997</v>
      </c>
      <c r="E307" s="52">
        <v>5.0999999999999996</v>
      </c>
      <c r="F307" s="52">
        <v>4.95</v>
      </c>
      <c r="G307" s="52" t="s">
        <v>859</v>
      </c>
      <c r="H307" s="55">
        <v>1.6000000000000001E-3</v>
      </c>
    </row>
    <row r="308" spans="1:8" x14ac:dyDescent="0.2">
      <c r="A308" s="52" t="s">
        <v>598</v>
      </c>
      <c r="B308" s="54">
        <v>2000</v>
      </c>
      <c r="C308" s="52">
        <v>5.0830000000000002</v>
      </c>
      <c r="D308" s="52">
        <v>5.0650000000000004</v>
      </c>
      <c r="E308" s="52">
        <v>5.12</v>
      </c>
      <c r="F308" s="52">
        <v>5</v>
      </c>
      <c r="G308" s="52" t="s">
        <v>860</v>
      </c>
      <c r="H308" s="55">
        <v>1.9300000000000001E-2</v>
      </c>
    </row>
    <row r="309" spans="1:8" x14ac:dyDescent="0.2">
      <c r="A309" s="52" t="s">
        <v>600</v>
      </c>
      <c r="B309" s="54">
        <v>2000</v>
      </c>
      <c r="C309" s="52">
        <v>4.9870000000000001</v>
      </c>
      <c r="D309" s="52">
        <v>5.0250000000000004</v>
      </c>
      <c r="E309" s="52">
        <v>5.19</v>
      </c>
      <c r="F309" s="52">
        <v>4.92</v>
      </c>
      <c r="G309" s="52" t="s">
        <v>861</v>
      </c>
      <c r="H309" s="55">
        <v>-5.5999999999999999E-3</v>
      </c>
    </row>
    <row r="310" spans="1:8" x14ac:dyDescent="0.2">
      <c r="A310" s="52" t="s">
        <v>602</v>
      </c>
      <c r="B310" s="54">
        <v>2000</v>
      </c>
      <c r="C310" s="52">
        <v>5.0149999999999997</v>
      </c>
      <c r="D310" s="52">
        <v>5.0599999999999996</v>
      </c>
      <c r="E310" s="52">
        <v>5.0599999999999996</v>
      </c>
      <c r="F310" s="52">
        <v>4.9749999999999996</v>
      </c>
      <c r="G310" s="52" t="s">
        <v>862</v>
      </c>
      <c r="H310" s="55">
        <v>-9.2999999999999992E-3</v>
      </c>
    </row>
    <row r="311" spans="1:8" x14ac:dyDescent="0.2">
      <c r="A311" s="52" t="s">
        <v>604</v>
      </c>
      <c r="B311" s="54">
        <v>2000</v>
      </c>
      <c r="C311" s="52">
        <v>5.0620000000000003</v>
      </c>
      <c r="D311" s="52">
        <v>5.125</v>
      </c>
      <c r="E311" s="52">
        <v>5.21</v>
      </c>
      <c r="F311" s="52">
        <v>4.9649999999999999</v>
      </c>
      <c r="G311" s="52" t="s">
        <v>863</v>
      </c>
      <c r="H311" s="55">
        <v>-8.9999999999999993E-3</v>
      </c>
    </row>
    <row r="312" spans="1:8" x14ac:dyDescent="0.2">
      <c r="A312" s="52" t="s">
        <v>606</v>
      </c>
      <c r="B312" s="54">
        <v>2000</v>
      </c>
      <c r="C312" s="52">
        <v>5.1079999999999997</v>
      </c>
      <c r="D312" s="52">
        <v>5.1100000000000003</v>
      </c>
      <c r="E312" s="52">
        <v>5.15</v>
      </c>
      <c r="F312" s="52">
        <v>5.09</v>
      </c>
      <c r="G312" s="52" t="s">
        <v>864</v>
      </c>
      <c r="H312" s="55">
        <v>-0.04</v>
      </c>
    </row>
    <row r="313" spans="1:8" x14ac:dyDescent="0.2">
      <c r="A313" s="52" t="s">
        <v>608</v>
      </c>
      <c r="B313" s="54">
        <v>2000</v>
      </c>
      <c r="C313" s="52">
        <v>5.3209999999999997</v>
      </c>
      <c r="D313" s="52">
        <v>5.42</v>
      </c>
      <c r="E313" s="52">
        <v>5.47</v>
      </c>
      <c r="F313" s="52">
        <v>5.125</v>
      </c>
      <c r="G313" s="52" t="s">
        <v>865</v>
      </c>
      <c r="H313" s="55">
        <v>-2.4199999999999999E-2</v>
      </c>
    </row>
  </sheetData>
  <pageMargins left="0.7" right="0.7" top="0.75" bottom="0.75" header="0.3" footer="0.3"/>
  <pageSetup paperSize="9" scale="9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9F6EC-877C-4C2D-9B12-FBE588CD3C43}">
  <sheetPr>
    <pageSetUpPr fitToPage="1"/>
  </sheetPr>
  <dimension ref="A1:H313"/>
  <sheetViews>
    <sheetView rightToLeft="1" workbookViewId="0"/>
  </sheetViews>
  <sheetFormatPr defaultRowHeight="14.25" x14ac:dyDescent="0.2"/>
  <cols>
    <col min="1" max="1" width="14.625" style="30" customWidth="1"/>
    <col min="2" max="2" width="14.625" style="49" customWidth="1"/>
    <col min="3" max="8" width="14.625" style="30" customWidth="1"/>
  </cols>
  <sheetData>
    <row r="1" spans="1:8" x14ac:dyDescent="0.2">
      <c r="A1" s="30" t="s">
        <v>39</v>
      </c>
      <c r="B1" s="49" t="s">
        <v>40</v>
      </c>
      <c r="C1" s="30" t="s">
        <v>41</v>
      </c>
      <c r="D1" s="30" t="s">
        <v>42</v>
      </c>
      <c r="E1" s="30" t="s">
        <v>43</v>
      </c>
      <c r="F1" s="30" t="s">
        <v>44</v>
      </c>
      <c r="G1" s="30" t="s">
        <v>45</v>
      </c>
      <c r="H1" s="30" t="s">
        <v>46</v>
      </c>
    </row>
    <row r="2" spans="1:8" x14ac:dyDescent="0.2">
      <c r="A2" s="30" t="s">
        <v>48</v>
      </c>
      <c r="B2" s="49">
        <v>2025</v>
      </c>
      <c r="C2" s="50">
        <v>4357.1000000000004</v>
      </c>
      <c r="D2" s="50">
        <v>4258.5</v>
      </c>
      <c r="E2" s="50">
        <v>4584</v>
      </c>
      <c r="F2" s="50">
        <v>4194</v>
      </c>
      <c r="G2" s="30" t="s">
        <v>49</v>
      </c>
      <c r="H2" s="51">
        <v>2.4E-2</v>
      </c>
    </row>
    <row r="3" spans="1:8" x14ac:dyDescent="0.2">
      <c r="A3" s="30" t="s">
        <v>50</v>
      </c>
      <c r="B3" s="49">
        <v>2025</v>
      </c>
      <c r="C3" s="50">
        <v>4254.8999999999996</v>
      </c>
      <c r="D3" s="50">
        <v>4014.9</v>
      </c>
      <c r="E3" s="50">
        <v>4264.3999999999996</v>
      </c>
      <c r="F3" s="50">
        <v>3954.3</v>
      </c>
      <c r="G3" s="30" t="s">
        <v>51</v>
      </c>
      <c r="H3" s="51">
        <v>6.0199999999999997E-2</v>
      </c>
    </row>
    <row r="4" spans="1:8" x14ac:dyDescent="0.2">
      <c r="A4" s="30" t="s">
        <v>52</v>
      </c>
      <c r="B4" s="49">
        <v>2025</v>
      </c>
      <c r="C4" s="50">
        <v>4013.3</v>
      </c>
      <c r="D4" s="50">
        <v>3887.7</v>
      </c>
      <c r="E4" s="50">
        <v>4398</v>
      </c>
      <c r="F4" s="50">
        <v>3842.8</v>
      </c>
      <c r="G4" s="30" t="s">
        <v>53</v>
      </c>
      <c r="H4" s="51">
        <v>3.6200000000000003E-2</v>
      </c>
    </row>
    <row r="5" spans="1:8" x14ac:dyDescent="0.2">
      <c r="A5" s="30" t="s">
        <v>54</v>
      </c>
      <c r="B5" s="49">
        <v>2025</v>
      </c>
      <c r="C5" s="50">
        <v>3873.2</v>
      </c>
      <c r="D5" s="50">
        <v>3517.9</v>
      </c>
      <c r="E5" s="50">
        <v>3899.2</v>
      </c>
      <c r="F5" s="50">
        <v>3506</v>
      </c>
      <c r="G5" s="30" t="s">
        <v>55</v>
      </c>
      <c r="H5" s="51">
        <v>0.1028</v>
      </c>
    </row>
    <row r="6" spans="1:8" x14ac:dyDescent="0.2">
      <c r="A6" s="30" t="s">
        <v>56</v>
      </c>
      <c r="B6" s="49">
        <v>2025</v>
      </c>
      <c r="C6" s="50">
        <v>3512</v>
      </c>
      <c r="D6" s="50">
        <v>3416.6</v>
      </c>
      <c r="E6" s="50">
        <v>3517.65</v>
      </c>
      <c r="F6" s="50">
        <v>3353.4</v>
      </c>
      <c r="G6" s="30" t="s">
        <v>57</v>
      </c>
      <c r="H6" s="51">
        <v>4.8800000000000003E-2</v>
      </c>
    </row>
    <row r="7" spans="1:8" x14ac:dyDescent="0.2">
      <c r="A7" s="30" t="s">
        <v>58</v>
      </c>
      <c r="B7" s="49">
        <v>2025</v>
      </c>
      <c r="C7" s="50">
        <v>3348.6</v>
      </c>
      <c r="D7" s="50">
        <v>3315.7</v>
      </c>
      <c r="E7" s="50">
        <v>3509</v>
      </c>
      <c r="F7" s="50">
        <v>3290.2</v>
      </c>
      <c r="G7" s="30" t="s">
        <v>59</v>
      </c>
      <c r="H7" s="51">
        <v>1.24E-2</v>
      </c>
    </row>
    <row r="8" spans="1:8" x14ac:dyDescent="0.2">
      <c r="A8" s="30" t="s">
        <v>60</v>
      </c>
      <c r="B8" s="49">
        <v>2025</v>
      </c>
      <c r="C8" s="50">
        <v>3307.7</v>
      </c>
      <c r="D8" s="50">
        <v>3323</v>
      </c>
      <c r="E8" s="50">
        <v>3476.3</v>
      </c>
      <c r="F8" s="50">
        <v>3250.5</v>
      </c>
      <c r="G8" s="30" t="s">
        <v>61</v>
      </c>
      <c r="H8" s="51">
        <v>-1.0800000000000001E-2</v>
      </c>
    </row>
    <row r="9" spans="1:8" x14ac:dyDescent="0.2">
      <c r="A9" s="30" t="s">
        <v>62</v>
      </c>
      <c r="B9" s="49">
        <v>2025</v>
      </c>
      <c r="C9" s="50">
        <v>3343.9</v>
      </c>
      <c r="D9" s="50">
        <v>3299</v>
      </c>
      <c r="E9" s="50">
        <v>3448.2</v>
      </c>
      <c r="F9" s="50">
        <v>3123.3</v>
      </c>
      <c r="G9" s="30" t="s">
        <v>63</v>
      </c>
      <c r="H9" s="51">
        <v>7.4999999999999997E-3</v>
      </c>
    </row>
    <row r="10" spans="1:8" x14ac:dyDescent="0.2">
      <c r="A10" s="30" t="s">
        <v>64</v>
      </c>
      <c r="B10" s="49">
        <v>2025</v>
      </c>
      <c r="C10" s="50">
        <v>3319.1</v>
      </c>
      <c r="D10" s="50">
        <v>3157.3</v>
      </c>
      <c r="E10" s="50">
        <v>3509.9</v>
      </c>
      <c r="F10" s="50">
        <v>2970.4</v>
      </c>
      <c r="G10" s="30" t="s">
        <v>65</v>
      </c>
      <c r="H10" s="51">
        <v>5.3600000000000002E-2</v>
      </c>
    </row>
    <row r="11" spans="1:8" x14ac:dyDescent="0.2">
      <c r="A11" s="30" t="s">
        <v>66</v>
      </c>
      <c r="B11" s="49">
        <v>2025</v>
      </c>
      <c r="C11" s="50">
        <v>3150.3</v>
      </c>
      <c r="D11" s="50">
        <v>2872</v>
      </c>
      <c r="E11" s="50">
        <v>3162</v>
      </c>
      <c r="F11" s="50">
        <v>2866.3</v>
      </c>
      <c r="G11" s="30" t="s">
        <v>67</v>
      </c>
      <c r="H11" s="51">
        <v>8.7800000000000003E-2</v>
      </c>
    </row>
    <row r="12" spans="1:8" x14ac:dyDescent="0.2">
      <c r="A12" s="30" t="s">
        <v>68</v>
      </c>
      <c r="B12" s="49">
        <v>2025</v>
      </c>
      <c r="C12" s="50">
        <v>2895.9</v>
      </c>
      <c r="D12" s="50">
        <v>2846.5</v>
      </c>
      <c r="E12" s="50">
        <v>2973.4</v>
      </c>
      <c r="F12" s="50">
        <v>2802.2</v>
      </c>
      <c r="G12" s="30" t="s">
        <v>69</v>
      </c>
      <c r="H12" s="51">
        <v>1.78E-2</v>
      </c>
    </row>
    <row r="13" spans="1:8" x14ac:dyDescent="0.2">
      <c r="A13" s="30" t="s">
        <v>70</v>
      </c>
      <c r="B13" s="49">
        <v>2025</v>
      </c>
      <c r="C13" s="50">
        <v>2845.2</v>
      </c>
      <c r="D13" s="50">
        <v>2641</v>
      </c>
      <c r="E13" s="50">
        <v>2853.2</v>
      </c>
      <c r="F13" s="50">
        <v>2624.6</v>
      </c>
      <c r="G13" s="30" t="s">
        <v>71</v>
      </c>
      <c r="H13" s="51">
        <v>8.6699999999999999E-2</v>
      </c>
    </row>
    <row r="14" spans="1:8" x14ac:dyDescent="0.2">
      <c r="A14" s="30" t="s">
        <v>72</v>
      </c>
      <c r="B14" s="49">
        <v>2024</v>
      </c>
      <c r="C14" s="50">
        <v>2618.1</v>
      </c>
      <c r="D14" s="50">
        <v>2663.7</v>
      </c>
      <c r="E14" s="50">
        <v>2743.8</v>
      </c>
      <c r="F14" s="50">
        <v>2585.9</v>
      </c>
      <c r="G14" s="30" t="s">
        <v>73</v>
      </c>
      <c r="H14" s="51">
        <v>-1.29E-2</v>
      </c>
    </row>
    <row r="15" spans="1:8" x14ac:dyDescent="0.2">
      <c r="A15" s="30" t="s">
        <v>74</v>
      </c>
      <c r="B15" s="49">
        <v>2024</v>
      </c>
      <c r="C15" s="50">
        <v>2652.3</v>
      </c>
      <c r="D15" s="50">
        <v>2743.5</v>
      </c>
      <c r="E15" s="50">
        <v>2759.5</v>
      </c>
      <c r="F15" s="50">
        <v>2541.5</v>
      </c>
      <c r="G15" s="30" t="s">
        <v>75</v>
      </c>
      <c r="H15" s="51">
        <v>-3.5299999999999998E-2</v>
      </c>
    </row>
    <row r="16" spans="1:8" x14ac:dyDescent="0.2">
      <c r="A16" s="30" t="s">
        <v>76</v>
      </c>
      <c r="B16" s="49">
        <v>2024</v>
      </c>
      <c r="C16" s="50">
        <v>2749.3</v>
      </c>
      <c r="D16" s="50">
        <v>2644.4</v>
      </c>
      <c r="E16" s="50">
        <v>2801.8</v>
      </c>
      <c r="F16" s="50">
        <v>2608.8000000000002</v>
      </c>
      <c r="G16" s="30" t="s">
        <v>77</v>
      </c>
      <c r="H16" s="51">
        <v>3.8300000000000001E-2</v>
      </c>
    </row>
    <row r="17" spans="1:8" x14ac:dyDescent="0.2">
      <c r="A17" s="30" t="s">
        <v>78</v>
      </c>
      <c r="B17" s="49">
        <v>2024</v>
      </c>
      <c r="C17" s="50">
        <v>2647.9</v>
      </c>
      <c r="D17" s="50">
        <v>2509</v>
      </c>
      <c r="E17" s="50">
        <v>2683.9</v>
      </c>
      <c r="F17" s="50">
        <v>2479.8000000000002</v>
      </c>
      <c r="G17" s="30" t="s">
        <v>79</v>
      </c>
      <c r="H17" s="51">
        <v>4.3799999999999999E-2</v>
      </c>
    </row>
    <row r="18" spans="1:8" x14ac:dyDescent="0.2">
      <c r="A18" s="30" t="s">
        <v>80</v>
      </c>
      <c r="B18" s="49">
        <v>2024</v>
      </c>
      <c r="C18" s="50">
        <v>2536.6999999999998</v>
      </c>
      <c r="D18" s="50">
        <v>2458.8000000000002</v>
      </c>
      <c r="E18" s="50">
        <v>2538.6999999999998</v>
      </c>
      <c r="F18" s="50">
        <v>2373.8000000000002</v>
      </c>
      <c r="G18" s="30" t="s">
        <v>81</v>
      </c>
      <c r="H18" s="51">
        <v>4.0300000000000002E-2</v>
      </c>
    </row>
    <row r="19" spans="1:8" x14ac:dyDescent="0.2">
      <c r="A19" s="30" t="s">
        <v>82</v>
      </c>
      <c r="B19" s="49">
        <v>2024</v>
      </c>
      <c r="C19" s="50">
        <v>2438.5</v>
      </c>
      <c r="D19" s="50">
        <v>2336.1999999999998</v>
      </c>
      <c r="E19" s="50">
        <v>2488.4</v>
      </c>
      <c r="F19" s="50">
        <v>2327.4</v>
      </c>
      <c r="G19" s="30" t="s">
        <v>55</v>
      </c>
      <c r="H19" s="51">
        <v>4.36E-2</v>
      </c>
    </row>
    <row r="20" spans="1:8" x14ac:dyDescent="0.2">
      <c r="A20" s="30" t="s">
        <v>83</v>
      </c>
      <c r="B20" s="49">
        <v>2024</v>
      </c>
      <c r="C20" s="50">
        <v>2336.6</v>
      </c>
      <c r="D20" s="50">
        <v>2335</v>
      </c>
      <c r="E20" s="50">
        <v>2385.1999999999998</v>
      </c>
      <c r="F20" s="50">
        <v>2292.9</v>
      </c>
      <c r="G20" s="30" t="s">
        <v>84</v>
      </c>
      <c r="H20" s="51">
        <v>-7.7000000000000002E-3</v>
      </c>
    </row>
    <row r="21" spans="1:8" x14ac:dyDescent="0.2">
      <c r="A21" s="30" t="s">
        <v>85</v>
      </c>
      <c r="B21" s="49">
        <v>2024</v>
      </c>
      <c r="C21" s="50">
        <v>2354.6999999999998</v>
      </c>
      <c r="D21" s="50">
        <v>2298.1999999999998</v>
      </c>
      <c r="E21" s="50">
        <v>2454.1999999999998</v>
      </c>
      <c r="F21" s="50">
        <v>2291.6999999999998</v>
      </c>
      <c r="G21" s="30" t="s">
        <v>86</v>
      </c>
      <c r="H21" s="51">
        <v>2.2499999999999999E-2</v>
      </c>
    </row>
    <row r="22" spans="1:8" x14ac:dyDescent="0.2">
      <c r="A22" s="30" t="s">
        <v>87</v>
      </c>
      <c r="B22" s="49">
        <v>2024</v>
      </c>
      <c r="C22" s="50">
        <v>2302.9</v>
      </c>
      <c r="D22" s="50">
        <v>2243.5</v>
      </c>
      <c r="E22" s="50">
        <v>2402.1999999999998</v>
      </c>
      <c r="F22" s="50">
        <v>2238.5</v>
      </c>
      <c r="G22" s="30" t="s">
        <v>88</v>
      </c>
      <c r="H22" s="51">
        <v>4.6100000000000002E-2</v>
      </c>
    </row>
    <row r="23" spans="1:8" x14ac:dyDescent="0.2">
      <c r="A23" s="30" t="s">
        <v>89</v>
      </c>
      <c r="B23" s="49">
        <v>2024</v>
      </c>
      <c r="C23" s="50">
        <v>2201.4</v>
      </c>
      <c r="D23" s="50">
        <v>2091.6</v>
      </c>
      <c r="E23" s="50">
        <v>2225.3000000000002</v>
      </c>
      <c r="F23" s="50">
        <v>2088.1</v>
      </c>
      <c r="G23" s="30" t="s">
        <v>90</v>
      </c>
      <c r="H23" s="51">
        <v>7.1400000000000005E-2</v>
      </c>
    </row>
    <row r="24" spans="1:8" x14ac:dyDescent="0.2">
      <c r="A24" s="30" t="s">
        <v>91</v>
      </c>
      <c r="B24" s="49">
        <v>2024</v>
      </c>
      <c r="C24" s="50">
        <v>2054.6999999999998</v>
      </c>
      <c r="D24" s="50">
        <v>2047.7</v>
      </c>
      <c r="E24" s="50">
        <v>2072.9</v>
      </c>
      <c r="F24" s="50">
        <v>1987.2</v>
      </c>
      <c r="G24" s="30" t="s">
        <v>92</v>
      </c>
      <c r="H24" s="51">
        <v>-1.2999999999999999E-3</v>
      </c>
    </row>
    <row r="25" spans="1:8" x14ac:dyDescent="0.2">
      <c r="A25" s="30" t="s">
        <v>93</v>
      </c>
      <c r="B25" s="49">
        <v>2024</v>
      </c>
      <c r="C25" s="50">
        <v>2057.4</v>
      </c>
      <c r="D25" s="50">
        <v>2072.6999999999998</v>
      </c>
      <c r="E25" s="50">
        <v>2088.1</v>
      </c>
      <c r="F25" s="50">
        <v>2004</v>
      </c>
      <c r="G25" s="30" t="s">
        <v>94</v>
      </c>
      <c r="H25" s="51">
        <v>-1.2500000000000001E-2</v>
      </c>
    </row>
    <row r="26" spans="1:8" x14ac:dyDescent="0.2">
      <c r="A26" s="30" t="s">
        <v>95</v>
      </c>
      <c r="B26" s="49">
        <v>2023</v>
      </c>
      <c r="C26" s="50">
        <v>2083.5</v>
      </c>
      <c r="D26" s="50">
        <v>2083.4</v>
      </c>
      <c r="E26" s="50">
        <v>2140.6999999999998</v>
      </c>
      <c r="F26" s="50">
        <v>1979</v>
      </c>
      <c r="G26" s="30" t="s">
        <v>96</v>
      </c>
      <c r="H26" s="51">
        <v>1.7500000000000002E-2</v>
      </c>
    </row>
    <row r="27" spans="1:8" x14ac:dyDescent="0.2">
      <c r="A27" s="30" t="s">
        <v>97</v>
      </c>
      <c r="B27" s="49">
        <v>2023</v>
      </c>
      <c r="C27" s="50">
        <v>2047.6</v>
      </c>
      <c r="D27" s="50">
        <v>1993.3</v>
      </c>
      <c r="E27" s="50">
        <v>2062.3000000000002</v>
      </c>
      <c r="F27" s="50">
        <v>1935.6</v>
      </c>
      <c r="G27" s="30" t="s">
        <v>98</v>
      </c>
      <c r="H27" s="51">
        <v>2.6700000000000002E-2</v>
      </c>
    </row>
    <row r="28" spans="1:8" x14ac:dyDescent="0.2">
      <c r="A28" s="30" t="s">
        <v>99</v>
      </c>
      <c r="B28" s="49">
        <v>2023</v>
      </c>
      <c r="C28" s="50">
        <v>1994.3</v>
      </c>
      <c r="D28" s="50">
        <v>1853.9</v>
      </c>
      <c r="E28" s="50">
        <v>2017.7</v>
      </c>
      <c r="F28" s="50">
        <v>1817.8</v>
      </c>
      <c r="G28" s="30" t="s">
        <v>100</v>
      </c>
      <c r="H28" s="51">
        <v>6.6799999999999998E-2</v>
      </c>
    </row>
    <row r="29" spans="1:8" x14ac:dyDescent="0.2">
      <c r="A29" s="30" t="s">
        <v>101</v>
      </c>
      <c r="B29" s="49">
        <v>2023</v>
      </c>
      <c r="C29" s="50">
        <v>1869.5</v>
      </c>
      <c r="D29" s="50">
        <v>1947.9</v>
      </c>
      <c r="E29" s="50">
        <v>1954.1</v>
      </c>
      <c r="F29" s="50">
        <v>1865.5</v>
      </c>
      <c r="G29" s="30" t="s">
        <v>102</v>
      </c>
      <c r="H29" s="51">
        <v>-3.9800000000000002E-2</v>
      </c>
    </row>
    <row r="30" spans="1:8" x14ac:dyDescent="0.2">
      <c r="A30" s="30" t="s">
        <v>103</v>
      </c>
      <c r="B30" s="49">
        <v>2023</v>
      </c>
      <c r="C30" s="50">
        <v>1947</v>
      </c>
      <c r="D30" s="50">
        <v>1974.3</v>
      </c>
      <c r="E30" s="50">
        <v>1974.4</v>
      </c>
      <c r="F30" s="50">
        <v>1886.3</v>
      </c>
      <c r="G30" s="30" t="s">
        <v>104</v>
      </c>
      <c r="H30" s="51">
        <v>-1.6500000000000001E-2</v>
      </c>
    </row>
    <row r="31" spans="1:8" x14ac:dyDescent="0.2">
      <c r="A31" s="30" t="s">
        <v>105</v>
      </c>
      <c r="B31" s="49">
        <v>2023</v>
      </c>
      <c r="C31" s="50">
        <v>1979.6</v>
      </c>
      <c r="D31" s="50">
        <v>1927.8</v>
      </c>
      <c r="E31" s="50">
        <v>1989.8</v>
      </c>
      <c r="F31" s="50">
        <v>1908.5</v>
      </c>
      <c r="G31" s="30" t="s">
        <v>98</v>
      </c>
      <c r="H31" s="51">
        <v>3.2199999999999999E-2</v>
      </c>
    </row>
    <row r="32" spans="1:8" x14ac:dyDescent="0.2">
      <c r="A32" s="30" t="s">
        <v>106</v>
      </c>
      <c r="B32" s="49">
        <v>2023</v>
      </c>
      <c r="C32" s="50">
        <v>1917.9</v>
      </c>
      <c r="D32" s="50">
        <v>1972.3</v>
      </c>
      <c r="E32" s="50">
        <v>1991.4</v>
      </c>
      <c r="F32" s="50">
        <v>1900.6</v>
      </c>
      <c r="G32" s="30" t="s">
        <v>107</v>
      </c>
      <c r="H32" s="51">
        <v>-2.8000000000000001E-2</v>
      </c>
    </row>
    <row r="33" spans="1:8" x14ac:dyDescent="0.2">
      <c r="A33" s="30" t="s">
        <v>108</v>
      </c>
      <c r="B33" s="49">
        <v>2023</v>
      </c>
      <c r="C33" s="50">
        <v>1973.1</v>
      </c>
      <c r="D33" s="50">
        <v>2000.2</v>
      </c>
      <c r="E33" s="50">
        <v>2085.4</v>
      </c>
      <c r="F33" s="50">
        <v>1939</v>
      </c>
      <c r="G33" s="30" t="s">
        <v>109</v>
      </c>
      <c r="H33" s="51">
        <v>-1.2999999999999999E-2</v>
      </c>
    </row>
    <row r="34" spans="1:8" x14ac:dyDescent="0.2">
      <c r="A34" s="30" t="s">
        <v>110</v>
      </c>
      <c r="B34" s="49">
        <v>2023</v>
      </c>
      <c r="C34" s="50">
        <v>1999</v>
      </c>
      <c r="D34" s="50">
        <v>1982.6</v>
      </c>
      <c r="E34" s="50">
        <v>2053</v>
      </c>
      <c r="F34" s="50">
        <v>1956.9</v>
      </c>
      <c r="G34" s="30" t="s">
        <v>111</v>
      </c>
      <c r="H34" s="51">
        <v>5.3E-3</v>
      </c>
    </row>
    <row r="35" spans="1:8" x14ac:dyDescent="0.2">
      <c r="A35" s="30" t="s">
        <v>112</v>
      </c>
      <c r="B35" s="49">
        <v>2023</v>
      </c>
      <c r="C35" s="50">
        <v>1988.5</v>
      </c>
      <c r="D35" s="50">
        <v>1834</v>
      </c>
      <c r="E35" s="50">
        <v>2014.9</v>
      </c>
      <c r="F35" s="50">
        <v>1813.4</v>
      </c>
      <c r="G35" s="30" t="s">
        <v>113</v>
      </c>
      <c r="H35" s="51">
        <v>8.2600000000000007E-2</v>
      </c>
    </row>
    <row r="36" spans="1:8" x14ac:dyDescent="0.2">
      <c r="A36" s="30" t="s">
        <v>114</v>
      </c>
      <c r="B36" s="49">
        <v>2023</v>
      </c>
      <c r="C36" s="50">
        <v>1836.7</v>
      </c>
      <c r="D36" s="50">
        <v>1935.1</v>
      </c>
      <c r="E36" s="50">
        <v>1966.3</v>
      </c>
      <c r="F36" s="50">
        <v>1810.8</v>
      </c>
      <c r="G36" s="30" t="s">
        <v>115</v>
      </c>
      <c r="H36" s="51">
        <v>-5.16E-2</v>
      </c>
    </row>
    <row r="37" spans="1:8" x14ac:dyDescent="0.2">
      <c r="A37" s="30" t="s">
        <v>116</v>
      </c>
      <c r="B37" s="49">
        <v>2023</v>
      </c>
      <c r="C37" s="50">
        <v>1936.6</v>
      </c>
      <c r="D37" s="50">
        <v>1831.8</v>
      </c>
      <c r="E37" s="50">
        <v>1949.8</v>
      </c>
      <c r="F37" s="50">
        <v>1829.9</v>
      </c>
      <c r="G37" s="30" t="s">
        <v>117</v>
      </c>
      <c r="H37" s="51">
        <v>6.0600000000000001E-2</v>
      </c>
    </row>
    <row r="38" spans="1:8" x14ac:dyDescent="0.2">
      <c r="A38" s="30" t="s">
        <v>118</v>
      </c>
      <c r="B38" s="49">
        <v>2022</v>
      </c>
      <c r="C38" s="50">
        <v>1826</v>
      </c>
      <c r="D38" s="50">
        <v>1778.4</v>
      </c>
      <c r="E38" s="50">
        <v>1834.1</v>
      </c>
      <c r="F38" s="50">
        <v>1771.6</v>
      </c>
      <c r="G38" s="30" t="s">
        <v>119</v>
      </c>
      <c r="H38" s="51">
        <v>4.1500000000000002E-2</v>
      </c>
    </row>
    <row r="39" spans="1:8" x14ac:dyDescent="0.2">
      <c r="A39" s="30" t="s">
        <v>120</v>
      </c>
      <c r="B39" s="49">
        <v>2022</v>
      </c>
      <c r="C39" s="50">
        <v>1753.2</v>
      </c>
      <c r="D39" s="50">
        <v>1636.1</v>
      </c>
      <c r="E39" s="50">
        <v>1791.8</v>
      </c>
      <c r="F39" s="50">
        <v>1618.3</v>
      </c>
      <c r="G39" s="30" t="s">
        <v>121</v>
      </c>
      <c r="H39" s="51">
        <v>6.8599999999999994E-2</v>
      </c>
    </row>
    <row r="40" spans="1:8" x14ac:dyDescent="0.2">
      <c r="A40" s="30" t="s">
        <v>122</v>
      </c>
      <c r="B40" s="49">
        <v>2022</v>
      </c>
      <c r="C40" s="50">
        <v>1640.7</v>
      </c>
      <c r="D40" s="50">
        <v>1667.9</v>
      </c>
      <c r="E40" s="50">
        <v>1731.5</v>
      </c>
      <c r="F40" s="50">
        <v>1621.2</v>
      </c>
      <c r="G40" s="30" t="s">
        <v>123</v>
      </c>
      <c r="H40" s="51">
        <v>-1.38E-2</v>
      </c>
    </row>
    <row r="41" spans="1:8" x14ac:dyDescent="0.2">
      <c r="A41" s="30" t="s">
        <v>124</v>
      </c>
      <c r="B41" s="49">
        <v>2022</v>
      </c>
      <c r="C41" s="50">
        <v>1663.6</v>
      </c>
      <c r="D41" s="50">
        <v>1713.1</v>
      </c>
      <c r="E41" s="50">
        <v>1736.4</v>
      </c>
      <c r="F41" s="50">
        <v>1613</v>
      </c>
      <c r="G41" s="30" t="s">
        <v>117</v>
      </c>
      <c r="H41" s="51">
        <v>-3.1E-2</v>
      </c>
    </row>
    <row r="42" spans="1:8" x14ac:dyDescent="0.2">
      <c r="A42" s="30" t="s">
        <v>125</v>
      </c>
      <c r="B42" s="49">
        <v>2022</v>
      </c>
      <c r="C42" s="50">
        <v>1716.9</v>
      </c>
      <c r="D42" s="50">
        <v>1767.7</v>
      </c>
      <c r="E42" s="50">
        <v>1809.1</v>
      </c>
      <c r="F42" s="50">
        <v>1711.7</v>
      </c>
      <c r="G42" s="30" t="s">
        <v>126</v>
      </c>
      <c r="H42" s="51">
        <v>-2.1399999999999999E-2</v>
      </c>
    </row>
    <row r="43" spans="1:8" x14ac:dyDescent="0.2">
      <c r="A43" s="30" t="s">
        <v>127</v>
      </c>
      <c r="B43" s="49">
        <v>2022</v>
      </c>
      <c r="C43" s="50">
        <v>1754.4</v>
      </c>
      <c r="D43" s="50">
        <v>1814.4</v>
      </c>
      <c r="E43" s="50">
        <v>1815.2</v>
      </c>
      <c r="F43" s="50">
        <v>1678.4</v>
      </c>
      <c r="G43" s="30" t="s">
        <v>128</v>
      </c>
      <c r="H43" s="51">
        <v>-2.93E-2</v>
      </c>
    </row>
    <row r="44" spans="1:8" x14ac:dyDescent="0.2">
      <c r="A44" s="30" t="s">
        <v>129</v>
      </c>
      <c r="B44" s="49">
        <v>2022</v>
      </c>
      <c r="C44" s="50">
        <v>1807.3</v>
      </c>
      <c r="D44" s="50">
        <v>1837.1</v>
      </c>
      <c r="E44" s="50">
        <v>1879.5</v>
      </c>
      <c r="F44" s="50">
        <v>1802.5</v>
      </c>
      <c r="G44" s="30" t="s">
        <v>130</v>
      </c>
      <c r="H44" s="51">
        <v>-2.0500000000000001E-2</v>
      </c>
    </row>
    <row r="45" spans="1:8" x14ac:dyDescent="0.2">
      <c r="A45" s="30" t="s">
        <v>131</v>
      </c>
      <c r="B45" s="49">
        <v>2022</v>
      </c>
      <c r="C45" s="50">
        <v>1845.2</v>
      </c>
      <c r="D45" s="50">
        <v>1896.2</v>
      </c>
      <c r="E45" s="50">
        <v>1910.7</v>
      </c>
      <c r="F45" s="50">
        <v>1785</v>
      </c>
      <c r="G45" s="30" t="s">
        <v>132</v>
      </c>
      <c r="H45" s="51">
        <v>-2.4400000000000002E-2</v>
      </c>
    </row>
    <row r="46" spans="1:8" x14ac:dyDescent="0.2">
      <c r="A46" s="30" t="s">
        <v>133</v>
      </c>
      <c r="B46" s="49">
        <v>2022</v>
      </c>
      <c r="C46" s="50">
        <v>1891.3</v>
      </c>
      <c r="D46" s="50">
        <v>1924.5</v>
      </c>
      <c r="E46" s="50">
        <v>2000</v>
      </c>
      <c r="F46" s="50">
        <v>1870.9</v>
      </c>
      <c r="G46" s="30" t="s">
        <v>73</v>
      </c>
      <c r="H46" s="51">
        <v>-3.0599999999999999E-2</v>
      </c>
    </row>
    <row r="47" spans="1:8" x14ac:dyDescent="0.2">
      <c r="A47" s="30" t="s">
        <v>134</v>
      </c>
      <c r="B47" s="49">
        <v>2022</v>
      </c>
      <c r="C47" s="50">
        <v>1951.1</v>
      </c>
      <c r="D47" s="50">
        <v>1908.4</v>
      </c>
      <c r="E47" s="50">
        <v>2078.8000000000002</v>
      </c>
      <c r="F47" s="50">
        <v>1888.3</v>
      </c>
      <c r="G47" s="30" t="s">
        <v>135</v>
      </c>
      <c r="H47" s="51">
        <v>2.6499999999999999E-2</v>
      </c>
    </row>
    <row r="48" spans="1:8" x14ac:dyDescent="0.2">
      <c r="A48" s="30" t="s">
        <v>136</v>
      </c>
      <c r="B48" s="49">
        <v>2022</v>
      </c>
      <c r="C48" s="50">
        <v>1900.7</v>
      </c>
      <c r="D48" s="50">
        <v>1900.3</v>
      </c>
      <c r="E48" s="50">
        <v>1975</v>
      </c>
      <c r="F48" s="50">
        <v>1880</v>
      </c>
      <c r="G48" s="30" t="s">
        <v>137</v>
      </c>
      <c r="H48" s="51">
        <v>5.8099999999999999E-2</v>
      </c>
    </row>
    <row r="49" spans="1:8" x14ac:dyDescent="0.2">
      <c r="A49" s="30" t="s">
        <v>138</v>
      </c>
      <c r="B49" s="49">
        <v>2022</v>
      </c>
      <c r="C49" s="50">
        <v>1796.4</v>
      </c>
      <c r="D49" s="50">
        <v>1830.1</v>
      </c>
      <c r="E49" s="50">
        <v>1854.2</v>
      </c>
      <c r="F49" s="50">
        <v>1780.6</v>
      </c>
      <c r="G49" s="30" t="s">
        <v>139</v>
      </c>
      <c r="H49" s="51">
        <v>-1.7600000000000001E-2</v>
      </c>
    </row>
    <row r="50" spans="1:8" x14ac:dyDescent="0.2">
      <c r="A50" s="30" t="s">
        <v>140</v>
      </c>
      <c r="B50" s="49">
        <v>2021</v>
      </c>
      <c r="C50" s="50">
        <v>1828.6</v>
      </c>
      <c r="D50" s="50">
        <v>1777.4</v>
      </c>
      <c r="E50" s="50">
        <v>1831.4</v>
      </c>
      <c r="F50" s="50">
        <v>1753</v>
      </c>
      <c r="G50" s="30" t="s">
        <v>141</v>
      </c>
      <c r="H50" s="51">
        <v>2.93E-2</v>
      </c>
    </row>
    <row r="51" spans="1:8" x14ac:dyDescent="0.2">
      <c r="A51" s="30" t="s">
        <v>142</v>
      </c>
      <c r="B51" s="49">
        <v>2021</v>
      </c>
      <c r="C51" s="50">
        <v>1776.5</v>
      </c>
      <c r="D51" s="50">
        <v>1785.3</v>
      </c>
      <c r="E51" s="50">
        <v>1879.5</v>
      </c>
      <c r="F51" s="50">
        <v>1758.5</v>
      </c>
      <c r="G51" s="30" t="s">
        <v>143</v>
      </c>
      <c r="H51" s="51">
        <v>-4.1000000000000003E-3</v>
      </c>
    </row>
    <row r="52" spans="1:8" x14ac:dyDescent="0.2">
      <c r="A52" s="30" t="s">
        <v>144</v>
      </c>
      <c r="B52" s="49">
        <v>2021</v>
      </c>
      <c r="C52" s="50">
        <v>1783.9</v>
      </c>
      <c r="D52" s="50">
        <v>1757.2</v>
      </c>
      <c r="E52" s="50">
        <v>1815.5</v>
      </c>
      <c r="F52" s="50">
        <v>1745.4</v>
      </c>
      <c r="G52" s="30" t="s">
        <v>145</v>
      </c>
      <c r="H52" s="51">
        <v>1.5299999999999999E-2</v>
      </c>
    </row>
    <row r="53" spans="1:8" x14ac:dyDescent="0.2">
      <c r="A53" s="30" t="s">
        <v>146</v>
      </c>
      <c r="B53" s="49">
        <v>2021</v>
      </c>
      <c r="C53" s="50">
        <v>1757</v>
      </c>
      <c r="D53" s="50">
        <v>1816.7</v>
      </c>
      <c r="E53" s="50">
        <v>1836.9</v>
      </c>
      <c r="F53" s="50">
        <v>1721.1</v>
      </c>
      <c r="G53" s="30" t="s">
        <v>86</v>
      </c>
      <c r="H53" s="51">
        <v>-3.3599999999999998E-2</v>
      </c>
    </row>
    <row r="54" spans="1:8" x14ac:dyDescent="0.2">
      <c r="A54" s="30" t="s">
        <v>147</v>
      </c>
      <c r="B54" s="49">
        <v>2021</v>
      </c>
      <c r="C54" s="50">
        <v>1818.1</v>
      </c>
      <c r="D54" s="50">
        <v>1817</v>
      </c>
      <c r="E54" s="50">
        <v>1835.9</v>
      </c>
      <c r="F54" s="50">
        <v>1677.9</v>
      </c>
      <c r="G54" s="30" t="s">
        <v>148</v>
      </c>
      <c r="H54" s="51">
        <v>5.0000000000000001E-4</v>
      </c>
    </row>
    <row r="55" spans="1:8" x14ac:dyDescent="0.2">
      <c r="A55" s="30" t="s">
        <v>149</v>
      </c>
      <c r="B55" s="49">
        <v>2021</v>
      </c>
      <c r="C55" s="50">
        <v>1817.2</v>
      </c>
      <c r="D55" s="50">
        <v>1770.8</v>
      </c>
      <c r="E55" s="50">
        <v>1837.5</v>
      </c>
      <c r="F55" s="50">
        <v>1765.9</v>
      </c>
      <c r="G55" s="30" t="s">
        <v>150</v>
      </c>
      <c r="H55" s="51">
        <v>2.5700000000000001E-2</v>
      </c>
    </row>
    <row r="56" spans="1:8" x14ac:dyDescent="0.2">
      <c r="A56" s="30" t="s">
        <v>151</v>
      </c>
      <c r="B56" s="49">
        <v>2021</v>
      </c>
      <c r="C56" s="50">
        <v>1771.6</v>
      </c>
      <c r="D56" s="50">
        <v>1906.8</v>
      </c>
      <c r="E56" s="50">
        <v>1919.2</v>
      </c>
      <c r="F56" s="50">
        <v>1750.1</v>
      </c>
      <c r="G56" s="30" t="s">
        <v>152</v>
      </c>
      <c r="H56" s="51">
        <v>-7.0199999999999999E-2</v>
      </c>
    </row>
    <row r="57" spans="1:8" x14ac:dyDescent="0.2">
      <c r="A57" s="30" t="s">
        <v>153</v>
      </c>
      <c r="B57" s="49">
        <v>2021</v>
      </c>
      <c r="C57" s="50">
        <v>1905.3</v>
      </c>
      <c r="D57" s="50">
        <v>1768.1</v>
      </c>
      <c r="E57" s="50">
        <v>1913.3</v>
      </c>
      <c r="F57" s="50">
        <v>1765.6</v>
      </c>
      <c r="G57" s="30" t="s">
        <v>154</v>
      </c>
      <c r="H57" s="51">
        <v>7.7799999999999994E-2</v>
      </c>
    </row>
    <row r="58" spans="1:8" x14ac:dyDescent="0.2">
      <c r="A58" s="30" t="s">
        <v>155</v>
      </c>
      <c r="B58" s="49">
        <v>2021</v>
      </c>
      <c r="C58" s="50">
        <v>1767.7</v>
      </c>
      <c r="D58" s="50">
        <v>1709</v>
      </c>
      <c r="E58" s="50">
        <v>1798.4</v>
      </c>
      <c r="F58" s="50">
        <v>1706.4</v>
      </c>
      <c r="G58" s="30" t="s">
        <v>156</v>
      </c>
      <c r="H58" s="51">
        <v>3.04E-2</v>
      </c>
    </row>
    <row r="59" spans="1:8" x14ac:dyDescent="0.2">
      <c r="A59" s="30" t="s">
        <v>157</v>
      </c>
      <c r="B59" s="49">
        <v>2021</v>
      </c>
      <c r="C59" s="50">
        <v>1715.6</v>
      </c>
      <c r="D59" s="50">
        <v>1732.8</v>
      </c>
      <c r="E59" s="50">
        <v>1757.4</v>
      </c>
      <c r="F59" s="50">
        <v>1673.3</v>
      </c>
      <c r="G59" s="30" t="s">
        <v>158</v>
      </c>
      <c r="H59" s="51">
        <v>-7.6E-3</v>
      </c>
    </row>
    <row r="60" spans="1:8" x14ac:dyDescent="0.2">
      <c r="A60" s="30" t="s">
        <v>159</v>
      </c>
      <c r="B60" s="49">
        <v>2021</v>
      </c>
      <c r="C60" s="50">
        <v>1728.8</v>
      </c>
      <c r="D60" s="50">
        <v>1865</v>
      </c>
      <c r="E60" s="50">
        <v>1876</v>
      </c>
      <c r="F60" s="50">
        <v>1714.9</v>
      </c>
      <c r="G60" s="30" t="s">
        <v>139</v>
      </c>
      <c r="H60" s="51">
        <v>-6.5699999999999995E-2</v>
      </c>
    </row>
    <row r="61" spans="1:8" x14ac:dyDescent="0.2">
      <c r="A61" s="30" t="s">
        <v>160</v>
      </c>
      <c r="B61" s="49">
        <v>2021</v>
      </c>
      <c r="C61" s="50">
        <v>1850.3</v>
      </c>
      <c r="D61" s="50">
        <v>1908.2</v>
      </c>
      <c r="E61" s="50">
        <v>1962.5</v>
      </c>
      <c r="F61" s="50">
        <v>1800.8</v>
      </c>
      <c r="G61" s="30" t="s">
        <v>161</v>
      </c>
      <c r="H61" s="51">
        <v>-2.3599999999999999E-2</v>
      </c>
    </row>
    <row r="62" spans="1:8" x14ac:dyDescent="0.2">
      <c r="A62" s="30" t="s">
        <v>162</v>
      </c>
      <c r="B62" s="49">
        <v>2020</v>
      </c>
      <c r="C62" s="50">
        <v>1895.1</v>
      </c>
      <c r="D62" s="50">
        <v>1780.3</v>
      </c>
      <c r="E62" s="50">
        <v>1912</v>
      </c>
      <c r="F62" s="50">
        <v>1778.4</v>
      </c>
      <c r="G62" s="30" t="s">
        <v>163</v>
      </c>
      <c r="H62" s="51">
        <v>6.4100000000000004E-2</v>
      </c>
    </row>
    <row r="63" spans="1:8" x14ac:dyDescent="0.2">
      <c r="A63" s="30" t="s">
        <v>164</v>
      </c>
      <c r="B63" s="49">
        <v>2020</v>
      </c>
      <c r="C63" s="50">
        <v>1780.9</v>
      </c>
      <c r="D63" s="50">
        <v>1877</v>
      </c>
      <c r="E63" s="50">
        <v>1966.1</v>
      </c>
      <c r="F63" s="50">
        <v>1767.2</v>
      </c>
      <c r="G63" s="30" t="s">
        <v>154</v>
      </c>
      <c r="H63" s="51">
        <v>-5.2699999999999997E-2</v>
      </c>
    </row>
    <row r="64" spans="1:8" x14ac:dyDescent="0.2">
      <c r="A64" s="30" t="s">
        <v>165</v>
      </c>
      <c r="B64" s="49">
        <v>2020</v>
      </c>
      <c r="C64" s="50">
        <v>1879.9</v>
      </c>
      <c r="D64" s="50">
        <v>1891.2</v>
      </c>
      <c r="E64" s="50">
        <v>1939.4</v>
      </c>
      <c r="F64" s="50">
        <v>1859.2</v>
      </c>
      <c r="G64" s="30" t="s">
        <v>65</v>
      </c>
      <c r="H64" s="51">
        <v>-8.2000000000000007E-3</v>
      </c>
    </row>
    <row r="65" spans="1:8" x14ac:dyDescent="0.2">
      <c r="A65" s="30" t="s">
        <v>166</v>
      </c>
      <c r="B65" s="49">
        <v>2020</v>
      </c>
      <c r="C65" s="50">
        <v>1895.5</v>
      </c>
      <c r="D65" s="50">
        <v>1973.7</v>
      </c>
      <c r="E65" s="50">
        <v>2001.2</v>
      </c>
      <c r="F65" s="50">
        <v>1851</v>
      </c>
      <c r="G65" s="30" t="s">
        <v>167</v>
      </c>
      <c r="H65" s="51">
        <v>-4.2000000000000003E-2</v>
      </c>
    </row>
    <row r="66" spans="1:8" x14ac:dyDescent="0.2">
      <c r="A66" s="30" t="s">
        <v>168</v>
      </c>
      <c r="B66" s="49">
        <v>2020</v>
      </c>
      <c r="C66" s="50">
        <v>1978.6</v>
      </c>
      <c r="D66" s="50">
        <v>1997.4</v>
      </c>
      <c r="E66" s="50">
        <v>2089.1999999999998</v>
      </c>
      <c r="F66" s="50">
        <v>1874.2</v>
      </c>
      <c r="G66" s="30" t="s">
        <v>169</v>
      </c>
      <c r="H66" s="51">
        <v>-3.7000000000000002E-3</v>
      </c>
    </row>
    <row r="67" spans="1:8" x14ac:dyDescent="0.2">
      <c r="A67" s="30" t="s">
        <v>170</v>
      </c>
      <c r="B67" s="49">
        <v>2020</v>
      </c>
      <c r="C67" s="50">
        <v>1985.9</v>
      </c>
      <c r="D67" s="50">
        <v>1798.9</v>
      </c>
      <c r="E67" s="50">
        <v>2005.4</v>
      </c>
      <c r="F67" s="50">
        <v>1766.3</v>
      </c>
      <c r="G67" s="30" t="s">
        <v>171</v>
      </c>
      <c r="H67" s="51">
        <v>0.10299999999999999</v>
      </c>
    </row>
    <row r="68" spans="1:8" x14ac:dyDescent="0.2">
      <c r="A68" s="30" t="s">
        <v>172</v>
      </c>
      <c r="B68" s="49">
        <v>2020</v>
      </c>
      <c r="C68" s="50">
        <v>1800.5</v>
      </c>
      <c r="D68" s="50">
        <v>1749.8</v>
      </c>
      <c r="E68" s="50">
        <v>1804</v>
      </c>
      <c r="F68" s="50">
        <v>1671.7</v>
      </c>
      <c r="G68" s="30" t="s">
        <v>49</v>
      </c>
      <c r="H68" s="51">
        <v>2.7900000000000001E-2</v>
      </c>
    </row>
    <row r="69" spans="1:8" x14ac:dyDescent="0.2">
      <c r="A69" s="30" t="s">
        <v>173</v>
      </c>
      <c r="B69" s="49">
        <v>2020</v>
      </c>
      <c r="C69" s="50">
        <v>1751.7</v>
      </c>
      <c r="D69" s="50">
        <v>1693.5</v>
      </c>
      <c r="E69" s="50">
        <v>1775.8</v>
      </c>
      <c r="F69" s="50">
        <v>1676</v>
      </c>
      <c r="G69" s="30" t="s">
        <v>63</v>
      </c>
      <c r="H69" s="51">
        <v>3.39E-2</v>
      </c>
    </row>
    <row r="70" spans="1:8" x14ac:dyDescent="0.2">
      <c r="A70" s="30" t="s">
        <v>174</v>
      </c>
      <c r="B70" s="49">
        <v>2020</v>
      </c>
      <c r="C70" s="50">
        <v>1694.2</v>
      </c>
      <c r="D70" s="50">
        <v>1589.4</v>
      </c>
      <c r="E70" s="50">
        <v>1788.8</v>
      </c>
      <c r="F70" s="50">
        <v>1576</v>
      </c>
      <c r="G70" s="30" t="s">
        <v>175</v>
      </c>
      <c r="H70" s="51">
        <v>6.1100000000000002E-2</v>
      </c>
    </row>
    <row r="71" spans="1:8" x14ac:dyDescent="0.2">
      <c r="A71" s="30" t="s">
        <v>176</v>
      </c>
      <c r="B71" s="49">
        <v>2020</v>
      </c>
      <c r="C71" s="50">
        <v>1596.6</v>
      </c>
      <c r="D71" s="50">
        <v>1592.8</v>
      </c>
      <c r="E71" s="50">
        <v>1704.3</v>
      </c>
      <c r="F71" s="50">
        <v>1450.9</v>
      </c>
      <c r="G71" s="30" t="s">
        <v>177</v>
      </c>
      <c r="H71" s="51">
        <v>1.9099999999999999E-2</v>
      </c>
    </row>
    <row r="72" spans="1:8" x14ac:dyDescent="0.2">
      <c r="A72" s="30" t="s">
        <v>178</v>
      </c>
      <c r="B72" s="49">
        <v>2020</v>
      </c>
      <c r="C72" s="50">
        <v>1566.7</v>
      </c>
      <c r="D72" s="50">
        <v>1597.8</v>
      </c>
      <c r="E72" s="50">
        <v>1691.7</v>
      </c>
      <c r="F72" s="50">
        <v>1551.1</v>
      </c>
      <c r="G72" s="30" t="s">
        <v>179</v>
      </c>
      <c r="H72" s="51">
        <v>9.1999999999999998E-3</v>
      </c>
    </row>
    <row r="73" spans="1:8" x14ac:dyDescent="0.2">
      <c r="A73" s="30" t="s">
        <v>180</v>
      </c>
      <c r="B73" s="49">
        <v>2020</v>
      </c>
      <c r="C73" s="50">
        <v>1552.4</v>
      </c>
      <c r="D73" s="50">
        <v>1531.7</v>
      </c>
      <c r="E73" s="50">
        <v>1556.6</v>
      </c>
      <c r="F73" s="50">
        <v>1530.4</v>
      </c>
      <c r="G73" s="30" t="s">
        <v>181</v>
      </c>
      <c r="H73" s="51">
        <v>1.9199999999999998E-2</v>
      </c>
    </row>
    <row r="74" spans="1:8" x14ac:dyDescent="0.2">
      <c r="A74" s="30" t="s">
        <v>182</v>
      </c>
      <c r="B74" s="49">
        <v>2019</v>
      </c>
      <c r="C74" s="50">
        <v>1523.1</v>
      </c>
      <c r="D74" s="50">
        <v>1468</v>
      </c>
      <c r="E74" s="50">
        <v>1529</v>
      </c>
      <c r="F74" s="50">
        <v>1463.3</v>
      </c>
      <c r="G74" s="30" t="s">
        <v>183</v>
      </c>
      <c r="H74" s="51">
        <v>3.4200000000000001E-2</v>
      </c>
    </row>
    <row r="75" spans="1:8" x14ac:dyDescent="0.2">
      <c r="A75" s="30" t="s">
        <v>184</v>
      </c>
      <c r="B75" s="49">
        <v>2019</v>
      </c>
      <c r="C75" s="50">
        <v>1472.7</v>
      </c>
      <c r="D75" s="50">
        <v>1511.6</v>
      </c>
      <c r="E75" s="50">
        <v>1511.9</v>
      </c>
      <c r="F75" s="50">
        <v>1446.2</v>
      </c>
      <c r="G75" s="30" t="s">
        <v>185</v>
      </c>
      <c r="H75" s="51">
        <v>-2.5600000000000001E-2</v>
      </c>
    </row>
    <row r="76" spans="1:8" x14ac:dyDescent="0.2">
      <c r="A76" s="30" t="s">
        <v>186</v>
      </c>
      <c r="B76" s="49">
        <v>2019</v>
      </c>
      <c r="C76" s="50">
        <v>1511.4</v>
      </c>
      <c r="D76" s="50">
        <v>1485.4</v>
      </c>
      <c r="E76" s="50">
        <v>1525.8</v>
      </c>
      <c r="F76" s="50">
        <v>1478</v>
      </c>
      <c r="G76" s="30" t="s">
        <v>187</v>
      </c>
      <c r="H76" s="51">
        <v>1.4999999999999999E-2</v>
      </c>
    </row>
    <row r="77" spans="1:8" x14ac:dyDescent="0.2">
      <c r="A77" s="30" t="s">
        <v>188</v>
      </c>
      <c r="B77" s="49">
        <v>2019</v>
      </c>
      <c r="C77" s="50">
        <v>1489</v>
      </c>
      <c r="D77" s="50">
        <v>1556</v>
      </c>
      <c r="E77" s="50">
        <v>1566.2</v>
      </c>
      <c r="F77" s="50">
        <v>1465</v>
      </c>
      <c r="G77" s="30" t="s">
        <v>189</v>
      </c>
      <c r="H77" s="51">
        <v>-2.64E-2</v>
      </c>
    </row>
    <row r="78" spans="1:8" x14ac:dyDescent="0.2">
      <c r="A78" s="30" t="s">
        <v>190</v>
      </c>
      <c r="B78" s="49">
        <v>2019</v>
      </c>
      <c r="C78" s="50">
        <v>1529.4</v>
      </c>
      <c r="D78" s="50">
        <v>1457.5</v>
      </c>
      <c r="E78" s="50">
        <v>1559.8</v>
      </c>
      <c r="F78" s="50">
        <v>1442.5</v>
      </c>
      <c r="G78" s="30" t="s">
        <v>191</v>
      </c>
      <c r="H78" s="51">
        <v>6.7699999999999996E-2</v>
      </c>
    </row>
    <row r="79" spans="1:8" x14ac:dyDescent="0.2">
      <c r="A79" s="30" t="s">
        <v>192</v>
      </c>
      <c r="B79" s="49">
        <v>2019</v>
      </c>
      <c r="C79" s="50">
        <v>1432.4</v>
      </c>
      <c r="D79" s="50">
        <v>1386.2</v>
      </c>
      <c r="E79" s="50">
        <v>1458.2</v>
      </c>
      <c r="F79" s="50">
        <v>1386.2</v>
      </c>
      <c r="G79" s="30" t="s">
        <v>193</v>
      </c>
      <c r="H79" s="51">
        <v>1.32E-2</v>
      </c>
    </row>
    <row r="80" spans="1:8" x14ac:dyDescent="0.2">
      <c r="A80" s="30" t="s">
        <v>194</v>
      </c>
      <c r="B80" s="49">
        <v>2019</v>
      </c>
      <c r="C80" s="50">
        <v>1413.7</v>
      </c>
      <c r="D80" s="50">
        <v>1329.7</v>
      </c>
      <c r="E80" s="50">
        <v>1442.9</v>
      </c>
      <c r="F80" s="50">
        <v>1323.6</v>
      </c>
      <c r="G80" s="30" t="s">
        <v>195</v>
      </c>
      <c r="H80" s="51">
        <v>7.8299999999999995E-2</v>
      </c>
    </row>
    <row r="81" spans="1:8" x14ac:dyDescent="0.2">
      <c r="A81" s="30" t="s">
        <v>196</v>
      </c>
      <c r="B81" s="49">
        <v>2019</v>
      </c>
      <c r="C81" s="50">
        <v>1311.1</v>
      </c>
      <c r="D81" s="50">
        <v>1278.5</v>
      </c>
      <c r="E81" s="50">
        <v>1311.9</v>
      </c>
      <c r="F81" s="50">
        <v>1267.3</v>
      </c>
      <c r="G81" s="30" t="s">
        <v>197</v>
      </c>
      <c r="H81" s="51">
        <v>2.0899999999999998E-2</v>
      </c>
    </row>
    <row r="82" spans="1:8" x14ac:dyDescent="0.2">
      <c r="A82" s="30" t="s">
        <v>198</v>
      </c>
      <c r="B82" s="49">
        <v>2019</v>
      </c>
      <c r="C82" s="50">
        <v>1284.2</v>
      </c>
      <c r="D82" s="50">
        <v>1292.2</v>
      </c>
      <c r="E82" s="50">
        <v>1314.7</v>
      </c>
      <c r="F82" s="50">
        <v>1267.9000000000001</v>
      </c>
      <c r="G82" s="30" t="s">
        <v>49</v>
      </c>
      <c r="H82" s="51">
        <v>-1.0999999999999999E-2</v>
      </c>
    </row>
    <row r="83" spans="1:8" x14ac:dyDescent="0.2">
      <c r="A83" s="30" t="s">
        <v>199</v>
      </c>
      <c r="B83" s="49">
        <v>2019</v>
      </c>
      <c r="C83" s="50">
        <v>1298.5</v>
      </c>
      <c r="D83" s="50">
        <v>1287.8</v>
      </c>
      <c r="E83" s="50">
        <v>1323</v>
      </c>
      <c r="F83" s="50">
        <v>1280.8</v>
      </c>
      <c r="G83" s="30" t="s">
        <v>109</v>
      </c>
      <c r="H83" s="51">
        <v>-5.0000000000000001E-4</v>
      </c>
    </row>
    <row r="84" spans="1:8" x14ac:dyDescent="0.2">
      <c r="A84" s="30" t="s">
        <v>200</v>
      </c>
      <c r="B84" s="49">
        <v>2019</v>
      </c>
      <c r="C84" s="50">
        <v>1299.2</v>
      </c>
      <c r="D84" s="50">
        <v>1316.8</v>
      </c>
      <c r="E84" s="50">
        <v>1349.8</v>
      </c>
      <c r="F84" s="50">
        <v>1291.3</v>
      </c>
      <c r="G84" s="30" t="s">
        <v>201</v>
      </c>
      <c r="H84" s="51">
        <v>-1.7299999999999999E-2</v>
      </c>
    </row>
    <row r="85" spans="1:8" x14ac:dyDescent="0.2">
      <c r="A85" s="30" t="s">
        <v>202</v>
      </c>
      <c r="B85" s="49">
        <v>2019</v>
      </c>
      <c r="C85" s="50">
        <v>1322.1</v>
      </c>
      <c r="D85" s="50">
        <v>1288.5</v>
      </c>
      <c r="E85" s="50">
        <v>1331.1</v>
      </c>
      <c r="F85" s="50">
        <v>1275.3</v>
      </c>
      <c r="G85" s="30" t="s">
        <v>203</v>
      </c>
      <c r="H85" s="51">
        <v>3.0499999999999999E-2</v>
      </c>
    </row>
    <row r="86" spans="1:8" x14ac:dyDescent="0.2">
      <c r="A86" s="30" t="s">
        <v>204</v>
      </c>
      <c r="B86" s="49">
        <v>2018</v>
      </c>
      <c r="C86" s="50">
        <v>1283</v>
      </c>
      <c r="D86" s="50">
        <v>1236.3</v>
      </c>
      <c r="E86" s="50">
        <v>1284.7</v>
      </c>
      <c r="F86" s="50">
        <v>1235.8</v>
      </c>
      <c r="G86" s="30" t="s">
        <v>71</v>
      </c>
      <c r="H86" s="51">
        <v>4.65E-2</v>
      </c>
    </row>
    <row r="87" spans="1:8" x14ac:dyDescent="0.2">
      <c r="A87" s="30" t="s">
        <v>205</v>
      </c>
      <c r="B87" s="49">
        <v>2018</v>
      </c>
      <c r="C87" s="50">
        <v>1226</v>
      </c>
      <c r="D87" s="50">
        <v>1235.3</v>
      </c>
      <c r="E87" s="50">
        <v>1238.4000000000001</v>
      </c>
      <c r="F87" s="50">
        <v>1196.5999999999999</v>
      </c>
      <c r="G87" s="30" t="s">
        <v>206</v>
      </c>
      <c r="H87" s="51">
        <v>-1.0200000000000001E-2</v>
      </c>
    </row>
    <row r="88" spans="1:8" x14ac:dyDescent="0.2">
      <c r="A88" s="30" t="s">
        <v>207</v>
      </c>
      <c r="B88" s="49">
        <v>2018</v>
      </c>
      <c r="C88" s="50">
        <v>1238.5999999999999</v>
      </c>
      <c r="D88" s="50">
        <v>1192.7</v>
      </c>
      <c r="E88" s="50">
        <v>1246</v>
      </c>
      <c r="F88" s="50">
        <v>1186.5999999999999</v>
      </c>
      <c r="G88" s="30" t="s">
        <v>208</v>
      </c>
      <c r="H88" s="51">
        <v>3.5400000000000001E-2</v>
      </c>
    </row>
    <row r="89" spans="1:8" x14ac:dyDescent="0.2">
      <c r="A89" s="30" t="s">
        <v>209</v>
      </c>
      <c r="B89" s="49">
        <v>2018</v>
      </c>
      <c r="C89" s="50">
        <v>1196.2</v>
      </c>
      <c r="D89" s="50">
        <v>1197.2</v>
      </c>
      <c r="E89" s="50">
        <v>1218</v>
      </c>
      <c r="F89" s="50">
        <v>1184.3</v>
      </c>
      <c r="G89" s="30" t="s">
        <v>210</v>
      </c>
      <c r="H89" s="51">
        <v>-8.6999999999999994E-3</v>
      </c>
    </row>
    <row r="90" spans="1:8" x14ac:dyDescent="0.2">
      <c r="A90" s="30" t="s">
        <v>211</v>
      </c>
      <c r="B90" s="49">
        <v>2018</v>
      </c>
      <c r="C90" s="50">
        <v>1206.7</v>
      </c>
      <c r="D90" s="50">
        <v>1224.7</v>
      </c>
      <c r="E90" s="50">
        <v>1230</v>
      </c>
      <c r="F90" s="50">
        <v>1167.0999999999999</v>
      </c>
      <c r="G90" s="30" t="s">
        <v>212</v>
      </c>
      <c r="H90" s="51">
        <v>-1.7000000000000001E-2</v>
      </c>
    </row>
    <row r="91" spans="1:8" x14ac:dyDescent="0.2">
      <c r="A91" s="30" t="s">
        <v>213</v>
      </c>
      <c r="B91" s="49">
        <v>2018</v>
      </c>
      <c r="C91" s="50">
        <v>1227.5999999999999</v>
      </c>
      <c r="D91" s="50">
        <v>1242.9000000000001</v>
      </c>
      <c r="E91" s="50">
        <v>1261</v>
      </c>
      <c r="F91" s="50">
        <v>1210.7</v>
      </c>
      <c r="G91" s="30" t="s">
        <v>214</v>
      </c>
      <c r="H91" s="51">
        <v>-2.1399999999999999E-2</v>
      </c>
    </row>
    <row r="92" spans="1:8" x14ac:dyDescent="0.2">
      <c r="A92" s="30" t="s">
        <v>215</v>
      </c>
      <c r="B92" s="49">
        <v>2018</v>
      </c>
      <c r="C92" s="50">
        <v>1254.5</v>
      </c>
      <c r="D92" s="50">
        <v>1296.4000000000001</v>
      </c>
      <c r="E92" s="50">
        <v>1313</v>
      </c>
      <c r="F92" s="50">
        <v>1246.9000000000001</v>
      </c>
      <c r="G92" s="30" t="s">
        <v>216</v>
      </c>
      <c r="H92" s="51">
        <v>-3.4500000000000003E-2</v>
      </c>
    </row>
    <row r="93" spans="1:8" x14ac:dyDescent="0.2">
      <c r="A93" s="30" t="s">
        <v>217</v>
      </c>
      <c r="B93" s="49">
        <v>2018</v>
      </c>
      <c r="C93" s="50">
        <v>1299.3</v>
      </c>
      <c r="D93" s="50">
        <v>1304.4000000000001</v>
      </c>
      <c r="E93" s="50">
        <v>1326.3</v>
      </c>
      <c r="F93" s="50">
        <v>1284</v>
      </c>
      <c r="G93" s="30" t="s">
        <v>218</v>
      </c>
      <c r="H93" s="51">
        <v>-5.7000000000000002E-3</v>
      </c>
    </row>
    <row r="94" spans="1:8" x14ac:dyDescent="0.2">
      <c r="A94" s="30" t="s">
        <v>219</v>
      </c>
      <c r="B94" s="49">
        <v>2018</v>
      </c>
      <c r="C94" s="50">
        <v>1306.8</v>
      </c>
      <c r="D94" s="50">
        <v>1345</v>
      </c>
      <c r="E94" s="50">
        <v>1369.4</v>
      </c>
      <c r="F94" s="50">
        <v>1302.3</v>
      </c>
      <c r="G94" s="30" t="s">
        <v>220</v>
      </c>
      <c r="H94" s="51">
        <v>-1.54E-2</v>
      </c>
    </row>
    <row r="95" spans="1:8" x14ac:dyDescent="0.2">
      <c r="A95" s="30" t="s">
        <v>221</v>
      </c>
      <c r="B95" s="49">
        <v>2018</v>
      </c>
      <c r="C95" s="50">
        <v>1327.3</v>
      </c>
      <c r="D95" s="50">
        <v>1318</v>
      </c>
      <c r="E95" s="50">
        <v>1356.8</v>
      </c>
      <c r="F95" s="50">
        <v>1306.5999999999999</v>
      </c>
      <c r="G95" s="30" t="s">
        <v>222</v>
      </c>
      <c r="H95" s="51">
        <v>1.6899999999999998E-2</v>
      </c>
    </row>
    <row r="96" spans="1:8" x14ac:dyDescent="0.2">
      <c r="A96" s="30" t="s">
        <v>223</v>
      </c>
      <c r="B96" s="49">
        <v>2018</v>
      </c>
      <c r="C96" s="50">
        <v>1305.2</v>
      </c>
      <c r="D96" s="50">
        <v>1352.2</v>
      </c>
      <c r="E96" s="50">
        <v>1364.4</v>
      </c>
      <c r="F96" s="50">
        <v>1303.5999999999999</v>
      </c>
      <c r="G96" s="30" t="s">
        <v>143</v>
      </c>
      <c r="H96" s="51">
        <v>-3.1699999999999999E-2</v>
      </c>
    </row>
    <row r="97" spans="1:8" x14ac:dyDescent="0.2">
      <c r="A97" s="30" t="s">
        <v>224</v>
      </c>
      <c r="B97" s="49">
        <v>2018</v>
      </c>
      <c r="C97" s="50">
        <v>1347.9</v>
      </c>
      <c r="D97" s="50">
        <v>1319</v>
      </c>
      <c r="E97" s="50">
        <v>1365.4</v>
      </c>
      <c r="F97" s="50">
        <v>1307.0999999999999</v>
      </c>
      <c r="G97" s="30" t="s">
        <v>225</v>
      </c>
      <c r="H97" s="51">
        <v>2.9499999999999998E-2</v>
      </c>
    </row>
    <row r="98" spans="1:8" x14ac:dyDescent="0.2">
      <c r="A98" s="30" t="s">
        <v>226</v>
      </c>
      <c r="B98" s="49">
        <v>2017</v>
      </c>
      <c r="C98" s="50">
        <v>1309.3</v>
      </c>
      <c r="D98" s="50">
        <v>1279.0999999999999</v>
      </c>
      <c r="E98" s="50">
        <v>1309.8</v>
      </c>
      <c r="F98" s="50">
        <v>1238.3</v>
      </c>
      <c r="G98" s="30" t="s">
        <v>227</v>
      </c>
      <c r="H98" s="51">
        <v>2.1100000000000001E-2</v>
      </c>
    </row>
    <row r="99" spans="1:8" x14ac:dyDescent="0.2">
      <c r="A99" s="30" t="s">
        <v>228</v>
      </c>
      <c r="B99" s="49">
        <v>2017</v>
      </c>
      <c r="C99" s="50">
        <v>1282.3</v>
      </c>
      <c r="D99" s="50">
        <v>1275.2</v>
      </c>
      <c r="E99" s="50">
        <v>1300.4000000000001</v>
      </c>
      <c r="F99" s="50">
        <v>1265.9000000000001</v>
      </c>
      <c r="G99" s="30" t="s">
        <v>229</v>
      </c>
      <c r="H99" s="51">
        <v>3.8999999999999998E-3</v>
      </c>
    </row>
    <row r="100" spans="1:8" x14ac:dyDescent="0.2">
      <c r="A100" s="30" t="s">
        <v>230</v>
      </c>
      <c r="B100" s="49">
        <v>2017</v>
      </c>
      <c r="C100" s="50">
        <v>1277.3</v>
      </c>
      <c r="D100" s="50">
        <v>1273.0999999999999</v>
      </c>
      <c r="E100" s="50">
        <v>1306.4000000000001</v>
      </c>
      <c r="F100" s="50">
        <v>1262.8</v>
      </c>
      <c r="G100" s="30" t="s">
        <v>231</v>
      </c>
      <c r="H100" s="51">
        <v>-5.7999999999999996E-3</v>
      </c>
    </row>
    <row r="101" spans="1:8" x14ac:dyDescent="0.2">
      <c r="A101" s="30" t="s">
        <v>232</v>
      </c>
      <c r="B101" s="49">
        <v>2017</v>
      </c>
      <c r="C101" s="50">
        <v>1284.8</v>
      </c>
      <c r="D101" s="50">
        <v>1345</v>
      </c>
      <c r="E101" s="50">
        <v>1362.4</v>
      </c>
      <c r="F101" s="50">
        <v>1278.2</v>
      </c>
      <c r="G101" s="30" t="s">
        <v>154</v>
      </c>
      <c r="H101" s="51">
        <v>-3.4299999999999997E-2</v>
      </c>
    </row>
    <row r="102" spans="1:8" x14ac:dyDescent="0.2">
      <c r="A102" s="30" t="s">
        <v>233</v>
      </c>
      <c r="B102" s="49">
        <v>2017</v>
      </c>
      <c r="C102" s="50">
        <v>1330.4</v>
      </c>
      <c r="D102" s="50">
        <v>1275.2</v>
      </c>
      <c r="E102" s="50">
        <v>1334.5</v>
      </c>
      <c r="F102" s="50">
        <v>1257.0999999999999</v>
      </c>
      <c r="G102" s="30" t="s">
        <v>234</v>
      </c>
      <c r="H102" s="51">
        <v>3.9899999999999998E-2</v>
      </c>
    </row>
    <row r="103" spans="1:8" x14ac:dyDescent="0.2">
      <c r="A103" s="30" t="s">
        <v>235</v>
      </c>
      <c r="B103" s="49">
        <v>2017</v>
      </c>
      <c r="C103" s="50">
        <v>1279.4000000000001</v>
      </c>
      <c r="D103" s="50">
        <v>1220.0999999999999</v>
      </c>
      <c r="E103" s="50">
        <v>1280.3</v>
      </c>
      <c r="F103" s="50">
        <v>1206.5999999999999</v>
      </c>
      <c r="G103" s="30" t="s">
        <v>206</v>
      </c>
      <c r="H103" s="51">
        <v>2.9899999999999999E-2</v>
      </c>
    </row>
    <row r="104" spans="1:8" x14ac:dyDescent="0.2">
      <c r="A104" s="30" t="s">
        <v>236</v>
      </c>
      <c r="B104" s="49">
        <v>2017</v>
      </c>
      <c r="C104" s="50">
        <v>1242.3</v>
      </c>
      <c r="D104" s="50">
        <v>1268</v>
      </c>
      <c r="E104" s="50">
        <v>1298.8</v>
      </c>
      <c r="F104" s="50">
        <v>1239</v>
      </c>
      <c r="G104" s="30" t="s">
        <v>237</v>
      </c>
      <c r="H104" s="51">
        <v>-2.1899999999999999E-2</v>
      </c>
    </row>
    <row r="105" spans="1:8" x14ac:dyDescent="0.2">
      <c r="A105" s="30" t="s">
        <v>238</v>
      </c>
      <c r="B105" s="49">
        <v>2017</v>
      </c>
      <c r="C105" s="50">
        <v>1270.0999999999999</v>
      </c>
      <c r="D105" s="50">
        <v>1257.4000000000001</v>
      </c>
      <c r="E105" s="50">
        <v>1276.8</v>
      </c>
      <c r="F105" s="50">
        <v>1214.3</v>
      </c>
      <c r="G105" s="30" t="s">
        <v>239</v>
      </c>
      <c r="H105" s="51">
        <v>1.4E-3</v>
      </c>
    </row>
    <row r="106" spans="1:8" x14ac:dyDescent="0.2">
      <c r="A106" s="30" t="s">
        <v>240</v>
      </c>
      <c r="B106" s="49">
        <v>2017</v>
      </c>
      <c r="C106" s="50">
        <v>1268.3</v>
      </c>
      <c r="D106" s="50">
        <v>1277.2</v>
      </c>
      <c r="E106" s="50">
        <v>1294.4000000000001</v>
      </c>
      <c r="F106" s="50">
        <v>1260.7</v>
      </c>
      <c r="G106" s="30" t="s">
        <v>241</v>
      </c>
      <c r="H106" s="51">
        <v>1.37E-2</v>
      </c>
    </row>
    <row r="107" spans="1:8" x14ac:dyDescent="0.2">
      <c r="A107" s="30" t="s">
        <v>242</v>
      </c>
      <c r="B107" s="49">
        <v>2017</v>
      </c>
      <c r="C107" s="50">
        <v>1251.2</v>
      </c>
      <c r="D107" s="50">
        <v>1248.5</v>
      </c>
      <c r="E107" s="50">
        <v>1261</v>
      </c>
      <c r="F107" s="50">
        <v>1194.5</v>
      </c>
      <c r="G107" s="30" t="s">
        <v>158</v>
      </c>
      <c r="H107" s="51">
        <v>-2.2000000000000001E-3</v>
      </c>
    </row>
    <row r="108" spans="1:8" x14ac:dyDescent="0.2">
      <c r="A108" s="30" t="s">
        <v>243</v>
      </c>
      <c r="B108" s="49">
        <v>2017</v>
      </c>
      <c r="C108" s="50">
        <v>1253.9000000000001</v>
      </c>
      <c r="D108" s="50">
        <v>1212.2</v>
      </c>
      <c r="E108" s="50">
        <v>1264.9000000000001</v>
      </c>
      <c r="F108" s="50">
        <v>1199.7</v>
      </c>
      <c r="G108" s="30" t="s">
        <v>244</v>
      </c>
      <c r="H108" s="51">
        <v>3.5099999999999999E-2</v>
      </c>
    </row>
    <row r="109" spans="1:8" x14ac:dyDescent="0.2">
      <c r="A109" s="30" t="s">
        <v>245</v>
      </c>
      <c r="B109" s="49">
        <v>2017</v>
      </c>
      <c r="C109" s="50">
        <v>1211.4000000000001</v>
      </c>
      <c r="D109" s="50">
        <v>1151.4000000000001</v>
      </c>
      <c r="E109" s="50">
        <v>1220.0999999999999</v>
      </c>
      <c r="F109" s="50">
        <v>1146.5</v>
      </c>
      <c r="G109" s="30" t="s">
        <v>246</v>
      </c>
      <c r="H109" s="51">
        <v>5.1799999999999999E-2</v>
      </c>
    </row>
    <row r="110" spans="1:8" x14ac:dyDescent="0.2">
      <c r="A110" s="30" t="s">
        <v>247</v>
      </c>
      <c r="B110" s="49">
        <v>2016</v>
      </c>
      <c r="C110" s="50">
        <v>1151.7</v>
      </c>
      <c r="D110" s="50">
        <v>1175.0999999999999</v>
      </c>
      <c r="E110" s="50">
        <v>1190.2</v>
      </c>
      <c r="F110" s="50">
        <v>1124.3</v>
      </c>
      <c r="G110" s="30" t="s">
        <v>248</v>
      </c>
      <c r="H110" s="51">
        <v>-1.89E-2</v>
      </c>
    </row>
    <row r="111" spans="1:8" x14ac:dyDescent="0.2">
      <c r="A111" s="30" t="s">
        <v>249</v>
      </c>
      <c r="B111" s="49">
        <v>2016</v>
      </c>
      <c r="C111" s="50">
        <v>1173.9000000000001</v>
      </c>
      <c r="D111" s="50">
        <v>1277.8</v>
      </c>
      <c r="E111" s="50">
        <v>1338.3</v>
      </c>
      <c r="F111" s="50">
        <v>1170.3</v>
      </c>
      <c r="G111" s="30" t="s">
        <v>250</v>
      </c>
      <c r="H111" s="51">
        <v>-7.7899999999999997E-2</v>
      </c>
    </row>
    <row r="112" spans="1:8" x14ac:dyDescent="0.2">
      <c r="A112" s="30" t="s">
        <v>251</v>
      </c>
      <c r="B112" s="49">
        <v>2016</v>
      </c>
      <c r="C112" s="50">
        <v>1273.0999999999999</v>
      </c>
      <c r="D112" s="50">
        <v>1321</v>
      </c>
      <c r="E112" s="50">
        <v>1322.6</v>
      </c>
      <c r="F112" s="50">
        <v>1243.2</v>
      </c>
      <c r="G112" s="30" t="s">
        <v>252</v>
      </c>
      <c r="H112" s="51">
        <v>-3.3399999999999999E-2</v>
      </c>
    </row>
    <row r="113" spans="1:8" x14ac:dyDescent="0.2">
      <c r="A113" s="30" t="s">
        <v>253</v>
      </c>
      <c r="B113" s="49">
        <v>2016</v>
      </c>
      <c r="C113" s="50">
        <v>1317.1</v>
      </c>
      <c r="D113" s="50">
        <v>1311.7</v>
      </c>
      <c r="E113" s="50">
        <v>1357.6</v>
      </c>
      <c r="F113" s="50">
        <v>1305.5</v>
      </c>
      <c r="G113" s="30" t="s">
        <v>148</v>
      </c>
      <c r="H113" s="51">
        <v>4.3E-3</v>
      </c>
    </row>
    <row r="114" spans="1:8" x14ac:dyDescent="0.2">
      <c r="A114" s="30" t="s">
        <v>254</v>
      </c>
      <c r="B114" s="49">
        <v>2016</v>
      </c>
      <c r="C114" s="50">
        <v>1311.4</v>
      </c>
      <c r="D114" s="50">
        <v>1357.2</v>
      </c>
      <c r="E114" s="50">
        <v>1374.2</v>
      </c>
      <c r="F114" s="50">
        <v>1306.9000000000001</v>
      </c>
      <c r="G114" s="30" t="s">
        <v>203</v>
      </c>
      <c r="H114" s="51">
        <v>-3.4000000000000002E-2</v>
      </c>
    </row>
    <row r="115" spans="1:8" x14ac:dyDescent="0.2">
      <c r="A115" s="30" t="s">
        <v>255</v>
      </c>
      <c r="B115" s="49">
        <v>2016</v>
      </c>
      <c r="C115" s="50">
        <v>1357.5</v>
      </c>
      <c r="D115" s="50">
        <v>1324.8</v>
      </c>
      <c r="E115" s="50">
        <v>1377.5</v>
      </c>
      <c r="F115" s="50">
        <v>1310.7</v>
      </c>
      <c r="G115" s="30" t="s">
        <v>256</v>
      </c>
      <c r="H115" s="51">
        <v>2.7900000000000001E-2</v>
      </c>
    </row>
    <row r="116" spans="1:8" x14ac:dyDescent="0.2">
      <c r="A116" s="30" t="s">
        <v>257</v>
      </c>
      <c r="B116" s="49">
        <v>2016</v>
      </c>
      <c r="C116" s="50">
        <v>1320.6</v>
      </c>
      <c r="D116" s="50">
        <v>1217.9000000000001</v>
      </c>
      <c r="E116" s="50">
        <v>1362.6</v>
      </c>
      <c r="F116" s="50">
        <v>1208.2</v>
      </c>
      <c r="G116" s="30" t="s">
        <v>258</v>
      </c>
      <c r="H116" s="51">
        <v>8.4699999999999998E-2</v>
      </c>
    </row>
    <row r="117" spans="1:8" x14ac:dyDescent="0.2">
      <c r="A117" s="30" t="s">
        <v>259</v>
      </c>
      <c r="B117" s="49">
        <v>2016</v>
      </c>
      <c r="C117" s="50">
        <v>1217.5</v>
      </c>
      <c r="D117" s="50">
        <v>1293.2</v>
      </c>
      <c r="E117" s="50">
        <v>1306</v>
      </c>
      <c r="F117" s="50">
        <v>1201.5</v>
      </c>
      <c r="G117" s="30" t="s">
        <v>260</v>
      </c>
      <c r="H117" s="51">
        <v>-5.6599999999999998E-2</v>
      </c>
    </row>
    <row r="118" spans="1:8" x14ac:dyDescent="0.2">
      <c r="A118" s="30" t="s">
        <v>261</v>
      </c>
      <c r="B118" s="49">
        <v>2016</v>
      </c>
      <c r="C118" s="50">
        <v>1290.5</v>
      </c>
      <c r="D118" s="50">
        <v>1234.0999999999999</v>
      </c>
      <c r="E118" s="50">
        <v>1299</v>
      </c>
      <c r="F118" s="50">
        <v>1210.3</v>
      </c>
      <c r="G118" s="30" t="s">
        <v>148</v>
      </c>
      <c r="H118" s="51">
        <v>4.4400000000000002E-2</v>
      </c>
    </row>
    <row r="119" spans="1:8" x14ac:dyDescent="0.2">
      <c r="A119" s="30" t="s">
        <v>262</v>
      </c>
      <c r="B119" s="49">
        <v>2016</v>
      </c>
      <c r="C119" s="50">
        <v>1235.5999999999999</v>
      </c>
      <c r="D119" s="50">
        <v>1238.9000000000001</v>
      </c>
      <c r="E119" s="50">
        <v>1287.8</v>
      </c>
      <c r="F119" s="50">
        <v>1206</v>
      </c>
      <c r="G119" s="30" t="s">
        <v>263</v>
      </c>
      <c r="H119" s="51">
        <v>1E-3</v>
      </c>
    </row>
    <row r="120" spans="1:8" x14ac:dyDescent="0.2">
      <c r="A120" s="30" t="s">
        <v>264</v>
      </c>
      <c r="B120" s="49">
        <v>2016</v>
      </c>
      <c r="C120" s="50">
        <v>1234.4000000000001</v>
      </c>
      <c r="D120" s="50">
        <v>1118</v>
      </c>
      <c r="E120" s="50">
        <v>1263.9000000000001</v>
      </c>
      <c r="F120" s="50">
        <v>1115.3</v>
      </c>
      <c r="G120" s="30" t="s">
        <v>265</v>
      </c>
      <c r="H120" s="51">
        <v>0.1057</v>
      </c>
    </row>
    <row r="121" spans="1:8" x14ac:dyDescent="0.2">
      <c r="A121" s="30" t="s">
        <v>266</v>
      </c>
      <c r="B121" s="49">
        <v>2016</v>
      </c>
      <c r="C121" s="50">
        <v>1116.4000000000001</v>
      </c>
      <c r="D121" s="50">
        <v>1061.5</v>
      </c>
      <c r="E121" s="50">
        <v>1128</v>
      </c>
      <c r="F121" s="50">
        <v>1061</v>
      </c>
      <c r="G121" s="30" t="s">
        <v>267</v>
      </c>
      <c r="H121" s="51">
        <v>5.2999999999999999E-2</v>
      </c>
    </row>
    <row r="122" spans="1:8" x14ac:dyDescent="0.2">
      <c r="A122" s="30" t="s">
        <v>268</v>
      </c>
      <c r="B122" s="49">
        <v>2015</v>
      </c>
      <c r="C122" s="50">
        <v>1060.2</v>
      </c>
      <c r="D122" s="50">
        <v>1064.5999999999999</v>
      </c>
      <c r="E122" s="50">
        <v>1088.3</v>
      </c>
      <c r="F122" s="50">
        <v>1045.4000000000001</v>
      </c>
      <c r="G122" s="30" t="s">
        <v>269</v>
      </c>
      <c r="H122" s="51">
        <v>-4.7999999999999996E-3</v>
      </c>
    </row>
    <row r="123" spans="1:8" x14ac:dyDescent="0.2">
      <c r="A123" s="30" t="s">
        <v>270</v>
      </c>
      <c r="B123" s="49">
        <v>2015</v>
      </c>
      <c r="C123" s="50">
        <v>1065.3</v>
      </c>
      <c r="D123" s="50">
        <v>1141.3</v>
      </c>
      <c r="E123" s="50">
        <v>1142.7</v>
      </c>
      <c r="F123" s="50">
        <v>1051.5999999999999</v>
      </c>
      <c r="G123" s="30" t="s">
        <v>271</v>
      </c>
      <c r="H123" s="51">
        <v>-6.6699999999999995E-2</v>
      </c>
    </row>
    <row r="124" spans="1:8" x14ac:dyDescent="0.2">
      <c r="A124" s="30" t="s">
        <v>272</v>
      </c>
      <c r="B124" s="49">
        <v>2015</v>
      </c>
      <c r="C124" s="50">
        <v>1141.4000000000001</v>
      </c>
      <c r="D124" s="50">
        <v>1114.5</v>
      </c>
      <c r="E124" s="50">
        <v>1191.7</v>
      </c>
      <c r="F124" s="50">
        <v>1103.8</v>
      </c>
      <c r="G124" s="30" t="s">
        <v>273</v>
      </c>
      <c r="H124" s="51">
        <v>2.35E-2</v>
      </c>
    </row>
    <row r="125" spans="1:8" x14ac:dyDescent="0.2">
      <c r="A125" s="30" t="s">
        <v>274</v>
      </c>
      <c r="B125" s="49">
        <v>2015</v>
      </c>
      <c r="C125" s="50">
        <v>1115.2</v>
      </c>
      <c r="D125" s="50">
        <v>1133.8</v>
      </c>
      <c r="E125" s="50">
        <v>1156.4000000000001</v>
      </c>
      <c r="F125" s="50">
        <v>1097.7</v>
      </c>
      <c r="G125" s="30" t="s">
        <v>275</v>
      </c>
      <c r="H125" s="51">
        <v>-1.5299999999999999E-2</v>
      </c>
    </row>
    <row r="126" spans="1:8" x14ac:dyDescent="0.2">
      <c r="A126" s="30" t="s">
        <v>276</v>
      </c>
      <c r="B126" s="49">
        <v>2015</v>
      </c>
      <c r="C126" s="50">
        <v>1132.5</v>
      </c>
      <c r="D126" s="50">
        <v>1095.0999999999999</v>
      </c>
      <c r="E126" s="50">
        <v>1169.8</v>
      </c>
      <c r="F126" s="50">
        <v>1080.2</v>
      </c>
      <c r="G126" s="30" t="s">
        <v>61</v>
      </c>
      <c r="H126" s="51">
        <v>3.4200000000000001E-2</v>
      </c>
    </row>
    <row r="127" spans="1:8" x14ac:dyDescent="0.2">
      <c r="A127" s="30" t="s">
        <v>277</v>
      </c>
      <c r="B127" s="49">
        <v>2015</v>
      </c>
      <c r="C127" s="50">
        <v>1095.0999999999999</v>
      </c>
      <c r="D127" s="50">
        <v>1172.4000000000001</v>
      </c>
      <c r="E127" s="50">
        <v>1174.4000000000001</v>
      </c>
      <c r="F127" s="50">
        <v>1072.3</v>
      </c>
      <c r="G127" s="30" t="s">
        <v>278</v>
      </c>
      <c r="H127" s="51">
        <v>-6.5500000000000003E-2</v>
      </c>
    </row>
    <row r="128" spans="1:8" x14ac:dyDescent="0.2">
      <c r="A128" s="30" t="s">
        <v>279</v>
      </c>
      <c r="B128" s="49">
        <v>2015</v>
      </c>
      <c r="C128" s="50">
        <v>1171.8</v>
      </c>
      <c r="D128" s="50">
        <v>1189.8</v>
      </c>
      <c r="E128" s="50">
        <v>1205.7</v>
      </c>
      <c r="F128" s="50">
        <v>1162.0999999999999</v>
      </c>
      <c r="G128" s="30" t="s">
        <v>280</v>
      </c>
      <c r="H128" s="51">
        <v>-1.5100000000000001E-2</v>
      </c>
    </row>
    <row r="129" spans="1:8" x14ac:dyDescent="0.2">
      <c r="A129" s="30" t="s">
        <v>281</v>
      </c>
      <c r="B129" s="49">
        <v>2015</v>
      </c>
      <c r="C129" s="50">
        <v>1189.8</v>
      </c>
      <c r="D129" s="50">
        <v>1183.7</v>
      </c>
      <c r="E129" s="50">
        <v>1232</v>
      </c>
      <c r="F129" s="50">
        <v>1168.4000000000001</v>
      </c>
      <c r="G129" s="30" t="s">
        <v>107</v>
      </c>
      <c r="H129" s="51">
        <v>6.3E-3</v>
      </c>
    </row>
    <row r="130" spans="1:8" x14ac:dyDescent="0.2">
      <c r="A130" s="30" t="s">
        <v>282</v>
      </c>
      <c r="B130" s="49">
        <v>2015</v>
      </c>
      <c r="C130" s="50">
        <v>1182.4000000000001</v>
      </c>
      <c r="D130" s="50">
        <v>1183.2</v>
      </c>
      <c r="E130" s="50">
        <v>1224.5</v>
      </c>
      <c r="F130" s="50">
        <v>1174.0999999999999</v>
      </c>
      <c r="G130" s="30" t="s">
        <v>283</v>
      </c>
      <c r="H130" s="51">
        <v>-6.9999999999999999E-4</v>
      </c>
    </row>
    <row r="131" spans="1:8" x14ac:dyDescent="0.2">
      <c r="A131" s="30" t="s">
        <v>284</v>
      </c>
      <c r="B131" s="49">
        <v>2015</v>
      </c>
      <c r="C131" s="50">
        <v>1183.2</v>
      </c>
      <c r="D131" s="50">
        <v>1213.8</v>
      </c>
      <c r="E131" s="50">
        <v>1223</v>
      </c>
      <c r="F131" s="50">
        <v>1141.5999999999999</v>
      </c>
      <c r="G131" s="30" t="s">
        <v>77</v>
      </c>
      <c r="H131" s="51">
        <v>-2.46E-2</v>
      </c>
    </row>
    <row r="132" spans="1:8" x14ac:dyDescent="0.2">
      <c r="A132" s="30" t="s">
        <v>285</v>
      </c>
      <c r="B132" s="49">
        <v>2015</v>
      </c>
      <c r="C132" s="50">
        <v>1213.0999999999999</v>
      </c>
      <c r="D132" s="50">
        <v>1283</v>
      </c>
      <c r="E132" s="50">
        <v>1286.5</v>
      </c>
      <c r="F132" s="50">
        <v>1190</v>
      </c>
      <c r="G132" s="30" t="s">
        <v>286</v>
      </c>
      <c r="H132" s="51">
        <v>-5.1700000000000003E-2</v>
      </c>
    </row>
    <row r="133" spans="1:8" x14ac:dyDescent="0.2">
      <c r="A133" s="30" t="s">
        <v>287</v>
      </c>
      <c r="B133" s="49">
        <v>2015</v>
      </c>
      <c r="C133" s="50">
        <v>1279.2</v>
      </c>
      <c r="D133" s="50">
        <v>1184</v>
      </c>
      <c r="E133" s="50">
        <v>1307.8</v>
      </c>
      <c r="F133" s="50">
        <v>1167.3</v>
      </c>
      <c r="G133" s="30" t="s">
        <v>288</v>
      </c>
      <c r="H133" s="51">
        <v>8.0299999999999996E-2</v>
      </c>
    </row>
    <row r="134" spans="1:8" x14ac:dyDescent="0.2">
      <c r="A134" s="30" t="s">
        <v>289</v>
      </c>
      <c r="B134" s="49">
        <v>2014</v>
      </c>
      <c r="C134" s="50">
        <v>1184.0999999999999</v>
      </c>
      <c r="D134" s="50">
        <v>1159.4000000000001</v>
      </c>
      <c r="E134" s="50">
        <v>1239</v>
      </c>
      <c r="F134" s="50">
        <v>1141.7</v>
      </c>
      <c r="G134" s="30" t="s">
        <v>290</v>
      </c>
      <c r="H134" s="51">
        <v>7.3000000000000001E-3</v>
      </c>
    </row>
    <row r="135" spans="1:8" x14ac:dyDescent="0.2">
      <c r="A135" s="30" t="s">
        <v>291</v>
      </c>
      <c r="B135" s="49">
        <v>2014</v>
      </c>
      <c r="C135" s="50">
        <v>1175.5</v>
      </c>
      <c r="D135" s="50">
        <v>1171.0999999999999</v>
      </c>
      <c r="E135" s="50">
        <v>1207.5999999999999</v>
      </c>
      <c r="F135" s="50">
        <v>1130.4000000000001</v>
      </c>
      <c r="G135" s="30" t="s">
        <v>237</v>
      </c>
      <c r="H135" s="51">
        <v>3.3E-3</v>
      </c>
    </row>
    <row r="136" spans="1:8" x14ac:dyDescent="0.2">
      <c r="A136" s="30" t="s">
        <v>292</v>
      </c>
      <c r="B136" s="49">
        <v>2014</v>
      </c>
      <c r="C136" s="50">
        <v>1171.5999999999999</v>
      </c>
      <c r="D136" s="50">
        <v>1209.4000000000001</v>
      </c>
      <c r="E136" s="50">
        <v>1255.5999999999999</v>
      </c>
      <c r="F136" s="50">
        <v>1160.5</v>
      </c>
      <c r="G136" s="30" t="s">
        <v>252</v>
      </c>
      <c r="H136" s="51">
        <v>-3.3000000000000002E-2</v>
      </c>
    </row>
    <row r="137" spans="1:8" x14ac:dyDescent="0.2">
      <c r="A137" s="30" t="s">
        <v>293</v>
      </c>
      <c r="B137" s="49">
        <v>2014</v>
      </c>
      <c r="C137" s="50">
        <v>1211.5999999999999</v>
      </c>
      <c r="D137" s="50">
        <v>1288.5</v>
      </c>
      <c r="E137" s="50">
        <v>1290.9000000000001</v>
      </c>
      <c r="F137" s="50">
        <v>1204.3</v>
      </c>
      <c r="G137" s="30" t="s">
        <v>294</v>
      </c>
      <c r="H137" s="51">
        <v>-5.8900000000000001E-2</v>
      </c>
    </row>
    <row r="138" spans="1:8" x14ac:dyDescent="0.2">
      <c r="A138" s="30" t="s">
        <v>295</v>
      </c>
      <c r="B138" s="49">
        <v>2014</v>
      </c>
      <c r="C138" s="50">
        <v>1287.4000000000001</v>
      </c>
      <c r="D138" s="50">
        <v>1284.2</v>
      </c>
      <c r="E138" s="50">
        <v>1324.3</v>
      </c>
      <c r="F138" s="50">
        <v>1273.4000000000001</v>
      </c>
      <c r="G138" s="30" t="s">
        <v>296</v>
      </c>
      <c r="H138" s="51">
        <v>3.5999999999999999E-3</v>
      </c>
    </row>
    <row r="139" spans="1:8" x14ac:dyDescent="0.2">
      <c r="A139" s="30" t="s">
        <v>297</v>
      </c>
      <c r="B139" s="49">
        <v>2014</v>
      </c>
      <c r="C139" s="50">
        <v>1282.8</v>
      </c>
      <c r="D139" s="50">
        <v>1327.5</v>
      </c>
      <c r="E139" s="50">
        <v>1346.8</v>
      </c>
      <c r="F139" s="50">
        <v>1281.3</v>
      </c>
      <c r="G139" s="30" t="s">
        <v>298</v>
      </c>
      <c r="H139" s="51">
        <v>-2.9700000000000001E-2</v>
      </c>
    </row>
    <row r="140" spans="1:8" x14ac:dyDescent="0.2">
      <c r="A140" s="30" t="s">
        <v>299</v>
      </c>
      <c r="B140" s="49">
        <v>2014</v>
      </c>
      <c r="C140" s="50">
        <v>1322</v>
      </c>
      <c r="D140" s="50">
        <v>1250.5</v>
      </c>
      <c r="E140" s="50">
        <v>1330.4</v>
      </c>
      <c r="F140" s="50">
        <v>1240.2</v>
      </c>
      <c r="G140" s="30" t="s">
        <v>241</v>
      </c>
      <c r="H140" s="51">
        <v>6.0999999999999999E-2</v>
      </c>
    </row>
    <row r="141" spans="1:8" x14ac:dyDescent="0.2">
      <c r="A141" s="30" t="s">
        <v>300</v>
      </c>
      <c r="B141" s="49">
        <v>2014</v>
      </c>
      <c r="C141" s="50">
        <v>1246</v>
      </c>
      <c r="D141" s="50">
        <v>1291.9000000000001</v>
      </c>
      <c r="E141" s="50">
        <v>1315.8</v>
      </c>
      <c r="F141" s="50">
        <v>1242.2</v>
      </c>
      <c r="G141" s="30" t="s">
        <v>141</v>
      </c>
      <c r="H141" s="51">
        <v>-3.85E-2</v>
      </c>
    </row>
    <row r="142" spans="1:8" x14ac:dyDescent="0.2">
      <c r="A142" s="30" t="s">
        <v>301</v>
      </c>
      <c r="B142" s="49">
        <v>2014</v>
      </c>
      <c r="C142" s="50">
        <v>1295.9000000000001</v>
      </c>
      <c r="D142" s="50">
        <v>1284.5999999999999</v>
      </c>
      <c r="E142" s="50">
        <v>1331.4</v>
      </c>
      <c r="F142" s="50">
        <v>1268.4000000000001</v>
      </c>
      <c r="G142" s="30" t="s">
        <v>302</v>
      </c>
      <c r="H142" s="51">
        <v>9.4000000000000004E-3</v>
      </c>
    </row>
    <row r="143" spans="1:8" x14ac:dyDescent="0.2">
      <c r="A143" s="30" t="s">
        <v>303</v>
      </c>
      <c r="B143" s="49">
        <v>2014</v>
      </c>
      <c r="C143" s="50">
        <v>1283.8</v>
      </c>
      <c r="D143" s="50">
        <v>1332.4</v>
      </c>
      <c r="E143" s="50">
        <v>1392.6</v>
      </c>
      <c r="F143" s="50">
        <v>1282.7</v>
      </c>
      <c r="G143" s="30" t="s">
        <v>304</v>
      </c>
      <c r="H143" s="51">
        <v>-2.86E-2</v>
      </c>
    </row>
    <row r="144" spans="1:8" x14ac:dyDescent="0.2">
      <c r="A144" s="30" t="s">
        <v>305</v>
      </c>
      <c r="B144" s="49">
        <v>2014</v>
      </c>
      <c r="C144" s="50">
        <v>1321.6</v>
      </c>
      <c r="D144" s="50">
        <v>1242</v>
      </c>
      <c r="E144" s="50">
        <v>1345.6</v>
      </c>
      <c r="F144" s="50">
        <v>1240.4000000000001</v>
      </c>
      <c r="G144" s="30" t="s">
        <v>306</v>
      </c>
      <c r="H144" s="51">
        <v>6.6000000000000003E-2</v>
      </c>
    </row>
    <row r="145" spans="1:8" x14ac:dyDescent="0.2">
      <c r="A145" s="30" t="s">
        <v>307</v>
      </c>
      <c r="B145" s="49">
        <v>2014</v>
      </c>
      <c r="C145" s="50">
        <v>1239.8</v>
      </c>
      <c r="D145" s="50">
        <v>1204.5</v>
      </c>
      <c r="E145" s="50">
        <v>1279.8</v>
      </c>
      <c r="F145" s="50">
        <v>1202.5</v>
      </c>
      <c r="G145" s="30" t="s">
        <v>308</v>
      </c>
      <c r="H145" s="51">
        <v>3.1199999999999999E-2</v>
      </c>
    </row>
    <row r="146" spans="1:8" x14ac:dyDescent="0.2">
      <c r="A146" s="30" t="s">
        <v>309</v>
      </c>
      <c r="B146" s="49">
        <v>2013</v>
      </c>
      <c r="C146" s="50">
        <v>1202.3</v>
      </c>
      <c r="D146" s="50">
        <v>1250.5999999999999</v>
      </c>
      <c r="E146" s="50">
        <v>1267.5</v>
      </c>
      <c r="F146" s="50">
        <v>1181.4000000000001</v>
      </c>
      <c r="G146" s="30" t="s">
        <v>310</v>
      </c>
      <c r="H146" s="51">
        <v>-3.85E-2</v>
      </c>
    </row>
    <row r="147" spans="1:8" x14ac:dyDescent="0.2">
      <c r="A147" s="30" t="s">
        <v>311</v>
      </c>
      <c r="B147" s="49">
        <v>2013</v>
      </c>
      <c r="C147" s="50">
        <v>1250.4000000000001</v>
      </c>
      <c r="D147" s="50">
        <v>1323.1</v>
      </c>
      <c r="E147" s="50">
        <v>1327.3</v>
      </c>
      <c r="F147" s="50">
        <v>1225.7</v>
      </c>
      <c r="G147" s="30" t="s">
        <v>312</v>
      </c>
      <c r="H147" s="51">
        <v>-5.5399999999999998E-2</v>
      </c>
    </row>
    <row r="148" spans="1:8" x14ac:dyDescent="0.2">
      <c r="A148" s="30" t="s">
        <v>313</v>
      </c>
      <c r="B148" s="49">
        <v>2013</v>
      </c>
      <c r="C148" s="50">
        <v>1323.7</v>
      </c>
      <c r="D148" s="50">
        <v>1328.2</v>
      </c>
      <c r="E148" s="50">
        <v>1361.8</v>
      </c>
      <c r="F148" s="50">
        <v>1251</v>
      </c>
      <c r="G148" s="30" t="s">
        <v>117</v>
      </c>
      <c r="H148" s="51">
        <v>-2.5000000000000001E-3</v>
      </c>
    </row>
    <row r="149" spans="1:8" x14ac:dyDescent="0.2">
      <c r="A149" s="30" t="s">
        <v>314</v>
      </c>
      <c r="B149" s="49">
        <v>2013</v>
      </c>
      <c r="C149" s="50">
        <v>1327</v>
      </c>
      <c r="D149" s="50">
        <v>1394</v>
      </c>
      <c r="E149" s="50">
        <v>1416.4</v>
      </c>
      <c r="F149" s="50">
        <v>1291.5</v>
      </c>
      <c r="G149" s="30" t="s">
        <v>201</v>
      </c>
      <c r="H149" s="51">
        <v>-4.9500000000000002E-2</v>
      </c>
    </row>
    <row r="150" spans="1:8" x14ac:dyDescent="0.2">
      <c r="A150" s="30" t="s">
        <v>315</v>
      </c>
      <c r="B150" s="49">
        <v>2013</v>
      </c>
      <c r="C150" s="50">
        <v>1396.1</v>
      </c>
      <c r="D150" s="50">
        <v>1323.4</v>
      </c>
      <c r="E150" s="50">
        <v>1434</v>
      </c>
      <c r="F150" s="50">
        <v>1271.8</v>
      </c>
      <c r="G150" s="30" t="s">
        <v>316</v>
      </c>
      <c r="H150" s="51">
        <v>6.3299999999999995E-2</v>
      </c>
    </row>
    <row r="151" spans="1:8" x14ac:dyDescent="0.2">
      <c r="A151" s="30" t="s">
        <v>317</v>
      </c>
      <c r="B151" s="49">
        <v>2013</v>
      </c>
      <c r="C151" s="50">
        <v>1313</v>
      </c>
      <c r="D151" s="50">
        <v>1232.9000000000001</v>
      </c>
      <c r="E151" s="50">
        <v>1348.7</v>
      </c>
      <c r="F151" s="50">
        <v>1206.9000000000001</v>
      </c>
      <c r="G151" s="30" t="s">
        <v>318</v>
      </c>
      <c r="H151" s="51">
        <v>7.2999999999999995E-2</v>
      </c>
    </row>
    <row r="152" spans="1:8" x14ac:dyDescent="0.2">
      <c r="A152" s="30" t="s">
        <v>319</v>
      </c>
      <c r="B152" s="49">
        <v>2013</v>
      </c>
      <c r="C152" s="50">
        <v>1223.7</v>
      </c>
      <c r="D152" s="50">
        <v>1388.8</v>
      </c>
      <c r="E152" s="50">
        <v>1423.3</v>
      </c>
      <c r="F152" s="50">
        <v>1179.4000000000001</v>
      </c>
      <c r="G152" s="30" t="s">
        <v>252</v>
      </c>
      <c r="H152" s="51">
        <v>-0.1215</v>
      </c>
    </row>
    <row r="153" spans="1:8" x14ac:dyDescent="0.2">
      <c r="A153" s="30" t="s">
        <v>320</v>
      </c>
      <c r="B153" s="49">
        <v>2013</v>
      </c>
      <c r="C153" s="50">
        <v>1393</v>
      </c>
      <c r="D153" s="50">
        <v>1475.6</v>
      </c>
      <c r="E153" s="50">
        <v>1487.2</v>
      </c>
      <c r="F153" s="50">
        <v>1336.3</v>
      </c>
      <c r="G153" s="30" t="s">
        <v>139</v>
      </c>
      <c r="H153" s="51">
        <v>-5.3699999999999998E-2</v>
      </c>
    </row>
    <row r="154" spans="1:8" x14ac:dyDescent="0.2">
      <c r="A154" s="30" t="s">
        <v>321</v>
      </c>
      <c r="B154" s="49">
        <v>2013</v>
      </c>
      <c r="C154" s="50">
        <v>1472.1</v>
      </c>
      <c r="D154" s="50">
        <v>1598.1</v>
      </c>
      <c r="E154" s="50">
        <v>1604.3</v>
      </c>
      <c r="F154" s="50">
        <v>1321.5</v>
      </c>
      <c r="G154" s="30" t="s">
        <v>212</v>
      </c>
      <c r="H154" s="51">
        <v>-7.7499999999999999E-2</v>
      </c>
    </row>
    <row r="155" spans="1:8" x14ac:dyDescent="0.2">
      <c r="A155" s="30" t="s">
        <v>322</v>
      </c>
      <c r="B155" s="49">
        <v>2013</v>
      </c>
      <c r="C155" s="50">
        <v>1595.7</v>
      </c>
      <c r="D155" s="50">
        <v>1578.5</v>
      </c>
      <c r="E155" s="50">
        <v>1616.5</v>
      </c>
      <c r="F155" s="50">
        <v>1560.4</v>
      </c>
      <c r="G155" s="30" t="s">
        <v>323</v>
      </c>
      <c r="H155" s="51">
        <v>1.12E-2</v>
      </c>
    </row>
    <row r="156" spans="1:8" x14ac:dyDescent="0.2">
      <c r="A156" s="30" t="s">
        <v>324</v>
      </c>
      <c r="B156" s="49">
        <v>2013</v>
      </c>
      <c r="C156" s="50">
        <v>1578.1</v>
      </c>
      <c r="D156" s="50">
        <v>1665.2</v>
      </c>
      <c r="E156" s="50">
        <v>1687</v>
      </c>
      <c r="F156" s="50">
        <v>1554.3</v>
      </c>
      <c r="G156" s="30" t="s">
        <v>325</v>
      </c>
      <c r="H156" s="51">
        <v>-5.0500000000000003E-2</v>
      </c>
    </row>
    <row r="157" spans="1:8" x14ac:dyDescent="0.2">
      <c r="A157" s="30" t="s">
        <v>326</v>
      </c>
      <c r="B157" s="49">
        <v>2013</v>
      </c>
      <c r="C157" s="50">
        <v>1662</v>
      </c>
      <c r="D157" s="50">
        <v>1676.4</v>
      </c>
      <c r="E157" s="50">
        <v>1697.8</v>
      </c>
      <c r="F157" s="50">
        <v>1626</v>
      </c>
      <c r="G157" s="30" t="s">
        <v>327</v>
      </c>
      <c r="H157" s="51">
        <v>-8.2000000000000007E-3</v>
      </c>
    </row>
    <row r="158" spans="1:8" x14ac:dyDescent="0.2">
      <c r="A158" s="30" t="s">
        <v>328</v>
      </c>
      <c r="B158" s="49">
        <v>2012</v>
      </c>
      <c r="C158" s="50">
        <v>1675.8</v>
      </c>
      <c r="D158" s="50">
        <v>1715.5</v>
      </c>
      <c r="E158" s="50">
        <v>1725</v>
      </c>
      <c r="F158" s="50">
        <v>1636</v>
      </c>
      <c r="G158" s="30" t="s">
        <v>329</v>
      </c>
      <c r="H158" s="51">
        <v>-2.1499999999999998E-2</v>
      </c>
    </row>
    <row r="159" spans="1:8" x14ac:dyDescent="0.2">
      <c r="A159" s="30" t="s">
        <v>330</v>
      </c>
      <c r="B159" s="49">
        <v>2012</v>
      </c>
      <c r="C159" s="50">
        <v>1712.7</v>
      </c>
      <c r="D159" s="50">
        <v>1720.4</v>
      </c>
      <c r="E159" s="50">
        <v>1755</v>
      </c>
      <c r="F159" s="50">
        <v>1672.5</v>
      </c>
      <c r="G159" s="30" t="s">
        <v>331</v>
      </c>
      <c r="H159" s="51">
        <v>-3.7000000000000002E-3</v>
      </c>
    </row>
    <row r="160" spans="1:8" x14ac:dyDescent="0.2">
      <c r="A160" s="30" t="s">
        <v>332</v>
      </c>
      <c r="B160" s="49">
        <v>2012</v>
      </c>
      <c r="C160" s="50">
        <v>1719.1</v>
      </c>
      <c r="D160" s="50">
        <v>1773.7</v>
      </c>
      <c r="E160" s="50">
        <v>1798.1</v>
      </c>
      <c r="F160" s="50">
        <v>1698.7</v>
      </c>
      <c r="G160" s="30" t="s">
        <v>308</v>
      </c>
      <c r="H160" s="51">
        <v>-3.09E-2</v>
      </c>
    </row>
    <row r="161" spans="1:8" x14ac:dyDescent="0.2">
      <c r="A161" s="30" t="s">
        <v>333</v>
      </c>
      <c r="B161" s="49">
        <v>2012</v>
      </c>
      <c r="C161" s="50">
        <v>1773.9</v>
      </c>
      <c r="D161" s="50">
        <v>1693.4</v>
      </c>
      <c r="E161" s="50">
        <v>1790</v>
      </c>
      <c r="F161" s="50">
        <v>1687.6</v>
      </c>
      <c r="G161" s="30" t="s">
        <v>334</v>
      </c>
      <c r="H161" s="51">
        <v>5.11E-2</v>
      </c>
    </row>
    <row r="162" spans="1:8" x14ac:dyDescent="0.2">
      <c r="A162" s="30" t="s">
        <v>335</v>
      </c>
      <c r="B162" s="49">
        <v>2012</v>
      </c>
      <c r="C162" s="50">
        <v>1687.6</v>
      </c>
      <c r="D162" s="50">
        <v>1617.5</v>
      </c>
      <c r="E162" s="50">
        <v>1695.5</v>
      </c>
      <c r="F162" s="50">
        <v>1586.3</v>
      </c>
      <c r="G162" s="30" t="s">
        <v>269</v>
      </c>
      <c r="H162" s="51">
        <v>4.5199999999999997E-2</v>
      </c>
    </row>
    <row r="163" spans="1:8" x14ac:dyDescent="0.2">
      <c r="A163" s="30" t="s">
        <v>336</v>
      </c>
      <c r="B163" s="49">
        <v>2012</v>
      </c>
      <c r="C163" s="50">
        <v>1614.6</v>
      </c>
      <c r="D163" s="50">
        <v>1599.6</v>
      </c>
      <c r="E163" s="50">
        <v>1633.3</v>
      </c>
      <c r="F163" s="50">
        <v>1554.4</v>
      </c>
      <c r="G163" s="30" t="s">
        <v>308</v>
      </c>
      <c r="H163" s="51">
        <v>6.4999999999999997E-3</v>
      </c>
    </row>
    <row r="164" spans="1:8" x14ac:dyDescent="0.2">
      <c r="A164" s="30" t="s">
        <v>337</v>
      </c>
      <c r="B164" s="49">
        <v>2012</v>
      </c>
      <c r="C164" s="50">
        <v>1604.2</v>
      </c>
      <c r="D164" s="50">
        <v>1561.8</v>
      </c>
      <c r="E164" s="50">
        <v>1642.4</v>
      </c>
      <c r="F164" s="50">
        <v>1545.5</v>
      </c>
      <c r="G164" s="30" t="s">
        <v>338</v>
      </c>
      <c r="H164" s="51">
        <v>2.5600000000000001E-2</v>
      </c>
    </row>
    <row r="165" spans="1:8" x14ac:dyDescent="0.2">
      <c r="A165" s="30" t="s">
        <v>339</v>
      </c>
      <c r="B165" s="49">
        <v>2012</v>
      </c>
      <c r="C165" s="50">
        <v>1564.2</v>
      </c>
      <c r="D165" s="50">
        <v>1666.1</v>
      </c>
      <c r="E165" s="50">
        <v>1672.3</v>
      </c>
      <c r="F165" s="50">
        <v>1526.7</v>
      </c>
      <c r="G165" s="30" t="s">
        <v>340</v>
      </c>
      <c r="H165" s="51">
        <v>-6.0100000000000001E-2</v>
      </c>
    </row>
    <row r="166" spans="1:8" x14ac:dyDescent="0.2">
      <c r="A166" s="30" t="s">
        <v>341</v>
      </c>
      <c r="B166" s="49">
        <v>2012</v>
      </c>
      <c r="C166" s="50">
        <v>1664.2</v>
      </c>
      <c r="D166" s="50">
        <v>1671.5</v>
      </c>
      <c r="E166" s="50">
        <v>1685.4</v>
      </c>
      <c r="F166" s="50">
        <v>1613</v>
      </c>
      <c r="G166" s="30" t="s">
        <v>342</v>
      </c>
      <c r="H166" s="51">
        <v>-4.5999999999999999E-3</v>
      </c>
    </row>
    <row r="167" spans="1:8" x14ac:dyDescent="0.2">
      <c r="A167" s="30" t="s">
        <v>343</v>
      </c>
      <c r="B167" s="49">
        <v>2012</v>
      </c>
      <c r="C167" s="50">
        <v>1671.9</v>
      </c>
      <c r="D167" s="50">
        <v>1695.6</v>
      </c>
      <c r="E167" s="50">
        <v>1727.3</v>
      </c>
      <c r="F167" s="50">
        <v>1627.5</v>
      </c>
      <c r="G167" s="30" t="s">
        <v>344</v>
      </c>
      <c r="H167" s="51">
        <v>-2.3E-2</v>
      </c>
    </row>
    <row r="168" spans="1:8" x14ac:dyDescent="0.2">
      <c r="A168" s="30" t="s">
        <v>345</v>
      </c>
      <c r="B168" s="49">
        <v>2012</v>
      </c>
      <c r="C168" s="50">
        <v>1711.3</v>
      </c>
      <c r="D168" s="50">
        <v>1739.8</v>
      </c>
      <c r="E168" s="50">
        <v>1792.7</v>
      </c>
      <c r="F168" s="50">
        <v>1688.4</v>
      </c>
      <c r="G168" s="30" t="s">
        <v>267</v>
      </c>
      <c r="H168" s="51">
        <v>-1.67E-2</v>
      </c>
    </row>
    <row r="169" spans="1:8" x14ac:dyDescent="0.2">
      <c r="A169" s="30" t="s">
        <v>346</v>
      </c>
      <c r="B169" s="49">
        <v>2012</v>
      </c>
      <c r="C169" s="50">
        <v>1740.4</v>
      </c>
      <c r="D169" s="50">
        <v>1571</v>
      </c>
      <c r="E169" s="50">
        <v>1750.6</v>
      </c>
      <c r="F169" s="50">
        <v>1566.8</v>
      </c>
      <c r="G169" s="30" t="s">
        <v>334</v>
      </c>
      <c r="H169" s="51">
        <v>0.1108</v>
      </c>
    </row>
    <row r="170" spans="1:8" x14ac:dyDescent="0.2">
      <c r="A170" s="30" t="s">
        <v>347</v>
      </c>
      <c r="B170" s="49">
        <v>2011</v>
      </c>
      <c r="C170" s="50">
        <v>1566.8</v>
      </c>
      <c r="D170" s="50">
        <v>1752.5</v>
      </c>
      <c r="E170" s="50">
        <v>1767.1</v>
      </c>
      <c r="F170" s="50">
        <v>1523.9</v>
      </c>
      <c r="G170" s="30" t="s">
        <v>348</v>
      </c>
      <c r="H170" s="51">
        <v>-0.1048</v>
      </c>
    </row>
    <row r="171" spans="1:8" x14ac:dyDescent="0.2">
      <c r="A171" s="30" t="s">
        <v>349</v>
      </c>
      <c r="B171" s="49">
        <v>2011</v>
      </c>
      <c r="C171" s="50">
        <v>1750.3</v>
      </c>
      <c r="D171" s="50">
        <v>1715.7</v>
      </c>
      <c r="E171" s="50">
        <v>1804.4</v>
      </c>
      <c r="F171" s="50">
        <v>1667.1</v>
      </c>
      <c r="G171" s="30" t="s">
        <v>248</v>
      </c>
      <c r="H171" s="51">
        <v>1.4500000000000001E-2</v>
      </c>
    </row>
    <row r="172" spans="1:8" x14ac:dyDescent="0.2">
      <c r="A172" s="30" t="s">
        <v>350</v>
      </c>
      <c r="B172" s="49">
        <v>2011</v>
      </c>
      <c r="C172" s="50">
        <v>1725.2</v>
      </c>
      <c r="D172" s="50">
        <v>1625.1</v>
      </c>
      <c r="E172" s="50">
        <v>1754</v>
      </c>
      <c r="F172" s="50">
        <v>1596.6</v>
      </c>
      <c r="G172" s="30" t="s">
        <v>71</v>
      </c>
      <c r="H172" s="51">
        <v>6.3399999999999998E-2</v>
      </c>
    </row>
    <row r="173" spans="1:8" x14ac:dyDescent="0.2">
      <c r="A173" s="30" t="s">
        <v>351</v>
      </c>
      <c r="B173" s="49">
        <v>2011</v>
      </c>
      <c r="C173" s="50">
        <v>1622.3</v>
      </c>
      <c r="D173" s="50">
        <v>1826.2</v>
      </c>
      <c r="E173" s="50">
        <v>1923.7</v>
      </c>
      <c r="F173" s="50">
        <v>1535</v>
      </c>
      <c r="G173" s="30" t="s">
        <v>352</v>
      </c>
      <c r="H173" s="51">
        <v>-0.1143</v>
      </c>
    </row>
    <row r="174" spans="1:8" x14ac:dyDescent="0.2">
      <c r="A174" s="30" t="s">
        <v>353</v>
      </c>
      <c r="B174" s="49">
        <v>2011</v>
      </c>
      <c r="C174" s="50">
        <v>1831.7</v>
      </c>
      <c r="D174" s="50">
        <v>1622.2</v>
      </c>
      <c r="E174" s="50">
        <v>1917.9</v>
      </c>
      <c r="F174" s="50">
        <v>1608.2</v>
      </c>
      <c r="G174" s="30" t="s">
        <v>354</v>
      </c>
      <c r="H174" s="51">
        <v>0.1229</v>
      </c>
    </row>
    <row r="175" spans="1:8" x14ac:dyDescent="0.2">
      <c r="A175" s="30" t="s">
        <v>355</v>
      </c>
      <c r="B175" s="49">
        <v>2011</v>
      </c>
      <c r="C175" s="50">
        <v>1631.2</v>
      </c>
      <c r="D175" s="50">
        <v>1501.5</v>
      </c>
      <c r="E175" s="50">
        <v>1637.5</v>
      </c>
      <c r="F175" s="50">
        <v>1478.3</v>
      </c>
      <c r="G175" s="30" t="s">
        <v>75</v>
      </c>
      <c r="H175" s="51">
        <v>8.5400000000000004E-2</v>
      </c>
    </row>
    <row r="176" spans="1:8" x14ac:dyDescent="0.2">
      <c r="A176" s="30" t="s">
        <v>356</v>
      </c>
      <c r="B176" s="49">
        <v>2011</v>
      </c>
      <c r="C176" s="50">
        <v>1502.8</v>
      </c>
      <c r="D176" s="50">
        <v>1536.6</v>
      </c>
      <c r="E176" s="50">
        <v>1559.3</v>
      </c>
      <c r="F176" s="50">
        <v>1490.8</v>
      </c>
      <c r="G176" s="30" t="s">
        <v>71</v>
      </c>
      <c r="H176" s="51">
        <v>-2.2100000000000002E-2</v>
      </c>
    </row>
    <row r="177" spans="1:8" x14ac:dyDescent="0.2">
      <c r="A177" s="30" t="s">
        <v>357</v>
      </c>
      <c r="B177" s="49">
        <v>2011</v>
      </c>
      <c r="C177" s="50">
        <v>1536.8</v>
      </c>
      <c r="D177" s="50">
        <v>1566.8</v>
      </c>
      <c r="E177" s="50">
        <v>1577.4</v>
      </c>
      <c r="F177" s="50">
        <v>1462.5</v>
      </c>
      <c r="G177" s="30" t="s">
        <v>358</v>
      </c>
      <c r="H177" s="51">
        <v>-1.26E-2</v>
      </c>
    </row>
    <row r="178" spans="1:8" x14ac:dyDescent="0.2">
      <c r="A178" s="30" t="s">
        <v>359</v>
      </c>
      <c r="B178" s="49">
        <v>2011</v>
      </c>
      <c r="C178" s="50">
        <v>1556.4</v>
      </c>
      <c r="D178" s="50">
        <v>1433.8</v>
      </c>
      <c r="E178" s="50">
        <v>1569.8</v>
      </c>
      <c r="F178" s="50">
        <v>1413.5</v>
      </c>
      <c r="G178" s="30" t="s">
        <v>273</v>
      </c>
      <c r="H178" s="51">
        <v>8.09E-2</v>
      </c>
    </row>
    <row r="179" spans="1:8" x14ac:dyDescent="0.2">
      <c r="A179" s="30" t="s">
        <v>360</v>
      </c>
      <c r="B179" s="49">
        <v>2011</v>
      </c>
      <c r="C179" s="50">
        <v>1439.9</v>
      </c>
      <c r="D179" s="50">
        <v>1411.6</v>
      </c>
      <c r="E179" s="50">
        <v>1448.6</v>
      </c>
      <c r="F179" s="50">
        <v>1380.7</v>
      </c>
      <c r="G179" s="30" t="s">
        <v>278</v>
      </c>
      <c r="H179" s="51">
        <v>2.1299999999999999E-2</v>
      </c>
    </row>
    <row r="180" spans="1:8" x14ac:dyDescent="0.2">
      <c r="A180" s="30" t="s">
        <v>361</v>
      </c>
      <c r="B180" s="49">
        <v>2011</v>
      </c>
      <c r="C180" s="50">
        <v>1409.9</v>
      </c>
      <c r="D180" s="50">
        <v>1334</v>
      </c>
      <c r="E180" s="50">
        <v>1418.8</v>
      </c>
      <c r="F180" s="50">
        <v>1325.4</v>
      </c>
      <c r="G180" s="30" t="s">
        <v>362</v>
      </c>
      <c r="H180" s="51">
        <v>5.6500000000000002E-2</v>
      </c>
    </row>
    <row r="181" spans="1:8" x14ac:dyDescent="0.2">
      <c r="A181" s="30" t="s">
        <v>363</v>
      </c>
      <c r="B181" s="49">
        <v>2011</v>
      </c>
      <c r="C181" s="50">
        <v>1334.5</v>
      </c>
      <c r="D181" s="50">
        <v>1420.4</v>
      </c>
      <c r="E181" s="50">
        <v>1424.4</v>
      </c>
      <c r="F181" s="50">
        <v>1309.0999999999999</v>
      </c>
      <c r="G181" s="30" t="s">
        <v>86</v>
      </c>
      <c r="H181" s="51">
        <v>-6.1100000000000002E-2</v>
      </c>
    </row>
    <row r="182" spans="1:8" x14ac:dyDescent="0.2">
      <c r="A182" s="30" t="s">
        <v>364</v>
      </c>
      <c r="B182" s="49">
        <v>2010</v>
      </c>
      <c r="C182" s="50">
        <v>1421.4</v>
      </c>
      <c r="D182" s="50">
        <v>1387.7</v>
      </c>
      <c r="E182" s="50">
        <v>1432.5</v>
      </c>
      <c r="F182" s="50">
        <v>1361.6</v>
      </c>
      <c r="G182" s="30" t="s">
        <v>365</v>
      </c>
      <c r="H182" s="51">
        <v>2.5499999999999998E-2</v>
      </c>
    </row>
    <row r="183" spans="1:8" x14ac:dyDescent="0.2">
      <c r="A183" s="30" t="s">
        <v>366</v>
      </c>
      <c r="B183" s="49">
        <v>2010</v>
      </c>
      <c r="C183" s="50">
        <v>1386.1</v>
      </c>
      <c r="D183" s="50">
        <v>1359.7</v>
      </c>
      <c r="E183" s="50">
        <v>1424.3</v>
      </c>
      <c r="F183" s="50">
        <v>1325.5</v>
      </c>
      <c r="G183" s="30" t="s">
        <v>367</v>
      </c>
      <c r="H183" s="51">
        <v>2.1000000000000001E-2</v>
      </c>
    </row>
    <row r="184" spans="1:8" x14ac:dyDescent="0.2">
      <c r="A184" s="30" t="s">
        <v>368</v>
      </c>
      <c r="B184" s="49">
        <v>2010</v>
      </c>
      <c r="C184" s="50">
        <v>1357.6</v>
      </c>
      <c r="D184" s="50">
        <v>1309.5999999999999</v>
      </c>
      <c r="E184" s="50">
        <v>1388.1</v>
      </c>
      <c r="F184" s="50">
        <v>1307.3</v>
      </c>
      <c r="G184" s="30" t="s">
        <v>156</v>
      </c>
      <c r="H184" s="51">
        <v>3.6700000000000003E-2</v>
      </c>
    </row>
    <row r="185" spans="1:8" x14ac:dyDescent="0.2">
      <c r="A185" s="30" t="s">
        <v>369</v>
      </c>
      <c r="B185" s="49">
        <v>2010</v>
      </c>
      <c r="C185" s="50">
        <v>1309.5999999999999</v>
      </c>
      <c r="D185" s="50">
        <v>1250.3</v>
      </c>
      <c r="E185" s="50">
        <v>1317.5</v>
      </c>
      <c r="F185" s="50">
        <v>1237.9000000000001</v>
      </c>
      <c r="G185" s="30" t="s">
        <v>370</v>
      </c>
      <c r="H185" s="51">
        <v>4.7399999999999998E-2</v>
      </c>
    </row>
    <row r="186" spans="1:8" x14ac:dyDescent="0.2">
      <c r="A186" s="30" t="s">
        <v>371</v>
      </c>
      <c r="B186" s="49">
        <v>2010</v>
      </c>
      <c r="C186" s="50">
        <v>1250.3</v>
      </c>
      <c r="D186" s="50">
        <v>1183.8</v>
      </c>
      <c r="E186" s="50">
        <v>1251.8</v>
      </c>
      <c r="F186" s="50">
        <v>1176.7</v>
      </c>
      <c r="G186" s="30" t="s">
        <v>372</v>
      </c>
      <c r="H186" s="51">
        <v>5.6099999999999997E-2</v>
      </c>
    </row>
    <row r="187" spans="1:8" x14ac:dyDescent="0.2">
      <c r="A187" s="30" t="s">
        <v>373</v>
      </c>
      <c r="B187" s="49">
        <v>2010</v>
      </c>
      <c r="C187" s="50">
        <v>1183.9000000000001</v>
      </c>
      <c r="D187" s="50">
        <v>1243</v>
      </c>
      <c r="E187" s="50">
        <v>1244.8</v>
      </c>
      <c r="F187" s="50">
        <v>1155.5999999999999</v>
      </c>
      <c r="G187" s="30" t="s">
        <v>374</v>
      </c>
      <c r="H187" s="51">
        <v>-4.9799999999999997E-2</v>
      </c>
    </row>
    <row r="188" spans="1:8" x14ac:dyDescent="0.2">
      <c r="A188" s="30" t="s">
        <v>375</v>
      </c>
      <c r="B188" s="49">
        <v>2010</v>
      </c>
      <c r="C188" s="50">
        <v>1245.9000000000001</v>
      </c>
      <c r="D188" s="50">
        <v>1216.7</v>
      </c>
      <c r="E188" s="50">
        <v>1266.5</v>
      </c>
      <c r="F188" s="50">
        <v>1198.0999999999999</v>
      </c>
      <c r="G188" s="30" t="s">
        <v>376</v>
      </c>
      <c r="H188" s="51">
        <v>2.5399999999999999E-2</v>
      </c>
    </row>
    <row r="189" spans="1:8" x14ac:dyDescent="0.2">
      <c r="A189" s="30" t="s">
        <v>377</v>
      </c>
      <c r="B189" s="49">
        <v>2010</v>
      </c>
      <c r="C189" s="50">
        <v>1215</v>
      </c>
      <c r="D189" s="50">
        <v>1181</v>
      </c>
      <c r="E189" s="50">
        <v>1249.7</v>
      </c>
      <c r="F189" s="50">
        <v>1156.2</v>
      </c>
      <c r="G189" s="30" t="s">
        <v>378</v>
      </c>
      <c r="H189" s="51">
        <v>2.9100000000000001E-2</v>
      </c>
    </row>
    <row r="190" spans="1:8" x14ac:dyDescent="0.2">
      <c r="A190" s="30" t="s">
        <v>379</v>
      </c>
      <c r="B190" s="49">
        <v>2010</v>
      </c>
      <c r="C190" s="50">
        <v>1180.7</v>
      </c>
      <c r="D190" s="50">
        <v>1114.5999999999999</v>
      </c>
      <c r="E190" s="50">
        <v>1182.5</v>
      </c>
      <c r="F190" s="50">
        <v>1112.3</v>
      </c>
      <c r="G190" s="30" t="s">
        <v>380</v>
      </c>
      <c r="H190" s="51">
        <v>5.9400000000000001E-2</v>
      </c>
    </row>
    <row r="191" spans="1:8" x14ac:dyDescent="0.2">
      <c r="A191" s="30" t="s">
        <v>381</v>
      </c>
      <c r="B191" s="49">
        <v>2010</v>
      </c>
      <c r="C191" s="50">
        <v>1114.5</v>
      </c>
      <c r="D191" s="50">
        <v>1119</v>
      </c>
      <c r="E191" s="50">
        <v>1145.8</v>
      </c>
      <c r="F191" s="50">
        <v>1084.8</v>
      </c>
      <c r="G191" s="30" t="s">
        <v>382</v>
      </c>
      <c r="H191" s="51">
        <v>-3.8999999999999998E-3</v>
      </c>
    </row>
    <row r="192" spans="1:8" x14ac:dyDescent="0.2">
      <c r="A192" s="30" t="s">
        <v>383</v>
      </c>
      <c r="B192" s="49">
        <v>2010</v>
      </c>
      <c r="C192" s="50">
        <v>1118.9000000000001</v>
      </c>
      <c r="D192" s="50">
        <v>1081.9000000000001</v>
      </c>
      <c r="E192" s="50">
        <v>1131.5</v>
      </c>
      <c r="F192" s="50">
        <v>1044.5</v>
      </c>
      <c r="G192" s="30" t="s">
        <v>384</v>
      </c>
      <c r="H192" s="51">
        <v>3.2399999999999998E-2</v>
      </c>
    </row>
    <row r="193" spans="1:8" x14ac:dyDescent="0.2">
      <c r="A193" s="30" t="s">
        <v>385</v>
      </c>
      <c r="B193" s="49">
        <v>2010</v>
      </c>
      <c r="C193" s="50">
        <v>1083.8</v>
      </c>
      <c r="D193" s="50">
        <v>1099</v>
      </c>
      <c r="E193" s="50">
        <v>1163</v>
      </c>
      <c r="F193" s="50">
        <v>1074.4000000000001</v>
      </c>
      <c r="G193" s="30" t="s">
        <v>86</v>
      </c>
      <c r="H193" s="51">
        <v>-1.1299999999999999E-2</v>
      </c>
    </row>
    <row r="194" spans="1:8" x14ac:dyDescent="0.2">
      <c r="A194" s="30" t="s">
        <v>386</v>
      </c>
      <c r="B194" s="49">
        <v>2009</v>
      </c>
      <c r="C194" s="50">
        <v>1096.2</v>
      </c>
      <c r="D194" s="50">
        <v>1181.4000000000001</v>
      </c>
      <c r="E194" s="50">
        <v>1227.5</v>
      </c>
      <c r="F194" s="50">
        <v>1075.2</v>
      </c>
      <c r="G194" s="30" t="s">
        <v>237</v>
      </c>
      <c r="H194" s="51">
        <v>-7.2800000000000004E-2</v>
      </c>
    </row>
    <row r="195" spans="1:8" x14ac:dyDescent="0.2">
      <c r="A195" s="30" t="s">
        <v>387</v>
      </c>
      <c r="B195" s="49">
        <v>2009</v>
      </c>
      <c r="C195" s="50">
        <v>1182.3</v>
      </c>
      <c r="D195" s="50">
        <v>1043.4000000000001</v>
      </c>
      <c r="E195" s="50">
        <v>1196.8</v>
      </c>
      <c r="F195" s="50">
        <v>1042.2</v>
      </c>
      <c r="G195" s="30" t="s">
        <v>94</v>
      </c>
      <c r="H195" s="51">
        <v>0.13639999999999999</v>
      </c>
    </row>
    <row r="196" spans="1:8" x14ac:dyDescent="0.2">
      <c r="A196" s="30" t="s">
        <v>388</v>
      </c>
      <c r="B196" s="49">
        <v>2009</v>
      </c>
      <c r="C196" s="50">
        <v>1040.4000000000001</v>
      </c>
      <c r="D196" s="50">
        <v>1008.3</v>
      </c>
      <c r="E196" s="50">
        <v>1072</v>
      </c>
      <c r="F196" s="30">
        <v>987</v>
      </c>
      <c r="G196" s="30" t="s">
        <v>389</v>
      </c>
      <c r="H196" s="51">
        <v>3.0800000000000001E-2</v>
      </c>
    </row>
    <row r="197" spans="1:8" x14ac:dyDescent="0.2">
      <c r="A197" s="30" t="s">
        <v>390</v>
      </c>
      <c r="B197" s="49">
        <v>2009</v>
      </c>
      <c r="C197" s="50">
        <v>1009.3</v>
      </c>
      <c r="D197" s="30">
        <v>952</v>
      </c>
      <c r="E197" s="50">
        <v>1025.8</v>
      </c>
      <c r="F197" s="30">
        <v>947.5</v>
      </c>
      <c r="G197" s="30" t="s">
        <v>391</v>
      </c>
      <c r="H197" s="51">
        <v>5.8500000000000003E-2</v>
      </c>
    </row>
    <row r="198" spans="1:8" x14ac:dyDescent="0.2">
      <c r="A198" s="30" t="s">
        <v>392</v>
      </c>
      <c r="B198" s="49">
        <v>2009</v>
      </c>
      <c r="C198" s="30">
        <v>953.5</v>
      </c>
      <c r="D198" s="30">
        <v>954.5</v>
      </c>
      <c r="E198" s="30">
        <v>974.3</v>
      </c>
      <c r="F198" s="30">
        <v>931.3</v>
      </c>
      <c r="G198" s="30" t="s">
        <v>393</v>
      </c>
      <c r="H198" s="51">
        <v>-2.3999999999999998E-3</v>
      </c>
    </row>
    <row r="199" spans="1:8" x14ac:dyDescent="0.2">
      <c r="A199" s="30" t="s">
        <v>394</v>
      </c>
      <c r="B199" s="49">
        <v>2009</v>
      </c>
      <c r="C199" s="30">
        <v>955.8</v>
      </c>
      <c r="D199" s="30">
        <v>926.1</v>
      </c>
      <c r="E199" s="30">
        <v>960</v>
      </c>
      <c r="F199" s="30">
        <v>904.8</v>
      </c>
      <c r="G199" s="30" t="s">
        <v>395</v>
      </c>
      <c r="H199" s="51">
        <v>3.0599999999999999E-2</v>
      </c>
    </row>
    <row r="200" spans="1:8" x14ac:dyDescent="0.2">
      <c r="A200" s="30" t="s">
        <v>396</v>
      </c>
      <c r="B200" s="49">
        <v>2009</v>
      </c>
      <c r="C200" s="30">
        <v>927.4</v>
      </c>
      <c r="D200" s="30">
        <v>981</v>
      </c>
      <c r="E200" s="30">
        <v>992.1</v>
      </c>
      <c r="F200" s="30">
        <v>913.2</v>
      </c>
      <c r="G200" s="30" t="s">
        <v>397</v>
      </c>
      <c r="H200" s="51">
        <v>-5.3999999999999999E-2</v>
      </c>
    </row>
    <row r="201" spans="1:8" x14ac:dyDescent="0.2">
      <c r="A201" s="30" t="s">
        <v>398</v>
      </c>
      <c r="B201" s="49">
        <v>2009</v>
      </c>
      <c r="C201" s="30">
        <v>980.3</v>
      </c>
      <c r="D201" s="30">
        <v>888.9</v>
      </c>
      <c r="E201" s="30">
        <v>982</v>
      </c>
      <c r="F201" s="30">
        <v>880.5</v>
      </c>
      <c r="G201" s="30" t="s">
        <v>399</v>
      </c>
      <c r="H201" s="51">
        <v>0.1</v>
      </c>
    </row>
    <row r="202" spans="1:8" x14ac:dyDescent="0.2">
      <c r="A202" s="30" t="s">
        <v>400</v>
      </c>
      <c r="B202" s="49">
        <v>2009</v>
      </c>
      <c r="C202" s="30">
        <v>891.2</v>
      </c>
      <c r="D202" s="30">
        <v>920</v>
      </c>
      <c r="E202" s="30">
        <v>935.8</v>
      </c>
      <c r="F202" s="30">
        <v>865</v>
      </c>
      <c r="G202" s="30" t="s">
        <v>401</v>
      </c>
      <c r="H202" s="51">
        <v>-3.6499999999999998E-2</v>
      </c>
    </row>
    <row r="203" spans="1:8" x14ac:dyDescent="0.2">
      <c r="A203" s="30" t="s">
        <v>402</v>
      </c>
      <c r="B203" s="49">
        <v>2009</v>
      </c>
      <c r="C203" s="30">
        <v>925</v>
      </c>
      <c r="D203" s="30">
        <v>940.3</v>
      </c>
      <c r="E203" s="30">
        <v>967.8</v>
      </c>
      <c r="F203" s="30">
        <v>882.7</v>
      </c>
      <c r="G203" s="30" t="s">
        <v>403</v>
      </c>
      <c r="H203" s="51">
        <v>-1.8599999999999998E-2</v>
      </c>
    </row>
    <row r="204" spans="1:8" x14ac:dyDescent="0.2">
      <c r="A204" s="30" t="s">
        <v>404</v>
      </c>
      <c r="B204" s="49">
        <v>2009</v>
      </c>
      <c r="C204" s="30">
        <v>942.5</v>
      </c>
      <c r="D204" s="30">
        <v>924.6</v>
      </c>
      <c r="E204" s="50">
        <v>1007.7</v>
      </c>
      <c r="F204" s="30">
        <v>890.3</v>
      </c>
      <c r="G204" s="30" t="s">
        <v>405</v>
      </c>
      <c r="H204" s="51">
        <v>1.52E-2</v>
      </c>
    </row>
    <row r="205" spans="1:8" x14ac:dyDescent="0.2">
      <c r="A205" s="30" t="s">
        <v>406</v>
      </c>
      <c r="B205" s="49">
        <v>2009</v>
      </c>
      <c r="C205" s="30">
        <v>928.4</v>
      </c>
      <c r="D205" s="30">
        <v>883</v>
      </c>
      <c r="E205" s="30">
        <v>931.3</v>
      </c>
      <c r="F205" s="30">
        <v>801.5</v>
      </c>
      <c r="G205" s="30" t="s">
        <v>370</v>
      </c>
      <c r="H205" s="51">
        <v>4.99E-2</v>
      </c>
    </row>
    <row r="206" spans="1:8" x14ac:dyDescent="0.2">
      <c r="A206" s="30" t="s">
        <v>407</v>
      </c>
      <c r="B206" s="49">
        <v>2008</v>
      </c>
      <c r="C206" s="30">
        <v>884.3</v>
      </c>
      <c r="D206" s="30">
        <v>819</v>
      </c>
      <c r="E206" s="30">
        <v>892</v>
      </c>
      <c r="F206" s="30">
        <v>741.2</v>
      </c>
      <c r="G206" s="30" t="s">
        <v>408</v>
      </c>
      <c r="H206" s="51">
        <v>7.9699999999999993E-2</v>
      </c>
    </row>
    <row r="207" spans="1:8" x14ac:dyDescent="0.2">
      <c r="A207" s="30" t="s">
        <v>409</v>
      </c>
      <c r="B207" s="49">
        <v>2008</v>
      </c>
      <c r="C207" s="30">
        <v>819</v>
      </c>
      <c r="D207" s="30">
        <v>727</v>
      </c>
      <c r="E207" s="30">
        <v>833.5</v>
      </c>
      <c r="F207" s="30">
        <v>698.2</v>
      </c>
      <c r="G207" s="30" t="s">
        <v>405</v>
      </c>
      <c r="H207" s="51">
        <v>0.1404</v>
      </c>
    </row>
    <row r="208" spans="1:8" x14ac:dyDescent="0.2">
      <c r="A208" s="30" t="s">
        <v>410</v>
      </c>
      <c r="B208" s="49">
        <v>2008</v>
      </c>
      <c r="C208" s="30">
        <v>718.2</v>
      </c>
      <c r="D208" s="30">
        <v>876.9</v>
      </c>
      <c r="E208" s="30">
        <v>936.3</v>
      </c>
      <c r="F208" s="30">
        <v>681</v>
      </c>
      <c r="G208" s="30" t="s">
        <v>411</v>
      </c>
      <c r="H208" s="51">
        <v>-0.18459999999999999</v>
      </c>
    </row>
    <row r="209" spans="1:8" x14ac:dyDescent="0.2">
      <c r="A209" s="30" t="s">
        <v>412</v>
      </c>
      <c r="B209" s="49">
        <v>2008</v>
      </c>
      <c r="C209" s="30">
        <v>880.8</v>
      </c>
      <c r="D209" s="30">
        <v>842.2</v>
      </c>
      <c r="E209" s="30">
        <v>932</v>
      </c>
      <c r="F209" s="30">
        <v>739.8</v>
      </c>
      <c r="G209" s="30" t="s">
        <v>413</v>
      </c>
      <c r="H209" s="51">
        <v>5.4600000000000003E-2</v>
      </c>
    </row>
    <row r="210" spans="1:8" x14ac:dyDescent="0.2">
      <c r="A210" s="30" t="s">
        <v>414</v>
      </c>
      <c r="B210" s="49">
        <v>2008</v>
      </c>
      <c r="C210" s="30">
        <v>835.2</v>
      </c>
      <c r="D210" s="30">
        <v>922.9</v>
      </c>
      <c r="E210" s="30">
        <v>926</v>
      </c>
      <c r="F210" s="30">
        <v>777.7</v>
      </c>
      <c r="G210" s="30" t="s">
        <v>102</v>
      </c>
      <c r="H210" s="51">
        <v>-9.4799999999999995E-2</v>
      </c>
    </row>
    <row r="211" spans="1:8" x14ac:dyDescent="0.2">
      <c r="A211" s="30" t="s">
        <v>415</v>
      </c>
      <c r="B211" s="49">
        <v>2008</v>
      </c>
      <c r="C211" s="30">
        <v>922.7</v>
      </c>
      <c r="D211" s="30">
        <v>928</v>
      </c>
      <c r="E211" s="30">
        <v>989.6</v>
      </c>
      <c r="F211" s="30">
        <v>902.7</v>
      </c>
      <c r="G211" s="30" t="s">
        <v>416</v>
      </c>
      <c r="H211" s="51">
        <v>-6.0000000000000001E-3</v>
      </c>
    </row>
    <row r="212" spans="1:8" x14ac:dyDescent="0.2">
      <c r="A212" s="30" t="s">
        <v>417</v>
      </c>
      <c r="B212" s="49">
        <v>2008</v>
      </c>
      <c r="C212" s="30">
        <v>928.3</v>
      </c>
      <c r="D212" s="30">
        <v>891.3</v>
      </c>
      <c r="E212" s="30">
        <v>937.7</v>
      </c>
      <c r="F212" s="30">
        <v>859.6</v>
      </c>
      <c r="G212" s="30" t="s">
        <v>418</v>
      </c>
      <c r="H212" s="51">
        <v>4.1300000000000003E-2</v>
      </c>
    </row>
    <row r="213" spans="1:8" x14ac:dyDescent="0.2">
      <c r="A213" s="30" t="s">
        <v>419</v>
      </c>
      <c r="B213" s="49">
        <v>2008</v>
      </c>
      <c r="C213" s="30">
        <v>891.5</v>
      </c>
      <c r="D213" s="30">
        <v>879</v>
      </c>
      <c r="E213" s="30">
        <v>935.4</v>
      </c>
      <c r="F213" s="30">
        <v>846.4</v>
      </c>
      <c r="G213" s="30" t="s">
        <v>102</v>
      </c>
      <c r="H213" s="51">
        <v>3.0499999999999999E-2</v>
      </c>
    </row>
    <row r="214" spans="1:8" x14ac:dyDescent="0.2">
      <c r="A214" s="30" t="s">
        <v>420</v>
      </c>
      <c r="B214" s="49">
        <v>2008</v>
      </c>
      <c r="C214" s="30">
        <v>865.1</v>
      </c>
      <c r="D214" s="30">
        <v>920.5</v>
      </c>
      <c r="E214" s="30">
        <v>956.2</v>
      </c>
      <c r="F214" s="30">
        <v>864.1</v>
      </c>
      <c r="G214" s="30" t="s">
        <v>269</v>
      </c>
      <c r="H214" s="51">
        <v>-6.1199999999999997E-2</v>
      </c>
    </row>
    <row r="215" spans="1:8" x14ac:dyDescent="0.2">
      <c r="A215" s="30" t="s">
        <v>421</v>
      </c>
      <c r="B215" s="49">
        <v>2008</v>
      </c>
      <c r="C215" s="30">
        <v>921.5</v>
      </c>
      <c r="D215" s="30">
        <v>975.6</v>
      </c>
      <c r="E215" s="50">
        <v>1033.9000000000001</v>
      </c>
      <c r="F215" s="30">
        <v>904.7</v>
      </c>
      <c r="G215" s="30" t="s">
        <v>422</v>
      </c>
      <c r="H215" s="51">
        <v>-5.4899999999999997E-2</v>
      </c>
    </row>
    <row r="216" spans="1:8" x14ac:dyDescent="0.2">
      <c r="A216" s="30" t="s">
        <v>423</v>
      </c>
      <c r="B216" s="49">
        <v>2008</v>
      </c>
      <c r="C216" s="30">
        <v>975</v>
      </c>
      <c r="D216" s="30">
        <v>929.8</v>
      </c>
      <c r="E216" s="30">
        <v>978.5</v>
      </c>
      <c r="F216" s="30">
        <v>888.4</v>
      </c>
      <c r="G216" s="30" t="s">
        <v>424</v>
      </c>
      <c r="H216" s="51">
        <v>5.0599999999999999E-2</v>
      </c>
    </row>
    <row r="217" spans="1:8" x14ac:dyDescent="0.2">
      <c r="A217" s="30" t="s">
        <v>425</v>
      </c>
      <c r="B217" s="49">
        <v>2008</v>
      </c>
      <c r="C217" s="30">
        <v>928</v>
      </c>
      <c r="D217" s="30">
        <v>837.5</v>
      </c>
      <c r="E217" s="30">
        <v>942.2</v>
      </c>
      <c r="F217" s="30">
        <v>837.5</v>
      </c>
      <c r="G217" s="30" t="s">
        <v>57</v>
      </c>
      <c r="H217" s="51">
        <v>0.1074</v>
      </c>
    </row>
    <row r="218" spans="1:8" x14ac:dyDescent="0.2">
      <c r="A218" s="30" t="s">
        <v>426</v>
      </c>
      <c r="B218" s="49">
        <v>2007</v>
      </c>
      <c r="C218" s="30">
        <v>838</v>
      </c>
      <c r="D218" s="30">
        <v>789.4</v>
      </c>
      <c r="E218" s="30">
        <v>847.4</v>
      </c>
      <c r="F218" s="30">
        <v>783</v>
      </c>
      <c r="G218" s="30" t="s">
        <v>427</v>
      </c>
      <c r="H218" s="51">
        <v>6.2E-2</v>
      </c>
    </row>
    <row r="219" spans="1:8" x14ac:dyDescent="0.2">
      <c r="A219" s="30" t="s">
        <v>428</v>
      </c>
      <c r="B219" s="49">
        <v>2007</v>
      </c>
      <c r="C219" s="30">
        <v>789.1</v>
      </c>
      <c r="D219" s="30">
        <v>799.4</v>
      </c>
      <c r="E219" s="30">
        <v>848</v>
      </c>
      <c r="F219" s="30">
        <v>773.4</v>
      </c>
      <c r="G219" s="30" t="s">
        <v>201</v>
      </c>
      <c r="H219" s="51">
        <v>-7.7999999999999996E-3</v>
      </c>
    </row>
    <row r="220" spans="1:8" x14ac:dyDescent="0.2">
      <c r="A220" s="30" t="s">
        <v>429</v>
      </c>
      <c r="B220" s="49">
        <v>2007</v>
      </c>
      <c r="C220" s="30">
        <v>795.3</v>
      </c>
      <c r="D220" s="30">
        <v>750.6</v>
      </c>
      <c r="E220" s="30">
        <v>800.8</v>
      </c>
      <c r="F220" s="30">
        <v>726.3</v>
      </c>
      <c r="G220" s="30" t="s">
        <v>119</v>
      </c>
      <c r="H220" s="51">
        <v>6.0400000000000002E-2</v>
      </c>
    </row>
    <row r="221" spans="1:8" x14ac:dyDescent="0.2">
      <c r="A221" s="30" t="s">
        <v>430</v>
      </c>
      <c r="B221" s="49">
        <v>2007</v>
      </c>
      <c r="C221" s="30">
        <v>750</v>
      </c>
      <c r="D221" s="30">
        <v>681.9</v>
      </c>
      <c r="E221" s="30">
        <v>752.8</v>
      </c>
      <c r="F221" s="30">
        <v>680.1</v>
      </c>
      <c r="G221" s="30" t="s">
        <v>431</v>
      </c>
      <c r="H221" s="51">
        <v>9.9900000000000003E-2</v>
      </c>
    </row>
    <row r="222" spans="1:8" x14ac:dyDescent="0.2">
      <c r="A222" s="30" t="s">
        <v>432</v>
      </c>
      <c r="B222" s="49">
        <v>2007</v>
      </c>
      <c r="C222" s="30">
        <v>681.9</v>
      </c>
      <c r="D222" s="30">
        <v>675.3</v>
      </c>
      <c r="E222" s="30">
        <v>688.1</v>
      </c>
      <c r="F222" s="30">
        <v>651.6</v>
      </c>
      <c r="G222" s="30" t="s">
        <v>433</v>
      </c>
      <c r="H222" s="51">
        <v>3.8E-3</v>
      </c>
    </row>
    <row r="223" spans="1:8" x14ac:dyDescent="0.2">
      <c r="A223" s="30" t="s">
        <v>434</v>
      </c>
      <c r="B223" s="49">
        <v>2007</v>
      </c>
      <c r="C223" s="30">
        <v>679.3</v>
      </c>
      <c r="D223" s="30">
        <v>651.6</v>
      </c>
      <c r="E223" s="30">
        <v>688.4</v>
      </c>
      <c r="F223" s="30">
        <v>646.70000000000005</v>
      </c>
      <c r="G223" s="30" t="s">
        <v>435</v>
      </c>
      <c r="H223" s="51">
        <v>4.36E-2</v>
      </c>
    </row>
    <row r="224" spans="1:8" x14ac:dyDescent="0.2">
      <c r="A224" s="30" t="s">
        <v>436</v>
      </c>
      <c r="B224" s="49">
        <v>2007</v>
      </c>
      <c r="C224" s="30">
        <v>650.9</v>
      </c>
      <c r="D224" s="30">
        <v>666.5</v>
      </c>
      <c r="E224" s="30">
        <v>679.5</v>
      </c>
      <c r="F224" s="30">
        <v>641.1</v>
      </c>
      <c r="G224" s="30" t="s">
        <v>437</v>
      </c>
      <c r="H224" s="51">
        <v>-2.3699999999999999E-2</v>
      </c>
    </row>
    <row r="225" spans="1:8" x14ac:dyDescent="0.2">
      <c r="A225" s="30" t="s">
        <v>438</v>
      </c>
      <c r="B225" s="49">
        <v>2007</v>
      </c>
      <c r="C225" s="30">
        <v>666.7</v>
      </c>
      <c r="D225" s="30">
        <v>681.2</v>
      </c>
      <c r="E225" s="30">
        <v>693.3</v>
      </c>
      <c r="F225" s="30">
        <v>651.5</v>
      </c>
      <c r="G225" s="30" t="s">
        <v>439</v>
      </c>
      <c r="H225" s="51">
        <v>-2.46E-2</v>
      </c>
    </row>
    <row r="226" spans="1:8" x14ac:dyDescent="0.2">
      <c r="A226" s="30" t="s">
        <v>440</v>
      </c>
      <c r="B226" s="49">
        <v>2007</v>
      </c>
      <c r="C226" s="30">
        <v>683.5</v>
      </c>
      <c r="D226" s="30">
        <v>671.1</v>
      </c>
      <c r="E226" s="30">
        <v>698</v>
      </c>
      <c r="F226" s="30">
        <v>661.7</v>
      </c>
      <c r="G226" s="30" t="s">
        <v>441</v>
      </c>
      <c r="H226" s="51">
        <v>2.1700000000000001E-2</v>
      </c>
    </row>
    <row r="227" spans="1:8" x14ac:dyDescent="0.2">
      <c r="A227" s="30" t="s">
        <v>442</v>
      </c>
      <c r="B227" s="49">
        <v>2007</v>
      </c>
      <c r="C227" s="30">
        <v>669</v>
      </c>
      <c r="D227" s="30">
        <v>672.8</v>
      </c>
      <c r="E227" s="30">
        <v>680.2</v>
      </c>
      <c r="F227" s="30">
        <v>634.5</v>
      </c>
      <c r="G227" s="30" t="s">
        <v>393</v>
      </c>
      <c r="H227" s="51">
        <v>-5.1999999999999998E-3</v>
      </c>
    </row>
    <row r="228" spans="1:8" x14ac:dyDescent="0.2">
      <c r="A228" s="30" t="s">
        <v>443</v>
      </c>
      <c r="B228" s="49">
        <v>2007</v>
      </c>
      <c r="C228" s="30">
        <v>672.5</v>
      </c>
      <c r="D228" s="30">
        <v>658.5</v>
      </c>
      <c r="E228" s="30">
        <v>692.5</v>
      </c>
      <c r="F228" s="30">
        <v>648</v>
      </c>
      <c r="G228" s="30" t="s">
        <v>444</v>
      </c>
      <c r="H228" s="51">
        <v>2.2200000000000001E-2</v>
      </c>
    </row>
    <row r="229" spans="1:8" x14ac:dyDescent="0.2">
      <c r="A229" s="30" t="s">
        <v>445</v>
      </c>
      <c r="B229" s="49">
        <v>2007</v>
      </c>
      <c r="C229" s="30">
        <v>657.9</v>
      </c>
      <c r="D229" s="30">
        <v>639.20000000000005</v>
      </c>
      <c r="E229" s="30">
        <v>660.7</v>
      </c>
      <c r="F229" s="30">
        <v>603</v>
      </c>
      <c r="G229" s="30" t="s">
        <v>446</v>
      </c>
      <c r="H229" s="51">
        <v>3.1199999999999999E-2</v>
      </c>
    </row>
    <row r="230" spans="1:8" x14ac:dyDescent="0.2">
      <c r="A230" s="30" t="s">
        <v>447</v>
      </c>
      <c r="B230" s="49">
        <v>2006</v>
      </c>
      <c r="C230" s="30">
        <v>638</v>
      </c>
      <c r="D230" s="30">
        <v>655</v>
      </c>
      <c r="E230" s="30">
        <v>655.8</v>
      </c>
      <c r="F230" s="30">
        <v>615</v>
      </c>
      <c r="G230" s="30" t="s">
        <v>448</v>
      </c>
      <c r="H230" s="51">
        <v>-2.2800000000000001E-2</v>
      </c>
    </row>
    <row r="231" spans="1:8" x14ac:dyDescent="0.2">
      <c r="A231" s="30" t="s">
        <v>449</v>
      </c>
      <c r="B231" s="49">
        <v>2006</v>
      </c>
      <c r="C231" s="30">
        <v>652.9</v>
      </c>
      <c r="D231" s="30">
        <v>607.5</v>
      </c>
      <c r="E231" s="30">
        <v>654.5</v>
      </c>
      <c r="F231" s="30">
        <v>607.5</v>
      </c>
      <c r="G231" s="30" t="s">
        <v>450</v>
      </c>
      <c r="H231" s="51">
        <v>7.5999999999999998E-2</v>
      </c>
    </row>
    <row r="232" spans="1:8" x14ac:dyDescent="0.2">
      <c r="A232" s="30" t="s">
        <v>451</v>
      </c>
      <c r="B232" s="49">
        <v>2006</v>
      </c>
      <c r="C232" s="30">
        <v>606.79999999999995</v>
      </c>
      <c r="D232" s="30">
        <v>606.20000000000005</v>
      </c>
      <c r="E232" s="30">
        <v>613.20000000000005</v>
      </c>
      <c r="F232" s="30">
        <v>563</v>
      </c>
      <c r="G232" s="30" t="s">
        <v>452</v>
      </c>
      <c r="H232" s="51">
        <v>4.3E-3</v>
      </c>
    </row>
    <row r="233" spans="1:8" x14ac:dyDescent="0.2">
      <c r="A233" s="30" t="s">
        <v>453</v>
      </c>
      <c r="B233" s="49">
        <v>2006</v>
      </c>
      <c r="C233" s="30">
        <v>604.20000000000005</v>
      </c>
      <c r="D233" s="30">
        <v>633.6</v>
      </c>
      <c r="E233" s="30">
        <v>648.70000000000005</v>
      </c>
      <c r="F233" s="30">
        <v>576.5</v>
      </c>
      <c r="G233" s="30" t="s">
        <v>454</v>
      </c>
      <c r="H233" s="51">
        <v>-4.7300000000000002E-2</v>
      </c>
    </row>
    <row r="234" spans="1:8" x14ac:dyDescent="0.2">
      <c r="A234" s="30" t="s">
        <v>455</v>
      </c>
      <c r="B234" s="49">
        <v>2006</v>
      </c>
      <c r="C234" s="30">
        <v>634.20000000000005</v>
      </c>
      <c r="D234" s="30">
        <v>646.5</v>
      </c>
      <c r="E234" s="30">
        <v>668.2</v>
      </c>
      <c r="F234" s="30">
        <v>615.5</v>
      </c>
      <c r="G234" s="30" t="s">
        <v>456</v>
      </c>
      <c r="H234" s="51">
        <v>-1.95E-2</v>
      </c>
    </row>
    <row r="235" spans="1:8" x14ac:dyDescent="0.2">
      <c r="A235" s="30" t="s">
        <v>457</v>
      </c>
      <c r="B235" s="49">
        <v>2006</v>
      </c>
      <c r="C235" s="30">
        <v>646.79999999999995</v>
      </c>
      <c r="D235" s="30">
        <v>627</v>
      </c>
      <c r="E235" s="30">
        <v>677.5</v>
      </c>
      <c r="F235" s="30">
        <v>602.5</v>
      </c>
      <c r="G235" s="30" t="s">
        <v>458</v>
      </c>
      <c r="H235" s="51">
        <v>0.05</v>
      </c>
    </row>
    <row r="236" spans="1:8" x14ac:dyDescent="0.2">
      <c r="A236" s="30" t="s">
        <v>459</v>
      </c>
      <c r="B236" s="49">
        <v>2006</v>
      </c>
      <c r="C236" s="30">
        <v>616</v>
      </c>
      <c r="D236" s="30">
        <v>649.79999999999995</v>
      </c>
      <c r="E236" s="30">
        <v>651.29999999999995</v>
      </c>
      <c r="F236" s="30">
        <v>546.4</v>
      </c>
      <c r="G236" s="30" t="s">
        <v>460</v>
      </c>
      <c r="H236" s="51">
        <v>-5.0799999999999998E-2</v>
      </c>
    </row>
    <row r="237" spans="1:8" x14ac:dyDescent="0.2">
      <c r="A237" s="30" t="s">
        <v>461</v>
      </c>
      <c r="B237" s="49">
        <v>2006</v>
      </c>
      <c r="C237" s="30">
        <v>649</v>
      </c>
      <c r="D237" s="30">
        <v>656.8</v>
      </c>
      <c r="E237" s="30">
        <v>732</v>
      </c>
      <c r="F237" s="30">
        <v>636.5</v>
      </c>
      <c r="G237" s="30" t="s">
        <v>401</v>
      </c>
      <c r="H237" s="51">
        <v>-8.3999999999999995E-3</v>
      </c>
    </row>
    <row r="238" spans="1:8" x14ac:dyDescent="0.2">
      <c r="A238" s="30" t="s">
        <v>462</v>
      </c>
      <c r="B238" s="49">
        <v>2006</v>
      </c>
      <c r="C238" s="30">
        <v>654.5</v>
      </c>
      <c r="D238" s="30">
        <v>587.79999999999995</v>
      </c>
      <c r="E238" s="30">
        <v>658.2</v>
      </c>
      <c r="F238" s="30">
        <v>586.29999999999995</v>
      </c>
      <c r="G238" s="30" t="s">
        <v>463</v>
      </c>
      <c r="H238" s="51">
        <v>0.11559999999999999</v>
      </c>
    </row>
    <row r="239" spans="1:8" x14ac:dyDescent="0.2">
      <c r="A239" s="30" t="s">
        <v>464</v>
      </c>
      <c r="B239" s="49">
        <v>2006</v>
      </c>
      <c r="C239" s="30">
        <v>586.70000000000005</v>
      </c>
      <c r="D239" s="30">
        <v>563.1</v>
      </c>
      <c r="E239" s="30">
        <v>594.6</v>
      </c>
      <c r="F239" s="30">
        <v>534.5</v>
      </c>
      <c r="G239" s="30" t="s">
        <v>465</v>
      </c>
      <c r="H239" s="51">
        <v>4.0399999999999998E-2</v>
      </c>
    </row>
    <row r="240" spans="1:8" x14ac:dyDescent="0.2">
      <c r="A240" s="30" t="s">
        <v>466</v>
      </c>
      <c r="B240" s="49">
        <v>2006</v>
      </c>
      <c r="C240" s="30">
        <v>563.9</v>
      </c>
      <c r="D240" s="30">
        <v>575.1</v>
      </c>
      <c r="E240" s="30">
        <v>579.5</v>
      </c>
      <c r="F240" s="30">
        <v>537.79999999999995</v>
      </c>
      <c r="G240" s="30" t="s">
        <v>467</v>
      </c>
      <c r="H240" s="51">
        <v>-2.0199999999999999E-2</v>
      </c>
    </row>
    <row r="241" spans="1:8" x14ac:dyDescent="0.2">
      <c r="A241" s="30" t="s">
        <v>468</v>
      </c>
      <c r="B241" s="49">
        <v>2006</v>
      </c>
      <c r="C241" s="30">
        <v>575.5</v>
      </c>
      <c r="D241" s="30">
        <v>519.9</v>
      </c>
      <c r="E241" s="30">
        <v>577.29999999999995</v>
      </c>
      <c r="F241" s="30">
        <v>517.6</v>
      </c>
      <c r="G241" s="30" t="s">
        <v>469</v>
      </c>
      <c r="H241" s="51">
        <v>0.1074</v>
      </c>
    </row>
    <row r="242" spans="1:8" x14ac:dyDescent="0.2">
      <c r="A242" s="30" t="s">
        <v>470</v>
      </c>
      <c r="B242" s="49">
        <v>2005</v>
      </c>
      <c r="C242" s="30">
        <v>519.70000000000005</v>
      </c>
      <c r="D242" s="30">
        <v>498</v>
      </c>
      <c r="E242" s="30">
        <v>544.5</v>
      </c>
      <c r="F242" s="30">
        <v>492.2</v>
      </c>
      <c r="G242" s="30" t="s">
        <v>471</v>
      </c>
      <c r="H242" s="51">
        <v>4.2099999999999999E-2</v>
      </c>
    </row>
    <row r="243" spans="1:8" x14ac:dyDescent="0.2">
      <c r="A243" s="30" t="s">
        <v>472</v>
      </c>
      <c r="B243" s="49">
        <v>2005</v>
      </c>
      <c r="C243" s="30">
        <v>498.7</v>
      </c>
      <c r="D243" s="30">
        <v>466.5</v>
      </c>
      <c r="E243" s="30">
        <v>506.7</v>
      </c>
      <c r="F243" s="30">
        <v>456.1</v>
      </c>
      <c r="G243" s="30" t="s">
        <v>473</v>
      </c>
      <c r="H243" s="51">
        <v>6.8099999999999994E-2</v>
      </c>
    </row>
    <row r="244" spans="1:8" x14ac:dyDescent="0.2">
      <c r="A244" s="30" t="s">
        <v>474</v>
      </c>
      <c r="B244" s="49">
        <v>2005</v>
      </c>
      <c r="C244" s="30">
        <v>466.9</v>
      </c>
      <c r="D244" s="30">
        <v>471.5</v>
      </c>
      <c r="E244" s="30">
        <v>483.1</v>
      </c>
      <c r="F244" s="30">
        <v>462</v>
      </c>
      <c r="G244" s="30" t="s">
        <v>475</v>
      </c>
      <c r="H244" s="51">
        <v>-1.14E-2</v>
      </c>
    </row>
    <row r="245" spans="1:8" x14ac:dyDescent="0.2">
      <c r="A245" s="30" t="s">
        <v>476</v>
      </c>
      <c r="B245" s="49">
        <v>2005</v>
      </c>
      <c r="C245" s="30">
        <v>472.3</v>
      </c>
      <c r="D245" s="30">
        <v>438.4</v>
      </c>
      <c r="E245" s="30">
        <v>479</v>
      </c>
      <c r="F245" s="30">
        <v>438.3</v>
      </c>
      <c r="G245" s="30" t="s">
        <v>477</v>
      </c>
      <c r="H245" s="51">
        <v>7.8100000000000003E-2</v>
      </c>
    </row>
    <row r="246" spans="1:8" x14ac:dyDescent="0.2">
      <c r="A246" s="30" t="s">
        <v>478</v>
      </c>
      <c r="B246" s="49">
        <v>2005</v>
      </c>
      <c r="C246" s="30">
        <v>438.1</v>
      </c>
      <c r="D246" s="30">
        <v>435.4</v>
      </c>
      <c r="E246" s="30">
        <v>455.3</v>
      </c>
      <c r="F246" s="30">
        <v>433.5</v>
      </c>
      <c r="G246" s="30" t="s">
        <v>463</v>
      </c>
      <c r="H246" s="51">
        <v>5.3E-3</v>
      </c>
    </row>
    <row r="247" spans="1:8" x14ac:dyDescent="0.2">
      <c r="A247" s="30" t="s">
        <v>479</v>
      </c>
      <c r="B247" s="49">
        <v>2005</v>
      </c>
      <c r="C247" s="30">
        <v>435.8</v>
      </c>
      <c r="D247" s="30">
        <v>436.5</v>
      </c>
      <c r="E247" s="30">
        <v>438.2</v>
      </c>
      <c r="F247" s="30">
        <v>418.2</v>
      </c>
      <c r="G247" s="30" t="s">
        <v>467</v>
      </c>
      <c r="H247" s="51">
        <v>-3.0000000000000001E-3</v>
      </c>
    </row>
    <row r="248" spans="1:8" x14ac:dyDescent="0.2">
      <c r="A248" s="30" t="s">
        <v>480</v>
      </c>
      <c r="B248" s="49">
        <v>2005</v>
      </c>
      <c r="C248" s="30">
        <v>437.1</v>
      </c>
      <c r="D248" s="30">
        <v>418.7</v>
      </c>
      <c r="E248" s="30">
        <v>445.4</v>
      </c>
      <c r="F248" s="30">
        <v>416.7</v>
      </c>
      <c r="G248" s="30" t="s">
        <v>481</v>
      </c>
      <c r="H248" s="51">
        <v>4.3400000000000001E-2</v>
      </c>
    </row>
    <row r="249" spans="1:8" x14ac:dyDescent="0.2">
      <c r="A249" s="30" t="s">
        <v>482</v>
      </c>
      <c r="B249" s="49">
        <v>2005</v>
      </c>
      <c r="C249" s="30">
        <v>418.9</v>
      </c>
      <c r="D249" s="30">
        <v>435.7</v>
      </c>
      <c r="E249" s="30">
        <v>436</v>
      </c>
      <c r="F249" s="30">
        <v>415.8</v>
      </c>
      <c r="G249" s="30" t="s">
        <v>483</v>
      </c>
      <c r="H249" s="51">
        <v>-3.9399999999999998E-2</v>
      </c>
    </row>
    <row r="250" spans="1:8" x14ac:dyDescent="0.2">
      <c r="A250" s="30" t="s">
        <v>484</v>
      </c>
      <c r="B250" s="49">
        <v>2005</v>
      </c>
      <c r="C250" s="30">
        <v>436.1</v>
      </c>
      <c r="D250" s="30">
        <v>431.1</v>
      </c>
      <c r="E250" s="30">
        <v>439.1</v>
      </c>
      <c r="F250" s="30">
        <v>423.5</v>
      </c>
      <c r="G250" s="30" t="s">
        <v>485</v>
      </c>
      <c r="H250" s="51">
        <v>1.1599999999999999E-2</v>
      </c>
    </row>
    <row r="251" spans="1:8" x14ac:dyDescent="0.2">
      <c r="A251" s="30" t="s">
        <v>486</v>
      </c>
      <c r="B251" s="49">
        <v>2005</v>
      </c>
      <c r="C251" s="30">
        <v>431.1</v>
      </c>
      <c r="D251" s="30">
        <v>437.5</v>
      </c>
      <c r="E251" s="30">
        <v>448</v>
      </c>
      <c r="F251" s="30">
        <v>423.4</v>
      </c>
      <c r="G251" s="30" t="s">
        <v>487</v>
      </c>
      <c r="H251" s="51">
        <v>-1.49E-2</v>
      </c>
    </row>
    <row r="252" spans="1:8" x14ac:dyDescent="0.2">
      <c r="A252" s="30" t="s">
        <v>488</v>
      </c>
      <c r="B252" s="49">
        <v>2005</v>
      </c>
      <c r="C252" s="30">
        <v>437.6</v>
      </c>
      <c r="D252" s="30">
        <v>424.3</v>
      </c>
      <c r="E252" s="30">
        <v>439.3</v>
      </c>
      <c r="F252" s="30">
        <v>411.5</v>
      </c>
      <c r="G252" s="30" t="s">
        <v>489</v>
      </c>
      <c r="H252" s="51">
        <v>3.1800000000000002E-2</v>
      </c>
    </row>
    <row r="253" spans="1:8" x14ac:dyDescent="0.2">
      <c r="A253" s="30" t="s">
        <v>490</v>
      </c>
      <c r="B253" s="49">
        <v>2005</v>
      </c>
      <c r="C253" s="30">
        <v>424.1</v>
      </c>
      <c r="D253" s="30">
        <v>438.9</v>
      </c>
      <c r="E253" s="30">
        <v>438.9</v>
      </c>
      <c r="F253" s="30">
        <v>417.2</v>
      </c>
      <c r="G253" s="30" t="s">
        <v>491</v>
      </c>
      <c r="H253" s="51">
        <v>-3.2599999999999997E-2</v>
      </c>
    </row>
    <row r="254" spans="1:8" x14ac:dyDescent="0.2">
      <c r="A254" s="30" t="s">
        <v>492</v>
      </c>
      <c r="B254" s="49">
        <v>2004</v>
      </c>
      <c r="C254" s="30">
        <v>438.4</v>
      </c>
      <c r="D254" s="30">
        <v>453.4</v>
      </c>
      <c r="E254" s="30">
        <v>458.7</v>
      </c>
      <c r="F254" s="30">
        <v>432.9</v>
      </c>
      <c r="G254" s="30" t="s">
        <v>493</v>
      </c>
      <c r="H254" s="51">
        <v>-3.27E-2</v>
      </c>
    </row>
    <row r="255" spans="1:8" x14ac:dyDescent="0.2">
      <c r="A255" s="30" t="s">
        <v>494</v>
      </c>
      <c r="B255" s="49">
        <v>2004</v>
      </c>
      <c r="C255" s="30">
        <v>453.2</v>
      </c>
      <c r="D255" s="30">
        <v>430.5</v>
      </c>
      <c r="E255" s="30">
        <v>457</v>
      </c>
      <c r="F255" s="30">
        <v>418</v>
      </c>
      <c r="G255" s="30" t="s">
        <v>495</v>
      </c>
      <c r="H255" s="51">
        <v>5.5399999999999998E-2</v>
      </c>
    </row>
    <row r="256" spans="1:8" x14ac:dyDescent="0.2">
      <c r="A256" s="30" t="s">
        <v>496</v>
      </c>
      <c r="B256" s="49">
        <v>2004</v>
      </c>
      <c r="C256" s="30">
        <v>429.4</v>
      </c>
      <c r="D256" s="30">
        <v>420.4</v>
      </c>
      <c r="E256" s="30">
        <v>432</v>
      </c>
      <c r="F256" s="30">
        <v>410.5</v>
      </c>
      <c r="G256" s="30" t="s">
        <v>497</v>
      </c>
      <c r="H256" s="51">
        <v>2.1399999999999999E-2</v>
      </c>
    </row>
    <row r="257" spans="1:8" x14ac:dyDescent="0.2">
      <c r="A257" s="30" t="s">
        <v>498</v>
      </c>
      <c r="B257" s="49">
        <v>2004</v>
      </c>
      <c r="C257" s="30">
        <v>420.4</v>
      </c>
      <c r="D257" s="30">
        <v>412.1</v>
      </c>
      <c r="E257" s="30">
        <v>420.8</v>
      </c>
      <c r="F257" s="30">
        <v>396.9</v>
      </c>
      <c r="G257" s="30" t="s">
        <v>499</v>
      </c>
      <c r="H257" s="51">
        <v>1.9400000000000001E-2</v>
      </c>
    </row>
    <row r="258" spans="1:8" x14ac:dyDescent="0.2">
      <c r="A258" s="30" t="s">
        <v>500</v>
      </c>
      <c r="B258" s="49">
        <v>2004</v>
      </c>
      <c r="C258" s="30">
        <v>412.4</v>
      </c>
      <c r="D258" s="30">
        <v>395</v>
      </c>
      <c r="E258" s="30">
        <v>416.8</v>
      </c>
      <c r="F258" s="30">
        <v>391.2</v>
      </c>
      <c r="G258" s="30" t="s">
        <v>501</v>
      </c>
      <c r="H258" s="51">
        <v>4.7500000000000001E-2</v>
      </c>
    </row>
    <row r="259" spans="1:8" x14ac:dyDescent="0.2">
      <c r="A259" s="30" t="s">
        <v>502</v>
      </c>
      <c r="B259" s="49">
        <v>2004</v>
      </c>
      <c r="C259" s="30">
        <v>393.7</v>
      </c>
      <c r="D259" s="30">
        <v>393.3</v>
      </c>
      <c r="E259" s="30">
        <v>409.6</v>
      </c>
      <c r="F259" s="30">
        <v>385.5</v>
      </c>
      <c r="G259" s="30" t="s">
        <v>483</v>
      </c>
      <c r="H259" s="51">
        <v>1.8E-3</v>
      </c>
    </row>
    <row r="260" spans="1:8" x14ac:dyDescent="0.2">
      <c r="A260" s="30" t="s">
        <v>503</v>
      </c>
      <c r="B260" s="49">
        <v>2004</v>
      </c>
      <c r="C260" s="30">
        <v>393</v>
      </c>
      <c r="D260" s="30">
        <v>396</v>
      </c>
      <c r="E260" s="30">
        <v>405.6</v>
      </c>
      <c r="F260" s="30">
        <v>382.5</v>
      </c>
      <c r="G260" s="30" t="s">
        <v>504</v>
      </c>
      <c r="H260" s="51">
        <v>-4.7999999999999996E-3</v>
      </c>
    </row>
    <row r="261" spans="1:8" x14ac:dyDescent="0.2">
      <c r="A261" s="30" t="s">
        <v>505</v>
      </c>
      <c r="B261" s="49">
        <v>2004</v>
      </c>
      <c r="C261" s="30">
        <v>394.9</v>
      </c>
      <c r="D261" s="30">
        <v>388.9</v>
      </c>
      <c r="E261" s="30">
        <v>398</v>
      </c>
      <c r="F261" s="30">
        <v>371.3</v>
      </c>
      <c r="G261" s="30" t="s">
        <v>506</v>
      </c>
      <c r="H261" s="51">
        <v>1.9099999999999999E-2</v>
      </c>
    </row>
    <row r="262" spans="1:8" x14ac:dyDescent="0.2">
      <c r="A262" s="30" t="s">
        <v>507</v>
      </c>
      <c r="B262" s="49">
        <v>2004</v>
      </c>
      <c r="C262" s="30">
        <v>387.5</v>
      </c>
      <c r="D262" s="30">
        <v>427.5</v>
      </c>
      <c r="E262" s="30">
        <v>433</v>
      </c>
      <c r="F262" s="30">
        <v>377</v>
      </c>
      <c r="G262" s="30" t="s">
        <v>508</v>
      </c>
      <c r="H262" s="51">
        <v>-9.5299999999999996E-2</v>
      </c>
    </row>
    <row r="263" spans="1:8" x14ac:dyDescent="0.2">
      <c r="A263" s="30" t="s">
        <v>509</v>
      </c>
      <c r="B263" s="49">
        <v>2004</v>
      </c>
      <c r="C263" s="30">
        <v>428.3</v>
      </c>
      <c r="D263" s="30">
        <v>397.5</v>
      </c>
      <c r="E263" s="30">
        <v>428.5</v>
      </c>
      <c r="F263" s="30">
        <v>388.2</v>
      </c>
      <c r="G263" s="30" t="s">
        <v>510</v>
      </c>
      <c r="H263" s="51">
        <v>7.9399999999999998E-2</v>
      </c>
    </row>
    <row r="264" spans="1:8" x14ac:dyDescent="0.2">
      <c r="A264" s="30" t="s">
        <v>511</v>
      </c>
      <c r="B264" s="49">
        <v>2004</v>
      </c>
      <c r="C264" s="30">
        <v>396.8</v>
      </c>
      <c r="D264" s="30">
        <v>403.1</v>
      </c>
      <c r="E264" s="30">
        <v>418</v>
      </c>
      <c r="F264" s="30">
        <v>391</v>
      </c>
      <c r="G264" s="30" t="s">
        <v>512</v>
      </c>
      <c r="H264" s="51">
        <v>-1.5100000000000001E-2</v>
      </c>
    </row>
    <row r="265" spans="1:8" x14ac:dyDescent="0.2">
      <c r="A265" s="30" t="s">
        <v>513</v>
      </c>
      <c r="B265" s="49">
        <v>2004</v>
      </c>
      <c r="C265" s="30">
        <v>402.9</v>
      </c>
      <c r="D265" s="30">
        <v>416.8</v>
      </c>
      <c r="E265" s="30">
        <v>431.5</v>
      </c>
      <c r="F265" s="30">
        <v>397.5</v>
      </c>
      <c r="G265" s="30" t="s">
        <v>514</v>
      </c>
      <c r="H265" s="51">
        <v>-3.1699999999999999E-2</v>
      </c>
    </row>
    <row r="266" spans="1:8" x14ac:dyDescent="0.2">
      <c r="A266" s="30" t="s">
        <v>515</v>
      </c>
      <c r="B266" s="49">
        <v>2003</v>
      </c>
      <c r="C266" s="30">
        <v>416.1</v>
      </c>
      <c r="D266" s="30">
        <v>398.9</v>
      </c>
      <c r="E266" s="30">
        <v>418.4</v>
      </c>
      <c r="F266" s="30">
        <v>397.8</v>
      </c>
      <c r="G266" s="30" t="s">
        <v>516</v>
      </c>
      <c r="H266" s="51">
        <v>4.8599999999999997E-2</v>
      </c>
    </row>
    <row r="267" spans="1:8" x14ac:dyDescent="0.2">
      <c r="A267" s="30" t="s">
        <v>517</v>
      </c>
      <c r="B267" s="49">
        <v>2003</v>
      </c>
      <c r="C267" s="30">
        <v>396.8</v>
      </c>
      <c r="D267" s="30">
        <v>384.7</v>
      </c>
      <c r="E267" s="30">
        <v>402</v>
      </c>
      <c r="F267" s="30">
        <v>376.5</v>
      </c>
      <c r="G267" s="30" t="s">
        <v>518</v>
      </c>
      <c r="H267" s="51">
        <v>3.1699999999999999E-2</v>
      </c>
    </row>
    <row r="268" spans="1:8" x14ac:dyDescent="0.2">
      <c r="A268" s="30" t="s">
        <v>519</v>
      </c>
      <c r="B268" s="49">
        <v>2003</v>
      </c>
      <c r="C268" s="30">
        <v>384.6</v>
      </c>
      <c r="D268" s="30">
        <v>385.9</v>
      </c>
      <c r="E268" s="30">
        <v>393</v>
      </c>
      <c r="F268" s="30">
        <v>366.5</v>
      </c>
      <c r="G268" s="30" t="s">
        <v>497</v>
      </c>
      <c r="H268" s="51">
        <v>-3.8999999999999998E-3</v>
      </c>
    </row>
    <row r="269" spans="1:8" x14ac:dyDescent="0.2">
      <c r="A269" s="30" t="s">
        <v>520</v>
      </c>
      <c r="B269" s="49">
        <v>2003</v>
      </c>
      <c r="C269" s="30">
        <v>386.1</v>
      </c>
      <c r="D269" s="30">
        <v>376.8</v>
      </c>
      <c r="E269" s="30">
        <v>394.8</v>
      </c>
      <c r="F269" s="30">
        <v>370.7</v>
      </c>
      <c r="G269" s="30" t="s">
        <v>521</v>
      </c>
      <c r="H269" s="51">
        <v>2.47E-2</v>
      </c>
    </row>
    <row r="270" spans="1:8" x14ac:dyDescent="0.2">
      <c r="A270" s="30" t="s">
        <v>522</v>
      </c>
      <c r="B270" s="49">
        <v>2003</v>
      </c>
      <c r="C270" s="30">
        <v>376.8</v>
      </c>
      <c r="D270" s="30">
        <v>356</v>
      </c>
      <c r="E270" s="30">
        <v>379</v>
      </c>
      <c r="F270" s="30">
        <v>346</v>
      </c>
      <c r="G270" s="30" t="s">
        <v>523</v>
      </c>
      <c r="H270" s="51">
        <v>5.8999999999999997E-2</v>
      </c>
    </row>
    <row r="271" spans="1:8" x14ac:dyDescent="0.2">
      <c r="A271" s="30" t="s">
        <v>524</v>
      </c>
      <c r="B271" s="49">
        <v>2003</v>
      </c>
      <c r="C271" s="30">
        <v>355.8</v>
      </c>
      <c r="D271" s="30">
        <v>346.4</v>
      </c>
      <c r="E271" s="30">
        <v>367.7</v>
      </c>
      <c r="F271" s="30">
        <v>340.6</v>
      </c>
      <c r="G271" s="30" t="s">
        <v>525</v>
      </c>
      <c r="H271" s="51">
        <v>2.7400000000000001E-2</v>
      </c>
    </row>
    <row r="272" spans="1:8" x14ac:dyDescent="0.2">
      <c r="A272" s="30" t="s">
        <v>526</v>
      </c>
      <c r="B272" s="49">
        <v>2003</v>
      </c>
      <c r="C272" s="30">
        <v>346.3</v>
      </c>
      <c r="D272" s="30">
        <v>364</v>
      </c>
      <c r="E272" s="30">
        <v>370.5</v>
      </c>
      <c r="F272" s="30">
        <v>343.3</v>
      </c>
      <c r="G272" s="30" t="s">
        <v>527</v>
      </c>
      <c r="H272" s="51">
        <v>-5.28E-2</v>
      </c>
    </row>
    <row r="273" spans="1:8" x14ac:dyDescent="0.2">
      <c r="A273" s="30" t="s">
        <v>528</v>
      </c>
      <c r="B273" s="49">
        <v>2003</v>
      </c>
      <c r="C273" s="30">
        <v>365.6</v>
      </c>
      <c r="D273" s="30">
        <v>339.2</v>
      </c>
      <c r="E273" s="30">
        <v>374.9</v>
      </c>
      <c r="F273" s="30">
        <v>338.5</v>
      </c>
      <c r="G273" s="30" t="s">
        <v>529</v>
      </c>
      <c r="H273" s="51">
        <v>7.7200000000000005E-2</v>
      </c>
    </row>
    <row r="274" spans="1:8" x14ac:dyDescent="0.2">
      <c r="A274" s="30" t="s">
        <v>530</v>
      </c>
      <c r="B274" s="49">
        <v>2003</v>
      </c>
      <c r="C274" s="30">
        <v>339.4</v>
      </c>
      <c r="D274" s="30">
        <v>335.7</v>
      </c>
      <c r="E274" s="30">
        <v>340.4</v>
      </c>
      <c r="F274" s="30">
        <v>319.8</v>
      </c>
      <c r="G274" s="30" t="s">
        <v>531</v>
      </c>
      <c r="H274" s="51">
        <v>7.4000000000000003E-3</v>
      </c>
    </row>
    <row r="275" spans="1:8" x14ac:dyDescent="0.2">
      <c r="A275" s="30" t="s">
        <v>532</v>
      </c>
      <c r="B275" s="49">
        <v>2003</v>
      </c>
      <c r="C275" s="30">
        <v>336.9</v>
      </c>
      <c r="D275" s="30">
        <v>349.8</v>
      </c>
      <c r="E275" s="30">
        <v>358.8</v>
      </c>
      <c r="F275" s="30">
        <v>325.8</v>
      </c>
      <c r="G275" s="30" t="s">
        <v>533</v>
      </c>
      <c r="H275" s="51">
        <v>-3.8300000000000001E-2</v>
      </c>
    </row>
    <row r="276" spans="1:8" x14ac:dyDescent="0.2">
      <c r="A276" s="30" t="s">
        <v>534</v>
      </c>
      <c r="B276" s="49">
        <v>2003</v>
      </c>
      <c r="C276" s="30">
        <v>350.3</v>
      </c>
      <c r="D276" s="30">
        <v>368.9</v>
      </c>
      <c r="E276" s="30">
        <v>390.8</v>
      </c>
      <c r="F276" s="30">
        <v>342.4</v>
      </c>
      <c r="G276" s="30" t="s">
        <v>535</v>
      </c>
      <c r="H276" s="51">
        <v>-5.0900000000000001E-2</v>
      </c>
    </row>
    <row r="277" spans="1:8" x14ac:dyDescent="0.2">
      <c r="A277" s="30" t="s">
        <v>536</v>
      </c>
      <c r="B277" s="49">
        <v>2003</v>
      </c>
      <c r="C277" s="30">
        <v>369.1</v>
      </c>
      <c r="D277" s="30">
        <v>347.6</v>
      </c>
      <c r="E277" s="30">
        <v>373.7</v>
      </c>
      <c r="F277" s="30">
        <v>342.8</v>
      </c>
      <c r="G277" s="30" t="s">
        <v>537</v>
      </c>
      <c r="H277" s="51">
        <v>0.06</v>
      </c>
    </row>
    <row r="278" spans="1:8" x14ac:dyDescent="0.2">
      <c r="A278" s="30" t="s">
        <v>538</v>
      </c>
      <c r="B278" s="49">
        <v>2002</v>
      </c>
      <c r="C278" s="30">
        <v>348.2</v>
      </c>
      <c r="D278" s="30">
        <v>319.10000000000002</v>
      </c>
      <c r="E278" s="30">
        <v>355.7</v>
      </c>
      <c r="F278" s="30">
        <v>316.60000000000002</v>
      </c>
      <c r="G278" s="30" t="s">
        <v>539</v>
      </c>
      <c r="H278" s="51">
        <v>9.9099999999999994E-2</v>
      </c>
    </row>
    <row r="279" spans="1:8" x14ac:dyDescent="0.2">
      <c r="A279" s="30" t="s">
        <v>540</v>
      </c>
      <c r="B279" s="49">
        <v>2002</v>
      </c>
      <c r="C279" s="30">
        <v>316.8</v>
      </c>
      <c r="D279" s="30">
        <v>318.3</v>
      </c>
      <c r="E279" s="30">
        <v>325.39999999999998</v>
      </c>
      <c r="F279" s="30">
        <v>316.5</v>
      </c>
      <c r="G279" s="30" t="s">
        <v>541</v>
      </c>
      <c r="H279" s="51">
        <v>-5.0000000000000001E-3</v>
      </c>
    </row>
    <row r="280" spans="1:8" x14ac:dyDescent="0.2">
      <c r="A280" s="30" t="s">
        <v>542</v>
      </c>
      <c r="B280" s="49">
        <v>2002</v>
      </c>
      <c r="C280" s="30">
        <v>318.39999999999998</v>
      </c>
      <c r="D280" s="30">
        <v>324.3</v>
      </c>
      <c r="E280" s="30">
        <v>325.5</v>
      </c>
      <c r="F280" s="30">
        <v>309.10000000000002</v>
      </c>
      <c r="G280" s="30" t="s">
        <v>543</v>
      </c>
      <c r="H280" s="51">
        <v>-2.0899999999999998E-2</v>
      </c>
    </row>
    <row r="281" spans="1:8" x14ac:dyDescent="0.2">
      <c r="A281" s="30" t="s">
        <v>544</v>
      </c>
      <c r="B281" s="49">
        <v>2002</v>
      </c>
      <c r="C281" s="30">
        <v>325.2</v>
      </c>
      <c r="D281" s="30">
        <v>313.8</v>
      </c>
      <c r="E281" s="30">
        <v>329.3</v>
      </c>
      <c r="F281" s="30">
        <v>312.60000000000002</v>
      </c>
      <c r="G281" s="30" t="s">
        <v>545</v>
      </c>
      <c r="H281" s="51">
        <v>3.5999999999999997E-2</v>
      </c>
    </row>
    <row r="282" spans="1:8" x14ac:dyDescent="0.2">
      <c r="A282" s="30" t="s">
        <v>546</v>
      </c>
      <c r="B282" s="49">
        <v>2002</v>
      </c>
      <c r="C282" s="30">
        <v>313.89999999999998</v>
      </c>
      <c r="D282" s="30">
        <v>305.2</v>
      </c>
      <c r="E282" s="30">
        <v>319.7</v>
      </c>
      <c r="F282" s="30">
        <v>300.3</v>
      </c>
      <c r="G282" s="30" t="s">
        <v>547</v>
      </c>
      <c r="H282" s="51">
        <v>2.8500000000000001E-2</v>
      </c>
    </row>
    <row r="283" spans="1:8" x14ac:dyDescent="0.2">
      <c r="A283" s="30" t="s">
        <v>548</v>
      </c>
      <c r="B283" s="49">
        <v>2002</v>
      </c>
      <c r="C283" s="30">
        <v>305.2</v>
      </c>
      <c r="D283" s="30">
        <v>314.5</v>
      </c>
      <c r="E283" s="30">
        <v>326.10000000000002</v>
      </c>
      <c r="F283" s="30">
        <v>300.5</v>
      </c>
      <c r="G283" s="30" t="s">
        <v>549</v>
      </c>
      <c r="H283" s="51">
        <v>-2.7699999999999999E-2</v>
      </c>
    </row>
    <row r="284" spans="1:8" x14ac:dyDescent="0.2">
      <c r="A284" s="30" t="s">
        <v>550</v>
      </c>
      <c r="B284" s="49">
        <v>2002</v>
      </c>
      <c r="C284" s="30">
        <v>313.89999999999998</v>
      </c>
      <c r="D284" s="30">
        <v>327.5</v>
      </c>
      <c r="E284" s="30">
        <v>331.5</v>
      </c>
      <c r="F284" s="30">
        <v>310.5</v>
      </c>
      <c r="G284" s="30" t="s">
        <v>551</v>
      </c>
      <c r="H284" s="51">
        <v>-4.1500000000000002E-2</v>
      </c>
    </row>
    <row r="285" spans="1:8" x14ac:dyDescent="0.2">
      <c r="A285" s="30" t="s">
        <v>552</v>
      </c>
      <c r="B285" s="49">
        <v>2002</v>
      </c>
      <c r="C285" s="30">
        <v>327.5</v>
      </c>
      <c r="D285" s="30">
        <v>309.10000000000002</v>
      </c>
      <c r="E285" s="30">
        <v>330.2</v>
      </c>
      <c r="F285" s="30">
        <v>306.5</v>
      </c>
      <c r="G285" s="30" t="s">
        <v>553</v>
      </c>
      <c r="H285" s="51">
        <v>5.9200000000000003E-2</v>
      </c>
    </row>
    <row r="286" spans="1:8" x14ac:dyDescent="0.2">
      <c r="A286" s="30" t="s">
        <v>554</v>
      </c>
      <c r="B286" s="49">
        <v>2002</v>
      </c>
      <c r="C286" s="30">
        <v>309.2</v>
      </c>
      <c r="D286" s="30">
        <v>304</v>
      </c>
      <c r="E286" s="30">
        <v>312.89999999999998</v>
      </c>
      <c r="F286" s="30">
        <v>298</v>
      </c>
      <c r="G286" s="30" t="s">
        <v>555</v>
      </c>
      <c r="H286" s="51">
        <v>1.8100000000000002E-2</v>
      </c>
    </row>
    <row r="287" spans="1:8" x14ac:dyDescent="0.2">
      <c r="A287" s="30" t="s">
        <v>556</v>
      </c>
      <c r="B287" s="49">
        <v>2002</v>
      </c>
      <c r="C287" s="30">
        <v>303.7</v>
      </c>
      <c r="D287" s="30">
        <v>297.39999999999998</v>
      </c>
      <c r="E287" s="30">
        <v>305.8</v>
      </c>
      <c r="F287" s="30">
        <v>288.3</v>
      </c>
      <c r="G287" s="30" t="s">
        <v>557</v>
      </c>
      <c r="H287" s="51">
        <v>2.2200000000000001E-2</v>
      </c>
    </row>
    <row r="288" spans="1:8" x14ac:dyDescent="0.2">
      <c r="A288" s="30" t="s">
        <v>558</v>
      </c>
      <c r="B288" s="49">
        <v>2002</v>
      </c>
      <c r="C288" s="30">
        <v>297.10000000000002</v>
      </c>
      <c r="D288" s="30">
        <v>283</v>
      </c>
      <c r="E288" s="30">
        <v>309.39999999999998</v>
      </c>
      <c r="F288" s="30">
        <v>282.39999999999998</v>
      </c>
      <c r="G288" s="30" t="s">
        <v>559</v>
      </c>
      <c r="H288" s="51">
        <v>5.0200000000000002E-2</v>
      </c>
    </row>
    <row r="289" spans="1:8" x14ac:dyDescent="0.2">
      <c r="A289" s="30" t="s">
        <v>560</v>
      </c>
      <c r="B289" s="49">
        <v>2002</v>
      </c>
      <c r="C289" s="30">
        <v>282.89999999999998</v>
      </c>
      <c r="D289" s="30">
        <v>279.5</v>
      </c>
      <c r="E289" s="30">
        <v>289.89999999999998</v>
      </c>
      <c r="F289" s="30">
        <v>277.2</v>
      </c>
      <c r="G289" s="30" t="s">
        <v>561</v>
      </c>
      <c r="H289" s="51">
        <v>1.4E-2</v>
      </c>
    </row>
    <row r="290" spans="1:8" x14ac:dyDescent="0.2">
      <c r="A290" s="30" t="s">
        <v>562</v>
      </c>
      <c r="B290" s="49">
        <v>2001</v>
      </c>
      <c r="C290" s="30">
        <v>279</v>
      </c>
      <c r="D290" s="30">
        <v>275.2</v>
      </c>
      <c r="E290" s="30">
        <v>281.39999999999998</v>
      </c>
      <c r="F290" s="30">
        <v>271.7</v>
      </c>
      <c r="G290" s="30" t="s">
        <v>563</v>
      </c>
      <c r="H290" s="51">
        <v>1.49E-2</v>
      </c>
    </row>
    <row r="291" spans="1:8" x14ac:dyDescent="0.2">
      <c r="A291" s="30" t="s">
        <v>564</v>
      </c>
      <c r="B291" s="49">
        <v>2001</v>
      </c>
      <c r="C291" s="30">
        <v>274.89999999999998</v>
      </c>
      <c r="D291" s="30">
        <v>280.5</v>
      </c>
      <c r="E291" s="30">
        <v>282.5</v>
      </c>
      <c r="F291" s="30">
        <v>271.89999999999998</v>
      </c>
      <c r="G291" s="30" t="s">
        <v>565</v>
      </c>
      <c r="H291" s="51">
        <v>-0.02</v>
      </c>
    </row>
    <row r="292" spans="1:8" x14ac:dyDescent="0.2">
      <c r="A292" s="30" t="s">
        <v>566</v>
      </c>
      <c r="B292" s="49">
        <v>2001</v>
      </c>
      <c r="C292" s="30">
        <v>280.5</v>
      </c>
      <c r="D292" s="30">
        <v>293.7</v>
      </c>
      <c r="E292" s="30">
        <v>295.89999999999998</v>
      </c>
      <c r="F292" s="30">
        <v>275.5</v>
      </c>
      <c r="G292" s="30" t="s">
        <v>567</v>
      </c>
      <c r="H292" s="51">
        <v>-4.5900000000000003E-2</v>
      </c>
    </row>
    <row r="293" spans="1:8" x14ac:dyDescent="0.2">
      <c r="A293" s="30" t="s">
        <v>568</v>
      </c>
      <c r="B293" s="49">
        <v>2001</v>
      </c>
      <c r="C293" s="30">
        <v>294</v>
      </c>
      <c r="D293" s="30">
        <v>276.10000000000002</v>
      </c>
      <c r="E293" s="30">
        <v>300</v>
      </c>
      <c r="F293" s="30">
        <v>272.7</v>
      </c>
      <c r="G293" s="30" t="s">
        <v>569</v>
      </c>
      <c r="H293" s="51">
        <v>6.3299999999999995E-2</v>
      </c>
    </row>
    <row r="294" spans="1:8" x14ac:dyDescent="0.2">
      <c r="A294" s="30" t="s">
        <v>570</v>
      </c>
      <c r="B294" s="49">
        <v>2001</v>
      </c>
      <c r="C294" s="30">
        <v>276.5</v>
      </c>
      <c r="D294" s="30">
        <v>269.2</v>
      </c>
      <c r="E294" s="30">
        <v>283.8</v>
      </c>
      <c r="F294" s="30">
        <v>268.39999999999998</v>
      </c>
      <c r="G294" s="30" t="s">
        <v>571</v>
      </c>
      <c r="H294" s="51">
        <v>2.7099999999999999E-2</v>
      </c>
    </row>
    <row r="295" spans="1:8" x14ac:dyDescent="0.2">
      <c r="A295" s="30" t="s">
        <v>572</v>
      </c>
      <c r="B295" s="49">
        <v>2001</v>
      </c>
      <c r="C295" s="30">
        <v>269.2</v>
      </c>
      <c r="D295" s="30">
        <v>271.5</v>
      </c>
      <c r="E295" s="30">
        <v>272.10000000000002</v>
      </c>
      <c r="F295" s="30">
        <v>264.8</v>
      </c>
      <c r="G295" s="30" t="s">
        <v>573</v>
      </c>
      <c r="H295" s="51">
        <v>-7.7000000000000002E-3</v>
      </c>
    </row>
    <row r="296" spans="1:8" x14ac:dyDescent="0.2">
      <c r="A296" s="30" t="s">
        <v>574</v>
      </c>
      <c r="B296" s="49">
        <v>2001</v>
      </c>
      <c r="C296" s="30">
        <v>271.3</v>
      </c>
      <c r="D296" s="30">
        <v>266.8</v>
      </c>
      <c r="E296" s="30">
        <v>279.8</v>
      </c>
      <c r="F296" s="30">
        <v>265.5</v>
      </c>
      <c r="G296" s="30" t="s">
        <v>575</v>
      </c>
      <c r="H296" s="51">
        <v>1.6500000000000001E-2</v>
      </c>
    </row>
    <row r="297" spans="1:8" x14ac:dyDescent="0.2">
      <c r="A297" s="30" t="s">
        <v>576</v>
      </c>
      <c r="B297" s="49">
        <v>2001</v>
      </c>
      <c r="C297" s="30">
        <v>266.89999999999998</v>
      </c>
      <c r="D297" s="30">
        <v>264.3</v>
      </c>
      <c r="E297" s="30">
        <v>298.60000000000002</v>
      </c>
      <c r="F297" s="30">
        <v>264.10000000000002</v>
      </c>
      <c r="G297" s="30" t="s">
        <v>577</v>
      </c>
      <c r="H297" s="51">
        <v>9.4999999999999998E-3</v>
      </c>
    </row>
    <row r="298" spans="1:8" x14ac:dyDescent="0.2">
      <c r="A298" s="30" t="s">
        <v>578</v>
      </c>
      <c r="B298" s="49">
        <v>2001</v>
      </c>
      <c r="C298" s="30">
        <v>264.39999999999998</v>
      </c>
      <c r="D298" s="30">
        <v>259.10000000000002</v>
      </c>
      <c r="E298" s="30">
        <v>267.5</v>
      </c>
      <c r="F298" s="30">
        <v>255.8</v>
      </c>
      <c r="G298" s="30" t="s">
        <v>579</v>
      </c>
      <c r="H298" s="51">
        <v>2.01E-2</v>
      </c>
    </row>
    <row r="299" spans="1:8" x14ac:dyDescent="0.2">
      <c r="A299" s="30" t="s">
        <v>580</v>
      </c>
      <c r="B299" s="49">
        <v>2001</v>
      </c>
      <c r="C299" s="30">
        <v>259.2</v>
      </c>
      <c r="D299" s="30">
        <v>267.7</v>
      </c>
      <c r="E299" s="30">
        <v>274.7</v>
      </c>
      <c r="F299" s="30">
        <v>258</v>
      </c>
      <c r="G299" s="30" t="s">
        <v>581</v>
      </c>
      <c r="H299" s="51">
        <v>-3.2099999999999997E-2</v>
      </c>
    </row>
    <row r="300" spans="1:8" x14ac:dyDescent="0.2">
      <c r="A300" s="30" t="s">
        <v>582</v>
      </c>
      <c r="B300" s="49">
        <v>2001</v>
      </c>
      <c r="C300" s="30">
        <v>267.8</v>
      </c>
      <c r="D300" s="30">
        <v>267.8</v>
      </c>
      <c r="E300" s="30">
        <v>270.89999999999998</v>
      </c>
      <c r="F300" s="30">
        <v>255.1</v>
      </c>
      <c r="G300" s="30" t="s">
        <v>583</v>
      </c>
      <c r="H300" s="51">
        <v>-6.9999999999999999E-4</v>
      </c>
    </row>
    <row r="301" spans="1:8" x14ac:dyDescent="0.2">
      <c r="A301" s="30" t="s">
        <v>584</v>
      </c>
      <c r="B301" s="49">
        <v>2001</v>
      </c>
      <c r="C301" s="30">
        <v>268</v>
      </c>
      <c r="D301" s="30">
        <v>273.8</v>
      </c>
      <c r="E301" s="30">
        <v>275</v>
      </c>
      <c r="F301" s="30">
        <v>262</v>
      </c>
      <c r="G301" s="30" t="s">
        <v>585</v>
      </c>
      <c r="H301" s="51">
        <v>-2.0500000000000001E-2</v>
      </c>
    </row>
    <row r="302" spans="1:8" x14ac:dyDescent="0.2">
      <c r="A302" s="30" t="s">
        <v>586</v>
      </c>
      <c r="B302" s="49">
        <v>2000</v>
      </c>
      <c r="C302" s="30">
        <v>273.60000000000002</v>
      </c>
      <c r="D302" s="30">
        <v>273.2</v>
      </c>
      <c r="E302" s="30">
        <v>278.5</v>
      </c>
      <c r="F302" s="30">
        <v>270.3</v>
      </c>
      <c r="G302" s="30" t="s">
        <v>587</v>
      </c>
      <c r="H302" s="51">
        <v>1.1000000000000001E-3</v>
      </c>
    </row>
    <row r="303" spans="1:8" x14ac:dyDescent="0.2">
      <c r="A303" s="30" t="s">
        <v>588</v>
      </c>
      <c r="B303" s="49">
        <v>2000</v>
      </c>
      <c r="C303" s="30">
        <v>273.3</v>
      </c>
      <c r="D303" s="30">
        <v>266.5</v>
      </c>
      <c r="E303" s="30">
        <v>273.5</v>
      </c>
      <c r="F303" s="30">
        <v>264.5</v>
      </c>
      <c r="G303" s="30" t="s">
        <v>589</v>
      </c>
      <c r="H303" s="51">
        <v>2.5899999999999999E-2</v>
      </c>
    </row>
    <row r="304" spans="1:8" x14ac:dyDescent="0.2">
      <c r="A304" s="30" t="s">
        <v>590</v>
      </c>
      <c r="B304" s="49">
        <v>2000</v>
      </c>
      <c r="C304" s="30">
        <v>266.39999999999998</v>
      </c>
      <c r="D304" s="30">
        <v>277.3</v>
      </c>
      <c r="E304" s="30">
        <v>279.89999999999998</v>
      </c>
      <c r="F304" s="30">
        <v>263.5</v>
      </c>
      <c r="G304" s="30" t="s">
        <v>591</v>
      </c>
      <c r="H304" s="51">
        <v>-3.7900000000000003E-2</v>
      </c>
    </row>
    <row r="305" spans="1:8" x14ac:dyDescent="0.2">
      <c r="A305" s="30" t="s">
        <v>592</v>
      </c>
      <c r="B305" s="49">
        <v>2000</v>
      </c>
      <c r="C305" s="30">
        <v>276.89999999999998</v>
      </c>
      <c r="D305" s="30">
        <v>281.89999999999998</v>
      </c>
      <c r="E305" s="30">
        <v>282.5</v>
      </c>
      <c r="F305" s="30">
        <v>271.7</v>
      </c>
      <c r="G305" s="30" t="s">
        <v>593</v>
      </c>
      <c r="H305" s="51">
        <v>-1.84E-2</v>
      </c>
    </row>
    <row r="306" spans="1:8" x14ac:dyDescent="0.2">
      <c r="A306" s="30" t="s">
        <v>594</v>
      </c>
      <c r="B306" s="49">
        <v>2000</v>
      </c>
      <c r="C306" s="30">
        <v>282.10000000000002</v>
      </c>
      <c r="D306" s="30">
        <v>283.39999999999998</v>
      </c>
      <c r="E306" s="30">
        <v>285</v>
      </c>
      <c r="F306" s="30">
        <v>275.3</v>
      </c>
      <c r="G306" s="30" t="s">
        <v>595</v>
      </c>
      <c r="H306" s="51">
        <v>-3.8999999999999998E-3</v>
      </c>
    </row>
    <row r="307" spans="1:8" x14ac:dyDescent="0.2">
      <c r="A307" s="30" t="s">
        <v>596</v>
      </c>
      <c r="B307" s="49">
        <v>2000</v>
      </c>
      <c r="C307" s="30">
        <v>283.2</v>
      </c>
      <c r="D307" s="30">
        <v>289.7</v>
      </c>
      <c r="E307" s="30">
        <v>289.7</v>
      </c>
      <c r="F307" s="30">
        <v>277.7</v>
      </c>
      <c r="G307" s="30" t="s">
        <v>597</v>
      </c>
      <c r="H307" s="51">
        <v>-2.8500000000000001E-2</v>
      </c>
    </row>
    <row r="308" spans="1:8" x14ac:dyDescent="0.2">
      <c r="A308" s="30" t="s">
        <v>598</v>
      </c>
      <c r="B308" s="49">
        <v>2000</v>
      </c>
      <c r="C308" s="30">
        <v>291.5</v>
      </c>
      <c r="D308" s="30">
        <v>275.39999999999998</v>
      </c>
      <c r="E308" s="30">
        <v>296.5</v>
      </c>
      <c r="F308" s="30">
        <v>274.8</v>
      </c>
      <c r="G308" s="30" t="s">
        <v>599</v>
      </c>
      <c r="H308" s="51">
        <v>6.08E-2</v>
      </c>
    </row>
    <row r="309" spans="1:8" x14ac:dyDescent="0.2">
      <c r="A309" s="30" t="s">
        <v>600</v>
      </c>
      <c r="B309" s="49">
        <v>2000</v>
      </c>
      <c r="C309" s="30">
        <v>274.8</v>
      </c>
      <c r="D309" s="30">
        <v>274.8</v>
      </c>
      <c r="E309" s="30">
        <v>284</v>
      </c>
      <c r="F309" s="30">
        <v>269.5</v>
      </c>
      <c r="G309" s="30" t="s">
        <v>601</v>
      </c>
      <c r="H309" s="51">
        <v>4.0000000000000002E-4</v>
      </c>
    </row>
    <row r="310" spans="1:8" x14ac:dyDescent="0.2">
      <c r="A310" s="30" t="s">
        <v>602</v>
      </c>
      <c r="B310" s="49">
        <v>2000</v>
      </c>
      <c r="C310" s="30">
        <v>274.7</v>
      </c>
      <c r="D310" s="30">
        <v>281.5</v>
      </c>
      <c r="E310" s="30">
        <v>291.5</v>
      </c>
      <c r="F310" s="30">
        <v>274</v>
      </c>
      <c r="G310" s="30" t="s">
        <v>603</v>
      </c>
      <c r="H310" s="51">
        <v>-2.3800000000000002E-2</v>
      </c>
    </row>
    <row r="311" spans="1:8" x14ac:dyDescent="0.2">
      <c r="A311" s="30" t="s">
        <v>604</v>
      </c>
      <c r="B311" s="49">
        <v>2000</v>
      </c>
      <c r="C311" s="30">
        <v>281.39999999999998</v>
      </c>
      <c r="D311" s="30">
        <v>294.2</v>
      </c>
      <c r="E311" s="30">
        <v>296.2</v>
      </c>
      <c r="F311" s="30">
        <v>274.8</v>
      </c>
      <c r="G311" s="30" t="s">
        <v>605</v>
      </c>
      <c r="H311" s="51">
        <v>-4.3499999999999997E-2</v>
      </c>
    </row>
    <row r="312" spans="1:8" x14ac:dyDescent="0.2">
      <c r="A312" s="30" t="s">
        <v>606</v>
      </c>
      <c r="B312" s="49">
        <v>2000</v>
      </c>
      <c r="C312" s="30">
        <v>294.2</v>
      </c>
      <c r="D312" s="30">
        <v>286</v>
      </c>
      <c r="E312" s="30">
        <v>326.89999999999998</v>
      </c>
      <c r="F312" s="30">
        <v>285</v>
      </c>
      <c r="G312" s="30" t="s">
        <v>607</v>
      </c>
      <c r="H312" s="51">
        <v>2.8000000000000001E-2</v>
      </c>
    </row>
    <row r="313" spans="1:8" x14ac:dyDescent="0.2">
      <c r="A313" s="30" t="s">
        <v>608</v>
      </c>
      <c r="B313" s="49">
        <v>2000</v>
      </c>
      <c r="C313" s="30">
        <v>286.2</v>
      </c>
      <c r="D313" s="30">
        <v>289.5</v>
      </c>
      <c r="E313" s="30">
        <v>291.8</v>
      </c>
      <c r="F313" s="30">
        <v>280</v>
      </c>
      <c r="G313" s="30" t="s">
        <v>609</v>
      </c>
      <c r="H313" s="51">
        <v>-1.17E-2</v>
      </c>
    </row>
  </sheetData>
  <pageMargins left="0.7" right="0.7" top="0.75" bottom="0.75" header="0.3" footer="0.3"/>
  <pageSetup paperSize="8" fitToHeight="0"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2E8D6-FC2A-4679-87C4-5DC3E72157E5}">
  <dimension ref="A1:C5029"/>
  <sheetViews>
    <sheetView rightToLeft="1" workbookViewId="0"/>
  </sheetViews>
  <sheetFormatPr defaultColWidth="9.125" defaultRowHeight="15" x14ac:dyDescent="0.25"/>
  <cols>
    <col min="1" max="1" width="16" style="29" customWidth="1"/>
    <col min="2" max="3" width="16" style="28" customWidth="1"/>
    <col min="4" max="16384" width="9.125" style="18"/>
  </cols>
  <sheetData>
    <row r="1" spans="1:3" x14ac:dyDescent="0.25">
      <c r="A1" s="34" t="s">
        <v>0</v>
      </c>
      <c r="B1" s="16" t="s">
        <v>31</v>
      </c>
      <c r="C1" s="17" t="s">
        <v>33</v>
      </c>
    </row>
    <row r="2" spans="1:3" x14ac:dyDescent="0.25">
      <c r="A2" s="19">
        <v>45992</v>
      </c>
      <c r="B2" s="20" t="s">
        <v>35</v>
      </c>
      <c r="C2" s="22">
        <v>47.6006</v>
      </c>
    </row>
    <row r="3" spans="1:3" hidden="1" x14ac:dyDescent="0.25">
      <c r="A3" s="19">
        <v>38355</v>
      </c>
      <c r="B3" s="20" t="s">
        <v>35</v>
      </c>
      <c r="C3" s="22">
        <v>6.0744999999999996</v>
      </c>
    </row>
    <row r="4" spans="1:3" hidden="1" x14ac:dyDescent="0.25">
      <c r="A4" s="19">
        <v>38356</v>
      </c>
      <c r="B4" s="20" t="s">
        <v>35</v>
      </c>
      <c r="C4" s="22">
        <v>6.0449999999999999</v>
      </c>
    </row>
    <row r="5" spans="1:3" hidden="1" x14ac:dyDescent="0.25">
      <c r="A5" s="19">
        <v>38357</v>
      </c>
      <c r="B5" s="20" t="s">
        <v>35</v>
      </c>
      <c r="C5" s="22">
        <v>6.0019</v>
      </c>
    </row>
    <row r="6" spans="1:3" hidden="1" x14ac:dyDescent="0.25">
      <c r="A6" s="19">
        <v>38358</v>
      </c>
      <c r="B6" s="20" t="s">
        <v>35</v>
      </c>
      <c r="C6" s="22">
        <v>5.9854000000000003</v>
      </c>
    </row>
    <row r="7" spans="1:3" hidden="1" x14ac:dyDescent="0.25">
      <c r="A7" s="19">
        <v>38361</v>
      </c>
      <c r="B7" s="20" t="s">
        <v>35</v>
      </c>
      <c r="C7" s="22">
        <v>5.9757999999999996</v>
      </c>
    </row>
    <row r="8" spans="1:3" hidden="1" x14ac:dyDescent="0.25">
      <c r="A8" s="19">
        <v>38362</v>
      </c>
      <c r="B8" s="20" t="s">
        <v>35</v>
      </c>
      <c r="C8" s="22">
        <v>5.9600999999999997</v>
      </c>
    </row>
    <row r="9" spans="1:3" hidden="1" x14ac:dyDescent="0.25">
      <c r="A9" s="19">
        <v>38363</v>
      </c>
      <c r="B9" s="20" t="s">
        <v>35</v>
      </c>
      <c r="C9" s="22">
        <v>5.9413999999999998</v>
      </c>
    </row>
    <row r="10" spans="1:3" hidden="1" x14ac:dyDescent="0.25">
      <c r="A10" s="19">
        <v>38364</v>
      </c>
      <c r="B10" s="20" t="s">
        <v>35</v>
      </c>
      <c r="C10" s="22">
        <v>5.9318</v>
      </c>
    </row>
    <row r="11" spans="1:3" hidden="1" x14ac:dyDescent="0.25">
      <c r="A11" s="19">
        <v>38365</v>
      </c>
      <c r="B11" s="20" t="s">
        <v>35</v>
      </c>
      <c r="C11" s="22">
        <v>5.9234</v>
      </c>
    </row>
    <row r="12" spans="1:3" hidden="1" x14ac:dyDescent="0.25">
      <c r="A12" s="19">
        <v>38368</v>
      </c>
      <c r="B12" s="20" t="s">
        <v>35</v>
      </c>
      <c r="C12" s="22">
        <v>5.9076000000000004</v>
      </c>
    </row>
    <row r="13" spans="1:3" hidden="1" x14ac:dyDescent="0.25">
      <c r="A13" s="19">
        <v>38369</v>
      </c>
      <c r="B13" s="20" t="s">
        <v>35</v>
      </c>
      <c r="C13" s="22">
        <v>5.8955000000000002</v>
      </c>
    </row>
    <row r="14" spans="1:3" hidden="1" x14ac:dyDescent="0.25">
      <c r="A14" s="19">
        <v>38370</v>
      </c>
      <c r="B14" s="20" t="s">
        <v>35</v>
      </c>
      <c r="C14" s="22">
        <v>5.8902999999999999</v>
      </c>
    </row>
    <row r="15" spans="1:3" hidden="1" x14ac:dyDescent="0.25">
      <c r="A15" s="19">
        <v>38375</v>
      </c>
      <c r="B15" s="20" t="s">
        <v>35</v>
      </c>
      <c r="C15" s="22">
        <v>5.8815999999999997</v>
      </c>
    </row>
    <row r="16" spans="1:3" hidden="1" x14ac:dyDescent="0.25">
      <c r="A16" s="19">
        <v>38376</v>
      </c>
      <c r="B16" s="20" t="s">
        <v>35</v>
      </c>
      <c r="C16" s="22">
        <v>5.8731999999999998</v>
      </c>
    </row>
    <row r="17" spans="1:3" hidden="1" x14ac:dyDescent="0.25">
      <c r="A17" s="19">
        <v>38377</v>
      </c>
      <c r="B17" s="20" t="s">
        <v>35</v>
      </c>
      <c r="C17" s="22">
        <v>5.8658000000000001</v>
      </c>
    </row>
    <row r="18" spans="1:3" hidden="1" x14ac:dyDescent="0.25">
      <c r="A18" s="19">
        <v>38378</v>
      </c>
      <c r="B18" s="20" t="s">
        <v>35</v>
      </c>
      <c r="C18" s="22">
        <v>5.8597999999999999</v>
      </c>
    </row>
    <row r="19" spans="1:3" hidden="1" x14ac:dyDescent="0.25">
      <c r="A19" s="19">
        <v>38379</v>
      </c>
      <c r="B19" s="20" t="s">
        <v>35</v>
      </c>
      <c r="C19" s="22">
        <v>5.8540000000000001</v>
      </c>
    </row>
    <row r="20" spans="1:3" hidden="1" x14ac:dyDescent="0.25">
      <c r="A20" s="19">
        <v>38382</v>
      </c>
      <c r="B20" s="20" t="s">
        <v>35</v>
      </c>
      <c r="C20" s="22">
        <v>5.8468</v>
      </c>
    </row>
    <row r="21" spans="1:3" hidden="1" x14ac:dyDescent="0.25">
      <c r="A21" s="19">
        <v>38383</v>
      </c>
      <c r="B21" s="20" t="s">
        <v>35</v>
      </c>
      <c r="C21" s="22">
        <v>5.8411999999999997</v>
      </c>
    </row>
    <row r="22" spans="1:3" x14ac:dyDescent="0.25">
      <c r="A22" s="19">
        <v>45963</v>
      </c>
      <c r="B22" s="20" t="s">
        <v>35</v>
      </c>
      <c r="C22" s="22">
        <v>47.3003</v>
      </c>
    </row>
    <row r="23" spans="1:3" hidden="1" x14ac:dyDescent="0.25">
      <c r="A23" s="19">
        <v>38385</v>
      </c>
      <c r="B23" s="20" t="s">
        <v>35</v>
      </c>
      <c r="C23" s="22">
        <v>5.8333000000000004</v>
      </c>
    </row>
    <row r="24" spans="1:3" hidden="1" x14ac:dyDescent="0.25">
      <c r="A24" s="19">
        <v>38386</v>
      </c>
      <c r="B24" s="20" t="s">
        <v>35</v>
      </c>
      <c r="C24" s="22">
        <v>5.8285</v>
      </c>
    </row>
    <row r="25" spans="1:3" hidden="1" x14ac:dyDescent="0.25">
      <c r="A25" s="19">
        <v>38389</v>
      </c>
      <c r="B25" s="20" t="s">
        <v>35</v>
      </c>
      <c r="C25" s="22">
        <v>5.8254999999999999</v>
      </c>
    </row>
    <row r="26" spans="1:3" hidden="1" x14ac:dyDescent="0.25">
      <c r="A26" s="19">
        <v>38390</v>
      </c>
      <c r="B26" s="20" t="s">
        <v>35</v>
      </c>
      <c r="C26" s="22">
        <v>5.8236999999999997</v>
      </c>
    </row>
    <row r="27" spans="1:3" hidden="1" x14ac:dyDescent="0.25">
      <c r="A27" s="19">
        <v>38391</v>
      </c>
      <c r="B27" s="20" t="s">
        <v>35</v>
      </c>
      <c r="C27" s="22">
        <v>5.8235999999999999</v>
      </c>
    </row>
    <row r="28" spans="1:3" hidden="1" x14ac:dyDescent="0.25">
      <c r="A28" s="19">
        <v>38392</v>
      </c>
      <c r="B28" s="20" t="s">
        <v>35</v>
      </c>
      <c r="C28" s="22">
        <v>5.8257000000000003</v>
      </c>
    </row>
    <row r="29" spans="1:3" hidden="1" x14ac:dyDescent="0.25">
      <c r="A29" s="19">
        <v>38396</v>
      </c>
      <c r="B29" s="20" t="s">
        <v>35</v>
      </c>
      <c r="C29" s="22">
        <v>5.8238000000000003</v>
      </c>
    </row>
    <row r="30" spans="1:3" hidden="1" x14ac:dyDescent="0.25">
      <c r="A30" s="19">
        <v>38397</v>
      </c>
      <c r="B30" s="20" t="s">
        <v>35</v>
      </c>
      <c r="C30" s="22">
        <v>5.8207000000000004</v>
      </c>
    </row>
    <row r="31" spans="1:3" hidden="1" x14ac:dyDescent="0.25">
      <c r="A31" s="19">
        <v>38398</v>
      </c>
      <c r="B31" s="20" t="s">
        <v>35</v>
      </c>
      <c r="C31" s="22">
        <v>5.8186999999999998</v>
      </c>
    </row>
    <row r="32" spans="1:3" hidden="1" x14ac:dyDescent="0.25">
      <c r="A32" s="19">
        <v>38399</v>
      </c>
      <c r="B32" s="20" t="s">
        <v>35</v>
      </c>
      <c r="C32" s="22">
        <v>5.8183999999999996</v>
      </c>
    </row>
    <row r="33" spans="1:3" hidden="1" x14ac:dyDescent="0.25">
      <c r="A33" s="19">
        <v>38400</v>
      </c>
      <c r="B33" s="20" t="s">
        <v>35</v>
      </c>
      <c r="C33" s="22">
        <v>5.8181000000000003</v>
      </c>
    </row>
    <row r="34" spans="1:3" hidden="1" x14ac:dyDescent="0.25">
      <c r="A34" s="19">
        <v>38403</v>
      </c>
      <c r="B34" s="20" t="s">
        <v>35</v>
      </c>
      <c r="C34" s="22">
        <v>5.8192000000000004</v>
      </c>
    </row>
    <row r="35" spans="1:3" hidden="1" x14ac:dyDescent="0.25">
      <c r="A35" s="19">
        <v>38404</v>
      </c>
      <c r="B35" s="20" t="s">
        <v>35</v>
      </c>
      <c r="C35" s="22">
        <v>5.8164999999999996</v>
      </c>
    </row>
    <row r="36" spans="1:3" hidden="1" x14ac:dyDescent="0.25">
      <c r="A36" s="19">
        <v>38405</v>
      </c>
      <c r="B36" s="20" t="s">
        <v>35</v>
      </c>
      <c r="C36" s="22">
        <v>5.8121999999999998</v>
      </c>
    </row>
    <row r="37" spans="1:3" hidden="1" x14ac:dyDescent="0.25">
      <c r="A37" s="19">
        <v>38406</v>
      </c>
      <c r="B37" s="20" t="s">
        <v>35</v>
      </c>
      <c r="C37" s="22">
        <v>5.8113000000000001</v>
      </c>
    </row>
    <row r="38" spans="1:3" hidden="1" x14ac:dyDescent="0.25">
      <c r="A38" s="19">
        <v>38407</v>
      </c>
      <c r="B38" s="20" t="s">
        <v>35</v>
      </c>
      <c r="C38" s="22">
        <v>5.8103999999999996</v>
      </c>
    </row>
    <row r="39" spans="1:3" hidden="1" x14ac:dyDescent="0.25">
      <c r="A39" s="19">
        <v>38410</v>
      </c>
      <c r="B39" s="20" t="s">
        <v>35</v>
      </c>
      <c r="C39" s="22">
        <v>5.8102999999999998</v>
      </c>
    </row>
    <row r="40" spans="1:3" hidden="1" x14ac:dyDescent="0.25">
      <c r="A40" s="19">
        <v>38411</v>
      </c>
      <c r="B40" s="20" t="s">
        <v>35</v>
      </c>
      <c r="C40" s="22">
        <v>5.8090000000000002</v>
      </c>
    </row>
    <row r="41" spans="1:3" x14ac:dyDescent="0.25">
      <c r="A41" s="19">
        <v>45931</v>
      </c>
      <c r="B41" s="20" t="s">
        <v>35</v>
      </c>
      <c r="C41" s="22">
        <v>47.927599999999998</v>
      </c>
    </row>
    <row r="42" spans="1:3" hidden="1" x14ac:dyDescent="0.25">
      <c r="A42" s="19">
        <v>38413</v>
      </c>
      <c r="B42" s="20" t="s">
        <v>35</v>
      </c>
      <c r="C42" s="22">
        <v>5.8087</v>
      </c>
    </row>
    <row r="43" spans="1:3" hidden="1" x14ac:dyDescent="0.25">
      <c r="A43" s="19">
        <v>38414</v>
      </c>
      <c r="B43" s="20" t="s">
        <v>35</v>
      </c>
      <c r="C43" s="22">
        <v>5.8102</v>
      </c>
    </row>
    <row r="44" spans="1:3" hidden="1" x14ac:dyDescent="0.25">
      <c r="A44" s="19">
        <v>38417</v>
      </c>
      <c r="B44" s="20" t="s">
        <v>35</v>
      </c>
      <c r="C44" s="22">
        <v>5.8098000000000001</v>
      </c>
    </row>
    <row r="45" spans="1:3" hidden="1" x14ac:dyDescent="0.25">
      <c r="A45" s="19">
        <v>38418</v>
      </c>
      <c r="B45" s="20" t="s">
        <v>35</v>
      </c>
      <c r="C45" s="22">
        <v>5.8093000000000004</v>
      </c>
    </row>
    <row r="46" spans="1:3" hidden="1" x14ac:dyDescent="0.25">
      <c r="A46" s="19">
        <v>38419</v>
      </c>
      <c r="B46" s="20" t="s">
        <v>35</v>
      </c>
      <c r="C46" s="22">
        <v>5.8083</v>
      </c>
    </row>
    <row r="47" spans="1:3" hidden="1" x14ac:dyDescent="0.25">
      <c r="A47" s="19">
        <v>38420</v>
      </c>
      <c r="B47" s="20" t="s">
        <v>35</v>
      </c>
      <c r="C47" s="22">
        <v>5.8079999999999998</v>
      </c>
    </row>
    <row r="48" spans="1:3" hidden="1" x14ac:dyDescent="0.25">
      <c r="A48" s="19">
        <v>38421</v>
      </c>
      <c r="B48" s="20" t="s">
        <v>35</v>
      </c>
      <c r="C48" s="22">
        <v>5.8079000000000001</v>
      </c>
    </row>
    <row r="49" spans="1:3" hidden="1" x14ac:dyDescent="0.25">
      <c r="A49" s="19">
        <v>38424</v>
      </c>
      <c r="B49" s="20" t="s">
        <v>35</v>
      </c>
      <c r="C49" s="22">
        <v>5.8078000000000003</v>
      </c>
    </row>
    <row r="50" spans="1:3" hidden="1" x14ac:dyDescent="0.25">
      <c r="A50" s="19">
        <v>38425</v>
      </c>
      <c r="B50" s="20" t="s">
        <v>35</v>
      </c>
      <c r="C50" s="22">
        <v>5.8075999999999999</v>
      </c>
    </row>
    <row r="51" spans="1:3" hidden="1" x14ac:dyDescent="0.25">
      <c r="A51" s="19">
        <v>38426</v>
      </c>
      <c r="B51" s="20" t="s">
        <v>35</v>
      </c>
      <c r="C51" s="22">
        <v>5.8072999999999997</v>
      </c>
    </row>
    <row r="52" spans="1:3" hidden="1" x14ac:dyDescent="0.25">
      <c r="A52" s="19">
        <v>38427</v>
      </c>
      <c r="B52" s="20" t="s">
        <v>35</v>
      </c>
      <c r="C52" s="22">
        <v>5.8072999999999997</v>
      </c>
    </row>
    <row r="53" spans="1:3" hidden="1" x14ac:dyDescent="0.25">
      <c r="A53" s="19">
        <v>38428</v>
      </c>
      <c r="B53" s="20" t="s">
        <v>35</v>
      </c>
      <c r="C53" s="22">
        <v>5.8061999999999996</v>
      </c>
    </row>
    <row r="54" spans="1:3" hidden="1" x14ac:dyDescent="0.25">
      <c r="A54" s="19">
        <v>38431</v>
      </c>
      <c r="B54" s="20" t="s">
        <v>35</v>
      </c>
      <c r="C54" s="22">
        <v>5.8059000000000003</v>
      </c>
    </row>
    <row r="55" spans="1:3" hidden="1" x14ac:dyDescent="0.25">
      <c r="A55" s="19">
        <v>38432</v>
      </c>
      <c r="B55" s="20" t="s">
        <v>35</v>
      </c>
      <c r="C55" s="22">
        <v>5.8059000000000003</v>
      </c>
    </row>
    <row r="56" spans="1:3" hidden="1" x14ac:dyDescent="0.25">
      <c r="A56" s="19">
        <v>38433</v>
      </c>
      <c r="B56" s="20" t="s">
        <v>35</v>
      </c>
      <c r="C56" s="22">
        <v>5.8059000000000003</v>
      </c>
    </row>
    <row r="57" spans="1:3" hidden="1" x14ac:dyDescent="0.25">
      <c r="A57" s="19">
        <v>38434</v>
      </c>
      <c r="B57" s="20" t="s">
        <v>35</v>
      </c>
      <c r="C57" s="22">
        <v>5.806</v>
      </c>
    </row>
    <row r="58" spans="1:3" hidden="1" x14ac:dyDescent="0.25">
      <c r="A58" s="19">
        <v>38435</v>
      </c>
      <c r="B58" s="20" t="s">
        <v>35</v>
      </c>
      <c r="C58" s="22">
        <v>5.8060999999999998</v>
      </c>
    </row>
    <row r="59" spans="1:3" hidden="1" x14ac:dyDescent="0.25">
      <c r="A59" s="19">
        <v>38438</v>
      </c>
      <c r="B59" s="20" t="s">
        <v>35</v>
      </c>
      <c r="C59" s="22">
        <v>5.8060999999999998</v>
      </c>
    </row>
    <row r="60" spans="1:3" hidden="1" x14ac:dyDescent="0.25">
      <c r="A60" s="19">
        <v>38439</v>
      </c>
      <c r="B60" s="20" t="s">
        <v>35</v>
      </c>
      <c r="C60" s="22">
        <v>5.8052999999999999</v>
      </c>
    </row>
    <row r="61" spans="1:3" hidden="1" x14ac:dyDescent="0.25">
      <c r="A61" s="19">
        <v>38440</v>
      </c>
      <c r="B61" s="20" t="s">
        <v>35</v>
      </c>
      <c r="C61" s="22">
        <v>5.8047000000000004</v>
      </c>
    </row>
    <row r="62" spans="1:3" hidden="1" x14ac:dyDescent="0.25">
      <c r="A62" s="19">
        <v>38441</v>
      </c>
      <c r="B62" s="20" t="s">
        <v>35</v>
      </c>
      <c r="C62" s="22">
        <v>5.8048999999999999</v>
      </c>
    </row>
    <row r="63" spans="1:3" hidden="1" x14ac:dyDescent="0.25">
      <c r="A63" s="19">
        <v>38442</v>
      </c>
      <c r="B63" s="20" t="s">
        <v>35</v>
      </c>
      <c r="C63" s="22">
        <v>5.8049999999999997</v>
      </c>
    </row>
    <row r="64" spans="1:3" x14ac:dyDescent="0.25">
      <c r="A64" s="19">
        <v>45901</v>
      </c>
      <c r="B64" s="20" t="s">
        <v>35</v>
      </c>
      <c r="C64" s="22">
        <v>48.627899999999997</v>
      </c>
    </row>
    <row r="65" spans="1:3" hidden="1" x14ac:dyDescent="0.25">
      <c r="A65" s="19">
        <v>38446</v>
      </c>
      <c r="B65" s="20" t="s">
        <v>35</v>
      </c>
      <c r="C65" s="22">
        <v>5.8049999999999997</v>
      </c>
    </row>
    <row r="66" spans="1:3" hidden="1" x14ac:dyDescent="0.25">
      <c r="A66" s="19">
        <v>38447</v>
      </c>
      <c r="B66" s="20" t="s">
        <v>35</v>
      </c>
      <c r="C66" s="22">
        <v>5.8048999999999999</v>
      </c>
    </row>
    <row r="67" spans="1:3" hidden="1" x14ac:dyDescent="0.25">
      <c r="A67" s="19">
        <v>38448</v>
      </c>
      <c r="B67" s="20" t="s">
        <v>35</v>
      </c>
      <c r="C67" s="22">
        <v>5.8047000000000004</v>
      </c>
    </row>
    <row r="68" spans="1:3" hidden="1" x14ac:dyDescent="0.25">
      <c r="A68" s="19">
        <v>38449</v>
      </c>
      <c r="B68" s="20" t="s">
        <v>35</v>
      </c>
      <c r="C68" s="22">
        <v>5.8037000000000001</v>
      </c>
    </row>
    <row r="69" spans="1:3" hidden="1" x14ac:dyDescent="0.25">
      <c r="A69" s="19">
        <v>38452</v>
      </c>
      <c r="B69" s="20" t="s">
        <v>35</v>
      </c>
      <c r="C69" s="22">
        <v>5.8036000000000003</v>
      </c>
    </row>
    <row r="70" spans="1:3" hidden="1" x14ac:dyDescent="0.25">
      <c r="A70" s="19">
        <v>38453</v>
      </c>
      <c r="B70" s="20" t="s">
        <v>35</v>
      </c>
      <c r="C70" s="22">
        <v>5.8032000000000004</v>
      </c>
    </row>
    <row r="71" spans="1:3" hidden="1" x14ac:dyDescent="0.25">
      <c r="A71" s="19">
        <v>38454</v>
      </c>
      <c r="B71" s="20" t="s">
        <v>35</v>
      </c>
      <c r="C71" s="22">
        <v>5.8026999999999997</v>
      </c>
    </row>
    <row r="72" spans="1:3" hidden="1" x14ac:dyDescent="0.25">
      <c r="A72" s="19">
        <v>38455</v>
      </c>
      <c r="B72" s="20" t="s">
        <v>35</v>
      </c>
      <c r="C72" s="22">
        <v>5.8023999999999996</v>
      </c>
    </row>
    <row r="73" spans="1:3" hidden="1" x14ac:dyDescent="0.25">
      <c r="A73" s="19">
        <v>38456</v>
      </c>
      <c r="B73" s="20" t="s">
        <v>35</v>
      </c>
      <c r="C73" s="22">
        <v>5.8019999999999996</v>
      </c>
    </row>
    <row r="74" spans="1:3" hidden="1" x14ac:dyDescent="0.25">
      <c r="A74" s="19">
        <v>38459</v>
      </c>
      <c r="B74" s="20" t="s">
        <v>35</v>
      </c>
      <c r="C74" s="22">
        <v>5.8023999999999996</v>
      </c>
    </row>
    <row r="75" spans="1:3" hidden="1" x14ac:dyDescent="0.25">
      <c r="A75" s="19">
        <v>38460</v>
      </c>
      <c r="B75" s="20" t="s">
        <v>35</v>
      </c>
      <c r="C75" s="22">
        <v>5.8022999999999998</v>
      </c>
    </row>
    <row r="76" spans="1:3" hidden="1" x14ac:dyDescent="0.25">
      <c r="A76" s="19">
        <v>38461</v>
      </c>
      <c r="B76" s="20" t="s">
        <v>35</v>
      </c>
      <c r="C76" s="22">
        <v>5.8023999999999996</v>
      </c>
    </row>
    <row r="77" spans="1:3" hidden="1" x14ac:dyDescent="0.25">
      <c r="A77" s="19">
        <v>38462</v>
      </c>
      <c r="B77" s="20" t="s">
        <v>35</v>
      </c>
      <c r="C77" s="22">
        <v>5.8025000000000002</v>
      </c>
    </row>
    <row r="78" spans="1:3" hidden="1" x14ac:dyDescent="0.25">
      <c r="A78" s="19">
        <v>38466</v>
      </c>
      <c r="B78" s="20" t="s">
        <v>35</v>
      </c>
      <c r="C78" s="22">
        <v>5.8026</v>
      </c>
    </row>
    <row r="79" spans="1:3" hidden="1" x14ac:dyDescent="0.25">
      <c r="A79" s="19">
        <v>38468</v>
      </c>
      <c r="B79" s="20" t="s">
        <v>35</v>
      </c>
      <c r="C79" s="22">
        <v>5.8026999999999997</v>
      </c>
    </row>
    <row r="80" spans="1:3" hidden="1" x14ac:dyDescent="0.25">
      <c r="A80" s="19">
        <v>38469</v>
      </c>
      <c r="B80" s="20" t="s">
        <v>35</v>
      </c>
      <c r="C80" s="22">
        <v>5.8028000000000004</v>
      </c>
    </row>
    <row r="81" spans="1:3" hidden="1" x14ac:dyDescent="0.25">
      <c r="A81" s="19">
        <v>38470</v>
      </c>
      <c r="B81" s="20" t="s">
        <v>35</v>
      </c>
      <c r="C81" s="22">
        <v>5.8023999999999996</v>
      </c>
    </row>
    <row r="82" spans="1:3" x14ac:dyDescent="0.25">
      <c r="A82" s="19">
        <v>45872</v>
      </c>
      <c r="B82" s="20" t="s">
        <v>35</v>
      </c>
      <c r="C82" s="22">
        <v>48.706699999999998</v>
      </c>
    </row>
    <row r="83" spans="1:3" hidden="1" x14ac:dyDescent="0.25">
      <c r="A83" s="19">
        <v>38476</v>
      </c>
      <c r="B83" s="20" t="s">
        <v>35</v>
      </c>
      <c r="C83" s="22">
        <v>5.8030999999999997</v>
      </c>
    </row>
    <row r="84" spans="1:3" hidden="1" x14ac:dyDescent="0.25">
      <c r="A84" s="19">
        <v>38477</v>
      </c>
      <c r="B84" s="20" t="s">
        <v>35</v>
      </c>
      <c r="C84" s="22">
        <v>5.8029999999999999</v>
      </c>
    </row>
    <row r="85" spans="1:3" hidden="1" x14ac:dyDescent="0.25">
      <c r="A85" s="19">
        <v>38480</v>
      </c>
      <c r="B85" s="20" t="s">
        <v>35</v>
      </c>
      <c r="C85" s="22">
        <v>5.8029999999999999</v>
      </c>
    </row>
    <row r="86" spans="1:3" hidden="1" x14ac:dyDescent="0.25">
      <c r="A86" s="19">
        <v>38481</v>
      </c>
      <c r="B86" s="20" t="s">
        <v>35</v>
      </c>
      <c r="C86" s="22">
        <v>5.8030999999999997</v>
      </c>
    </row>
    <row r="87" spans="1:3" hidden="1" x14ac:dyDescent="0.25">
      <c r="A87" s="19">
        <v>38482</v>
      </c>
      <c r="B87" s="20" t="s">
        <v>35</v>
      </c>
      <c r="C87" s="22">
        <v>5.8033000000000001</v>
      </c>
    </row>
    <row r="88" spans="1:3" hidden="1" x14ac:dyDescent="0.25">
      <c r="A88" s="19">
        <v>38483</v>
      </c>
      <c r="B88" s="20" t="s">
        <v>35</v>
      </c>
      <c r="C88" s="22">
        <v>5.8033999999999999</v>
      </c>
    </row>
    <row r="89" spans="1:3" hidden="1" x14ac:dyDescent="0.25">
      <c r="A89" s="19">
        <v>38484</v>
      </c>
      <c r="B89" s="20" t="s">
        <v>35</v>
      </c>
      <c r="C89" s="22">
        <v>5.8033000000000001</v>
      </c>
    </row>
    <row r="90" spans="1:3" hidden="1" x14ac:dyDescent="0.25">
      <c r="A90" s="19">
        <v>38487</v>
      </c>
      <c r="B90" s="20" t="s">
        <v>35</v>
      </c>
      <c r="C90" s="22">
        <v>5.8034999999999997</v>
      </c>
    </row>
    <row r="91" spans="1:3" hidden="1" x14ac:dyDescent="0.25">
      <c r="A91" s="19">
        <v>38488</v>
      </c>
      <c r="B91" s="20" t="s">
        <v>35</v>
      </c>
      <c r="C91" s="22">
        <v>5.8037999999999998</v>
      </c>
    </row>
    <row r="92" spans="1:3" hidden="1" x14ac:dyDescent="0.25">
      <c r="A92" s="19">
        <v>38489</v>
      </c>
      <c r="B92" s="20" t="s">
        <v>35</v>
      </c>
      <c r="C92" s="22">
        <v>5.8044000000000002</v>
      </c>
    </row>
    <row r="93" spans="1:3" hidden="1" x14ac:dyDescent="0.25">
      <c r="A93" s="19">
        <v>38490</v>
      </c>
      <c r="B93" s="20" t="s">
        <v>35</v>
      </c>
      <c r="C93" s="22">
        <v>5.8051000000000004</v>
      </c>
    </row>
    <row r="94" spans="1:3" hidden="1" x14ac:dyDescent="0.25">
      <c r="A94" s="19">
        <v>38491</v>
      </c>
      <c r="B94" s="20" t="s">
        <v>35</v>
      </c>
      <c r="C94" s="22">
        <v>5.8049999999999997</v>
      </c>
    </row>
    <row r="95" spans="1:3" hidden="1" x14ac:dyDescent="0.25">
      <c r="A95" s="19">
        <v>38494</v>
      </c>
      <c r="B95" s="20" t="s">
        <v>35</v>
      </c>
      <c r="C95" s="22">
        <v>5.8053999999999997</v>
      </c>
    </row>
    <row r="96" spans="1:3" hidden="1" x14ac:dyDescent="0.25">
      <c r="A96" s="19">
        <v>38495</v>
      </c>
      <c r="B96" s="20" t="s">
        <v>35</v>
      </c>
      <c r="C96" s="22">
        <v>5.8059000000000003</v>
      </c>
    </row>
    <row r="97" spans="1:3" hidden="1" x14ac:dyDescent="0.25">
      <c r="A97" s="19">
        <v>38496</v>
      </c>
      <c r="B97" s="20" t="s">
        <v>35</v>
      </c>
      <c r="C97" s="22">
        <v>5.8066000000000004</v>
      </c>
    </row>
    <row r="98" spans="1:3" hidden="1" x14ac:dyDescent="0.25">
      <c r="A98" s="19">
        <v>38497</v>
      </c>
      <c r="B98" s="20" t="s">
        <v>35</v>
      </c>
      <c r="C98" s="22">
        <v>5.8068</v>
      </c>
    </row>
    <row r="99" spans="1:3" hidden="1" x14ac:dyDescent="0.25">
      <c r="A99" s="19">
        <v>38498</v>
      </c>
      <c r="B99" s="20" t="s">
        <v>35</v>
      </c>
      <c r="C99" s="22">
        <v>5.8071999999999999</v>
      </c>
    </row>
    <row r="100" spans="1:3" hidden="1" x14ac:dyDescent="0.25">
      <c r="A100" s="19">
        <v>38501</v>
      </c>
      <c r="B100" s="20" t="s">
        <v>35</v>
      </c>
      <c r="C100" s="22">
        <v>5.8071000000000002</v>
      </c>
    </row>
    <row r="101" spans="1:3" hidden="1" x14ac:dyDescent="0.25">
      <c r="A101" s="19">
        <v>38502</v>
      </c>
      <c r="B101" s="20" t="s">
        <v>35</v>
      </c>
      <c r="C101" s="22">
        <v>5.8072999999999997</v>
      </c>
    </row>
    <row r="102" spans="1:3" hidden="1" x14ac:dyDescent="0.25">
      <c r="A102" s="19">
        <v>38503</v>
      </c>
      <c r="B102" s="20" t="s">
        <v>35</v>
      </c>
      <c r="C102" s="22">
        <v>5.8075000000000001</v>
      </c>
    </row>
    <row r="103" spans="1:3" x14ac:dyDescent="0.25">
      <c r="A103" s="19">
        <v>45839</v>
      </c>
      <c r="B103" s="20" t="s">
        <v>35</v>
      </c>
      <c r="C103" s="22">
        <v>49.517699999999998</v>
      </c>
    </row>
    <row r="104" spans="1:3" hidden="1" x14ac:dyDescent="0.25">
      <c r="A104" s="19">
        <v>38505</v>
      </c>
      <c r="B104" s="20" t="s">
        <v>35</v>
      </c>
      <c r="C104" s="22">
        <v>5.8074000000000003</v>
      </c>
    </row>
    <row r="105" spans="1:3" hidden="1" x14ac:dyDescent="0.25">
      <c r="A105" s="19">
        <v>38508</v>
      </c>
      <c r="B105" s="20" t="s">
        <v>35</v>
      </c>
      <c r="C105" s="22">
        <v>5.8074000000000003</v>
      </c>
    </row>
    <row r="106" spans="1:3" hidden="1" x14ac:dyDescent="0.25">
      <c r="A106" s="19">
        <v>38509</v>
      </c>
      <c r="B106" s="20" t="s">
        <v>35</v>
      </c>
      <c r="C106" s="22">
        <v>5.8075000000000001</v>
      </c>
    </row>
    <row r="107" spans="1:3" hidden="1" x14ac:dyDescent="0.25">
      <c r="A107" s="19">
        <v>38510</v>
      </c>
      <c r="B107" s="20" t="s">
        <v>35</v>
      </c>
      <c r="C107" s="22">
        <v>5.8075000000000001</v>
      </c>
    </row>
    <row r="108" spans="1:3" hidden="1" x14ac:dyDescent="0.25">
      <c r="A108" s="19">
        <v>38511</v>
      </c>
      <c r="B108" s="20" t="s">
        <v>35</v>
      </c>
      <c r="C108" s="22">
        <v>5.8075999999999999</v>
      </c>
    </row>
    <row r="109" spans="1:3" hidden="1" x14ac:dyDescent="0.25">
      <c r="A109" s="19">
        <v>38512</v>
      </c>
      <c r="B109" s="20" t="s">
        <v>35</v>
      </c>
      <c r="C109" s="22">
        <v>5.8075000000000001</v>
      </c>
    </row>
    <row r="110" spans="1:3" hidden="1" x14ac:dyDescent="0.25">
      <c r="A110" s="19">
        <v>38515</v>
      </c>
      <c r="B110" s="20" t="s">
        <v>35</v>
      </c>
      <c r="C110" s="22">
        <v>5.8078000000000003</v>
      </c>
    </row>
    <row r="111" spans="1:3" hidden="1" x14ac:dyDescent="0.25">
      <c r="A111" s="19">
        <v>38516</v>
      </c>
      <c r="B111" s="20" t="s">
        <v>35</v>
      </c>
      <c r="C111" s="22">
        <v>5.8078000000000003</v>
      </c>
    </row>
    <row r="112" spans="1:3" hidden="1" x14ac:dyDescent="0.25">
      <c r="A112" s="19">
        <v>38517</v>
      </c>
      <c r="B112" s="20" t="s">
        <v>35</v>
      </c>
      <c r="C112" s="22">
        <v>5.8076999999999996</v>
      </c>
    </row>
    <row r="113" spans="1:3" hidden="1" x14ac:dyDescent="0.25">
      <c r="A113" s="19">
        <v>38518</v>
      </c>
      <c r="B113" s="20" t="s">
        <v>35</v>
      </c>
      <c r="C113" s="22">
        <v>5.8076999999999996</v>
      </c>
    </row>
    <row r="114" spans="1:3" hidden="1" x14ac:dyDescent="0.25">
      <c r="A114" s="19">
        <v>38519</v>
      </c>
      <c r="B114" s="20" t="s">
        <v>35</v>
      </c>
      <c r="C114" s="22">
        <v>5.8072999999999997</v>
      </c>
    </row>
    <row r="115" spans="1:3" hidden="1" x14ac:dyDescent="0.25">
      <c r="A115" s="19">
        <v>38522</v>
      </c>
      <c r="B115" s="20" t="s">
        <v>35</v>
      </c>
      <c r="C115" s="22">
        <v>5.8063000000000002</v>
      </c>
    </row>
    <row r="116" spans="1:3" hidden="1" x14ac:dyDescent="0.25">
      <c r="A116" s="19">
        <v>38523</v>
      </c>
      <c r="B116" s="20" t="s">
        <v>35</v>
      </c>
      <c r="C116" s="22">
        <v>5.8045</v>
      </c>
    </row>
    <row r="117" spans="1:3" hidden="1" x14ac:dyDescent="0.25">
      <c r="A117" s="19">
        <v>38524</v>
      </c>
      <c r="B117" s="20" t="s">
        <v>35</v>
      </c>
      <c r="C117" s="22">
        <v>5.8036000000000003</v>
      </c>
    </row>
    <row r="118" spans="1:3" hidden="1" x14ac:dyDescent="0.25">
      <c r="A118" s="19">
        <v>38525</v>
      </c>
      <c r="B118" s="20" t="s">
        <v>35</v>
      </c>
      <c r="C118" s="22">
        <v>5.8029999999999999</v>
      </c>
    </row>
    <row r="119" spans="1:3" hidden="1" x14ac:dyDescent="0.25">
      <c r="A119" s="19">
        <v>38526</v>
      </c>
      <c r="B119" s="20" t="s">
        <v>35</v>
      </c>
      <c r="C119" s="22">
        <v>5.8021000000000003</v>
      </c>
    </row>
    <row r="120" spans="1:3" hidden="1" x14ac:dyDescent="0.25">
      <c r="A120" s="19">
        <v>38529</v>
      </c>
      <c r="B120" s="20" t="s">
        <v>35</v>
      </c>
      <c r="C120" s="22">
        <v>5.8011999999999997</v>
      </c>
    </row>
    <row r="121" spans="1:3" hidden="1" x14ac:dyDescent="0.25">
      <c r="A121" s="19">
        <v>38530</v>
      </c>
      <c r="B121" s="20" t="s">
        <v>35</v>
      </c>
      <c r="C121" s="22">
        <v>5.7999000000000001</v>
      </c>
    </row>
    <row r="122" spans="1:3" hidden="1" x14ac:dyDescent="0.25">
      <c r="A122" s="19">
        <v>38531</v>
      </c>
      <c r="B122" s="20" t="s">
        <v>35</v>
      </c>
      <c r="C122" s="22">
        <v>5.798</v>
      </c>
    </row>
    <row r="123" spans="1:3" hidden="1" x14ac:dyDescent="0.25">
      <c r="A123" s="19">
        <v>38532</v>
      </c>
      <c r="B123" s="20" t="s">
        <v>35</v>
      </c>
      <c r="C123" s="22">
        <v>5.7964000000000002</v>
      </c>
    </row>
    <row r="124" spans="1:3" hidden="1" x14ac:dyDescent="0.25">
      <c r="A124" s="19">
        <v>38533</v>
      </c>
      <c r="B124" s="20" t="s">
        <v>35</v>
      </c>
      <c r="C124" s="22">
        <v>5.7944000000000004</v>
      </c>
    </row>
    <row r="125" spans="1:3" x14ac:dyDescent="0.25">
      <c r="A125" s="19">
        <v>45809</v>
      </c>
      <c r="B125" s="20" t="s">
        <v>35</v>
      </c>
      <c r="C125" s="22">
        <v>49.766500000000001</v>
      </c>
    </row>
    <row r="126" spans="1:3" hidden="1" x14ac:dyDescent="0.25">
      <c r="A126" s="19">
        <v>38537</v>
      </c>
      <c r="B126" s="20" t="s">
        <v>35</v>
      </c>
      <c r="C126" s="22">
        <v>5.7919</v>
      </c>
    </row>
    <row r="127" spans="1:3" hidden="1" x14ac:dyDescent="0.25">
      <c r="A127" s="19">
        <v>38538</v>
      </c>
      <c r="B127" s="20" t="s">
        <v>35</v>
      </c>
      <c r="C127" s="22">
        <v>5.7914000000000003</v>
      </c>
    </row>
    <row r="128" spans="1:3" hidden="1" x14ac:dyDescent="0.25">
      <c r="A128" s="19">
        <v>38539</v>
      </c>
      <c r="B128" s="20" t="s">
        <v>35</v>
      </c>
      <c r="C128" s="22">
        <v>5.7907999999999999</v>
      </c>
    </row>
    <row r="129" spans="1:3" hidden="1" x14ac:dyDescent="0.25">
      <c r="A129" s="19">
        <v>38540</v>
      </c>
      <c r="B129" s="20" t="s">
        <v>35</v>
      </c>
      <c r="C129" s="22">
        <v>5.7892999999999999</v>
      </c>
    </row>
    <row r="130" spans="1:3" hidden="1" x14ac:dyDescent="0.25">
      <c r="A130" s="19">
        <v>38543</v>
      </c>
      <c r="B130" s="20" t="s">
        <v>35</v>
      </c>
      <c r="C130" s="22">
        <v>5.7888999999999999</v>
      </c>
    </row>
    <row r="131" spans="1:3" hidden="1" x14ac:dyDescent="0.25">
      <c r="A131" s="19">
        <v>38544</v>
      </c>
      <c r="B131" s="20" t="s">
        <v>35</v>
      </c>
      <c r="C131" s="22">
        <v>5.7888000000000002</v>
      </c>
    </row>
    <row r="132" spans="1:3" hidden="1" x14ac:dyDescent="0.25">
      <c r="A132" s="19">
        <v>38545</v>
      </c>
      <c r="B132" s="20" t="s">
        <v>35</v>
      </c>
      <c r="C132" s="22">
        <v>5.7884000000000002</v>
      </c>
    </row>
    <row r="133" spans="1:3" hidden="1" x14ac:dyDescent="0.25">
      <c r="A133" s="19">
        <v>38546</v>
      </c>
      <c r="B133" s="20" t="s">
        <v>35</v>
      </c>
      <c r="C133" s="22">
        <v>5.7876000000000003</v>
      </c>
    </row>
    <row r="134" spans="1:3" hidden="1" x14ac:dyDescent="0.25">
      <c r="A134" s="19">
        <v>38547</v>
      </c>
      <c r="B134" s="20" t="s">
        <v>35</v>
      </c>
      <c r="C134" s="22">
        <v>5.7864000000000004</v>
      </c>
    </row>
    <row r="135" spans="1:3" hidden="1" x14ac:dyDescent="0.25">
      <c r="A135" s="19">
        <v>38550</v>
      </c>
      <c r="B135" s="20" t="s">
        <v>35</v>
      </c>
      <c r="C135" s="22">
        <v>5.7847999999999997</v>
      </c>
    </row>
    <row r="136" spans="1:3" hidden="1" x14ac:dyDescent="0.25">
      <c r="A136" s="19">
        <v>38551</v>
      </c>
      <c r="B136" s="20" t="s">
        <v>35</v>
      </c>
      <c r="C136" s="22">
        <v>5.7827000000000002</v>
      </c>
    </row>
    <row r="137" spans="1:3" hidden="1" x14ac:dyDescent="0.25">
      <c r="A137" s="19">
        <v>38552</v>
      </c>
      <c r="B137" s="20" t="s">
        <v>35</v>
      </c>
      <c r="C137" s="22">
        <v>5.7808999999999999</v>
      </c>
    </row>
    <row r="138" spans="1:3" hidden="1" x14ac:dyDescent="0.25">
      <c r="A138" s="19">
        <v>38553</v>
      </c>
      <c r="B138" s="20" t="s">
        <v>35</v>
      </c>
      <c r="C138" s="22">
        <v>5.7789999999999999</v>
      </c>
    </row>
    <row r="139" spans="1:3" hidden="1" x14ac:dyDescent="0.25">
      <c r="A139" s="19">
        <v>38554</v>
      </c>
      <c r="B139" s="20" t="s">
        <v>35</v>
      </c>
      <c r="C139" s="22">
        <v>5.7770000000000001</v>
      </c>
    </row>
    <row r="140" spans="1:3" hidden="1" x14ac:dyDescent="0.25">
      <c r="A140" s="19">
        <v>38557</v>
      </c>
      <c r="B140" s="20" t="s">
        <v>35</v>
      </c>
      <c r="C140" s="22">
        <v>5.7765000000000004</v>
      </c>
    </row>
    <row r="141" spans="1:3" hidden="1" x14ac:dyDescent="0.25">
      <c r="A141" s="19">
        <v>38558</v>
      </c>
      <c r="B141" s="20" t="s">
        <v>35</v>
      </c>
      <c r="C141" s="22">
        <v>5.7784000000000004</v>
      </c>
    </row>
    <row r="142" spans="1:3" hidden="1" x14ac:dyDescent="0.25">
      <c r="A142" s="19">
        <v>38559</v>
      </c>
      <c r="B142" s="20" t="s">
        <v>35</v>
      </c>
      <c r="C142" s="22">
        <v>5.7847</v>
      </c>
    </row>
    <row r="143" spans="1:3" hidden="1" x14ac:dyDescent="0.25">
      <c r="A143" s="19">
        <v>38560</v>
      </c>
      <c r="B143" s="20" t="s">
        <v>35</v>
      </c>
      <c r="C143" s="22">
        <v>5.7828999999999997</v>
      </c>
    </row>
    <row r="144" spans="1:3" hidden="1" x14ac:dyDescent="0.25">
      <c r="A144" s="19">
        <v>38561</v>
      </c>
      <c r="B144" s="20" t="s">
        <v>35</v>
      </c>
      <c r="C144" s="22">
        <v>5.7811000000000003</v>
      </c>
    </row>
    <row r="145" spans="1:3" hidden="1" x14ac:dyDescent="0.25">
      <c r="A145" s="19">
        <v>38564</v>
      </c>
      <c r="B145" s="20" t="s">
        <v>35</v>
      </c>
      <c r="C145" s="22">
        <v>5.7803000000000004</v>
      </c>
    </row>
    <row r="146" spans="1:3" x14ac:dyDescent="0.25">
      <c r="A146" s="19">
        <v>45781</v>
      </c>
      <c r="B146" s="20" t="s">
        <v>35</v>
      </c>
      <c r="C146" s="22">
        <v>50.783299999999997</v>
      </c>
    </row>
    <row r="147" spans="1:3" hidden="1" x14ac:dyDescent="0.25">
      <c r="A147" s="19">
        <v>38566</v>
      </c>
      <c r="B147" s="20" t="s">
        <v>35</v>
      </c>
      <c r="C147" s="22">
        <v>5.7789999999999999</v>
      </c>
    </row>
    <row r="148" spans="1:3" hidden="1" x14ac:dyDescent="0.25">
      <c r="A148" s="19">
        <v>38567</v>
      </c>
      <c r="B148" s="20" t="s">
        <v>35</v>
      </c>
      <c r="C148" s="22">
        <v>5.7781000000000002</v>
      </c>
    </row>
    <row r="149" spans="1:3" hidden="1" x14ac:dyDescent="0.25">
      <c r="A149" s="19">
        <v>38568</v>
      </c>
      <c r="B149" s="20" t="s">
        <v>35</v>
      </c>
      <c r="C149" s="22">
        <v>5.7773000000000003</v>
      </c>
    </row>
    <row r="150" spans="1:3" hidden="1" x14ac:dyDescent="0.25">
      <c r="A150" s="19">
        <v>38571</v>
      </c>
      <c r="B150" s="20" t="s">
        <v>35</v>
      </c>
      <c r="C150" s="22">
        <v>5.7773000000000003</v>
      </c>
    </row>
    <row r="151" spans="1:3" hidden="1" x14ac:dyDescent="0.25">
      <c r="A151" s="19">
        <v>38572</v>
      </c>
      <c r="B151" s="20" t="s">
        <v>35</v>
      </c>
      <c r="C151" s="22">
        <v>5.7774999999999999</v>
      </c>
    </row>
    <row r="152" spans="1:3" hidden="1" x14ac:dyDescent="0.25">
      <c r="A152" s="19">
        <v>38573</v>
      </c>
      <c r="B152" s="20" t="s">
        <v>35</v>
      </c>
      <c r="C152" s="22">
        <v>5.7769000000000004</v>
      </c>
    </row>
    <row r="153" spans="1:3" hidden="1" x14ac:dyDescent="0.25">
      <c r="A153" s="19">
        <v>38574</v>
      </c>
      <c r="B153" s="20" t="s">
        <v>35</v>
      </c>
      <c r="C153" s="22">
        <v>5.7769000000000004</v>
      </c>
    </row>
    <row r="154" spans="1:3" hidden="1" x14ac:dyDescent="0.25">
      <c r="A154" s="19">
        <v>38575</v>
      </c>
      <c r="B154" s="20" t="s">
        <v>35</v>
      </c>
      <c r="C154" s="22">
        <v>5.7760999999999996</v>
      </c>
    </row>
    <row r="155" spans="1:3" hidden="1" x14ac:dyDescent="0.25">
      <c r="A155" s="19">
        <v>38578</v>
      </c>
      <c r="B155" s="20" t="s">
        <v>35</v>
      </c>
      <c r="C155" s="22">
        <v>5.7763999999999998</v>
      </c>
    </row>
    <row r="156" spans="1:3" hidden="1" x14ac:dyDescent="0.25">
      <c r="A156" s="19">
        <v>38579</v>
      </c>
      <c r="B156" s="20" t="s">
        <v>35</v>
      </c>
      <c r="C156" s="22">
        <v>5.7763999999999998</v>
      </c>
    </row>
    <row r="157" spans="1:3" hidden="1" x14ac:dyDescent="0.25">
      <c r="A157" s="19">
        <v>38580</v>
      </c>
      <c r="B157" s="20" t="s">
        <v>35</v>
      </c>
      <c r="C157" s="22">
        <v>5.7763</v>
      </c>
    </row>
    <row r="158" spans="1:3" hidden="1" x14ac:dyDescent="0.25">
      <c r="A158" s="19">
        <v>38581</v>
      </c>
      <c r="B158" s="20" t="s">
        <v>35</v>
      </c>
      <c r="C158" s="22">
        <v>5.7765000000000004</v>
      </c>
    </row>
    <row r="159" spans="1:3" hidden="1" x14ac:dyDescent="0.25">
      <c r="A159" s="19">
        <v>38582</v>
      </c>
      <c r="B159" s="20" t="s">
        <v>35</v>
      </c>
      <c r="C159" s="22">
        <v>5.7765000000000004</v>
      </c>
    </row>
    <row r="160" spans="1:3" hidden="1" x14ac:dyDescent="0.25">
      <c r="A160" s="19">
        <v>38585</v>
      </c>
      <c r="B160" s="20" t="s">
        <v>35</v>
      </c>
      <c r="C160" s="22">
        <v>5.7766000000000002</v>
      </c>
    </row>
    <row r="161" spans="1:3" hidden="1" x14ac:dyDescent="0.25">
      <c r="A161" s="19">
        <v>38586</v>
      </c>
      <c r="B161" s="20" t="s">
        <v>35</v>
      </c>
      <c r="C161" s="22">
        <v>5.7765000000000004</v>
      </c>
    </row>
    <row r="162" spans="1:3" hidden="1" x14ac:dyDescent="0.25">
      <c r="A162" s="19">
        <v>38587</v>
      </c>
      <c r="B162" s="20" t="s">
        <v>35</v>
      </c>
      <c r="C162" s="22">
        <v>5.7763</v>
      </c>
    </row>
    <row r="163" spans="1:3" hidden="1" x14ac:dyDescent="0.25">
      <c r="A163" s="19">
        <v>38588</v>
      </c>
      <c r="B163" s="20" t="s">
        <v>35</v>
      </c>
      <c r="C163" s="22">
        <v>5.7760999999999996</v>
      </c>
    </row>
    <row r="164" spans="1:3" hidden="1" x14ac:dyDescent="0.25">
      <c r="A164" s="19">
        <v>38589</v>
      </c>
      <c r="B164" s="20" t="s">
        <v>35</v>
      </c>
      <c r="C164" s="22">
        <v>5.7763</v>
      </c>
    </row>
    <row r="165" spans="1:3" hidden="1" x14ac:dyDescent="0.25">
      <c r="A165" s="19">
        <v>38592</v>
      </c>
      <c r="B165" s="20" t="s">
        <v>35</v>
      </c>
      <c r="C165" s="22">
        <v>5.7773000000000003</v>
      </c>
    </row>
    <row r="166" spans="1:3" hidden="1" x14ac:dyDescent="0.25">
      <c r="A166" s="19">
        <v>38593</v>
      </c>
      <c r="B166" s="20" t="s">
        <v>35</v>
      </c>
      <c r="C166" s="22">
        <v>5.7774000000000001</v>
      </c>
    </row>
    <row r="167" spans="1:3" hidden="1" x14ac:dyDescent="0.25">
      <c r="A167" s="19">
        <v>38594</v>
      </c>
      <c r="B167" s="20" t="s">
        <v>35</v>
      </c>
      <c r="C167" s="22">
        <v>5.7773000000000003</v>
      </c>
    </row>
    <row r="168" spans="1:3" hidden="1" x14ac:dyDescent="0.25">
      <c r="A168" s="19">
        <v>38595</v>
      </c>
      <c r="B168" s="20" t="s">
        <v>35</v>
      </c>
      <c r="C168" s="22">
        <v>5.7774999999999999</v>
      </c>
    </row>
    <row r="169" spans="1:3" x14ac:dyDescent="0.25">
      <c r="A169" s="19">
        <v>45750</v>
      </c>
      <c r="B169" s="20" t="s">
        <v>35</v>
      </c>
      <c r="C169" s="22">
        <v>50.666899999999998</v>
      </c>
    </row>
    <row r="170" spans="1:3" hidden="1" x14ac:dyDescent="0.25">
      <c r="A170" s="19">
        <v>38599</v>
      </c>
      <c r="B170" s="20" t="s">
        <v>35</v>
      </c>
      <c r="C170" s="22">
        <v>5.7774999999999999</v>
      </c>
    </row>
    <row r="171" spans="1:3" hidden="1" x14ac:dyDescent="0.25">
      <c r="A171" s="19">
        <v>38600</v>
      </c>
      <c r="B171" s="20" t="s">
        <v>35</v>
      </c>
      <c r="C171" s="22">
        <v>5.7778</v>
      </c>
    </row>
    <row r="172" spans="1:3" hidden="1" x14ac:dyDescent="0.25">
      <c r="A172" s="19">
        <v>38601</v>
      </c>
      <c r="B172" s="20" t="s">
        <v>35</v>
      </c>
      <c r="C172" s="22">
        <v>5.7778</v>
      </c>
    </row>
    <row r="173" spans="1:3" hidden="1" x14ac:dyDescent="0.25">
      <c r="A173" s="19">
        <v>38602</v>
      </c>
      <c r="B173" s="20" t="s">
        <v>35</v>
      </c>
      <c r="C173" s="22">
        <v>5.7775999999999996</v>
      </c>
    </row>
    <row r="174" spans="1:3" hidden="1" x14ac:dyDescent="0.25">
      <c r="A174" s="19">
        <v>38603</v>
      </c>
      <c r="B174" s="20" t="s">
        <v>35</v>
      </c>
      <c r="C174" s="22">
        <v>5.7773000000000003</v>
      </c>
    </row>
    <row r="175" spans="1:3" hidden="1" x14ac:dyDescent="0.25">
      <c r="A175" s="19">
        <v>38606</v>
      </c>
      <c r="B175" s="20" t="s">
        <v>35</v>
      </c>
      <c r="C175" s="22">
        <v>5.7763</v>
      </c>
    </row>
    <row r="176" spans="1:3" hidden="1" x14ac:dyDescent="0.25">
      <c r="A176" s="19">
        <v>38607</v>
      </c>
      <c r="B176" s="20" t="s">
        <v>35</v>
      </c>
      <c r="C176" s="22">
        <v>5.7747999999999999</v>
      </c>
    </row>
    <row r="177" spans="1:3" hidden="1" x14ac:dyDescent="0.25">
      <c r="A177" s="19">
        <v>38608</v>
      </c>
      <c r="B177" s="20" t="s">
        <v>35</v>
      </c>
      <c r="C177" s="22">
        <v>5.7731000000000003</v>
      </c>
    </row>
    <row r="178" spans="1:3" hidden="1" x14ac:dyDescent="0.25">
      <c r="A178" s="19">
        <v>38609</v>
      </c>
      <c r="B178" s="20" t="s">
        <v>35</v>
      </c>
      <c r="C178" s="22">
        <v>5.7731000000000003</v>
      </c>
    </row>
    <row r="179" spans="1:3" hidden="1" x14ac:dyDescent="0.25">
      <c r="A179" s="19">
        <v>38610</v>
      </c>
      <c r="B179" s="20" t="s">
        <v>35</v>
      </c>
      <c r="C179" s="22">
        <v>5.7720000000000002</v>
      </c>
    </row>
    <row r="180" spans="1:3" hidden="1" x14ac:dyDescent="0.25">
      <c r="A180" s="19">
        <v>38613</v>
      </c>
      <c r="B180" s="20" t="s">
        <v>35</v>
      </c>
      <c r="C180" s="22">
        <v>5.7706999999999997</v>
      </c>
    </row>
    <row r="181" spans="1:3" hidden="1" x14ac:dyDescent="0.25">
      <c r="A181" s="19">
        <v>38614</v>
      </c>
      <c r="B181" s="20" t="s">
        <v>35</v>
      </c>
      <c r="C181" s="22">
        <v>5.7697000000000003</v>
      </c>
    </row>
    <row r="182" spans="1:3" hidden="1" x14ac:dyDescent="0.25">
      <c r="A182" s="19">
        <v>38615</v>
      </c>
      <c r="B182" s="20" t="s">
        <v>35</v>
      </c>
      <c r="C182" s="22">
        <v>5.7679</v>
      </c>
    </row>
    <row r="183" spans="1:3" hidden="1" x14ac:dyDescent="0.25">
      <c r="A183" s="19">
        <v>38616</v>
      </c>
      <c r="B183" s="20" t="s">
        <v>35</v>
      </c>
      <c r="C183" s="22">
        <v>5.7671000000000001</v>
      </c>
    </row>
    <row r="184" spans="1:3" hidden="1" x14ac:dyDescent="0.25">
      <c r="A184" s="19">
        <v>38617</v>
      </c>
      <c r="B184" s="20" t="s">
        <v>35</v>
      </c>
      <c r="C184" s="22">
        <v>5.7664</v>
      </c>
    </row>
    <row r="185" spans="1:3" hidden="1" x14ac:dyDescent="0.25">
      <c r="A185" s="19">
        <v>38620</v>
      </c>
      <c r="B185" s="20" t="s">
        <v>35</v>
      </c>
      <c r="C185" s="22">
        <v>5.7663000000000002</v>
      </c>
    </row>
    <row r="186" spans="1:3" hidden="1" x14ac:dyDescent="0.25">
      <c r="A186" s="19">
        <v>38621</v>
      </c>
      <c r="B186" s="20" t="s">
        <v>35</v>
      </c>
      <c r="C186" s="22">
        <v>5.766</v>
      </c>
    </row>
    <row r="187" spans="1:3" hidden="1" x14ac:dyDescent="0.25">
      <c r="A187" s="19">
        <v>38622</v>
      </c>
      <c r="B187" s="20" t="s">
        <v>35</v>
      </c>
      <c r="C187" s="22">
        <v>5.7651000000000003</v>
      </c>
    </row>
    <row r="188" spans="1:3" hidden="1" x14ac:dyDescent="0.25">
      <c r="A188" s="19">
        <v>38623</v>
      </c>
      <c r="B188" s="20" t="s">
        <v>35</v>
      </c>
      <c r="C188" s="22">
        <v>5.7652999999999999</v>
      </c>
    </row>
    <row r="189" spans="1:3" hidden="1" x14ac:dyDescent="0.25">
      <c r="A189" s="19">
        <v>38624</v>
      </c>
      <c r="B189" s="20" t="s">
        <v>35</v>
      </c>
      <c r="C189" s="22">
        <v>5.7647000000000004</v>
      </c>
    </row>
    <row r="190" spans="1:3" x14ac:dyDescent="0.25">
      <c r="A190" s="19">
        <v>45718</v>
      </c>
      <c r="B190" s="20" t="s">
        <v>35</v>
      </c>
      <c r="C190" s="22">
        <v>50.723199999999999</v>
      </c>
    </row>
    <row r="191" spans="1:3" hidden="1" x14ac:dyDescent="0.25">
      <c r="A191" s="19">
        <v>38628</v>
      </c>
      <c r="B191" s="20" t="s">
        <v>35</v>
      </c>
      <c r="C191" s="22">
        <v>5.7643000000000004</v>
      </c>
    </row>
    <row r="192" spans="1:3" hidden="1" x14ac:dyDescent="0.25">
      <c r="A192" s="19">
        <v>38629</v>
      </c>
      <c r="B192" s="20" t="s">
        <v>35</v>
      </c>
      <c r="C192" s="22">
        <v>5.7640000000000002</v>
      </c>
    </row>
    <row r="193" spans="1:3" hidden="1" x14ac:dyDescent="0.25">
      <c r="A193" s="19">
        <v>38630</v>
      </c>
      <c r="B193" s="20" t="s">
        <v>35</v>
      </c>
      <c r="C193" s="22">
        <v>5.7637999999999998</v>
      </c>
    </row>
    <row r="194" spans="1:3" hidden="1" x14ac:dyDescent="0.25">
      <c r="A194" s="19">
        <v>38634</v>
      </c>
      <c r="B194" s="20" t="s">
        <v>35</v>
      </c>
      <c r="C194" s="22">
        <v>5.7637</v>
      </c>
    </row>
    <row r="195" spans="1:3" hidden="1" x14ac:dyDescent="0.25">
      <c r="A195" s="19">
        <v>38635</v>
      </c>
      <c r="B195" s="20" t="s">
        <v>35</v>
      </c>
      <c r="C195" s="22">
        <v>5.7637999999999998</v>
      </c>
    </row>
    <row r="196" spans="1:3" hidden="1" x14ac:dyDescent="0.25">
      <c r="A196" s="19">
        <v>38636</v>
      </c>
      <c r="B196" s="20" t="s">
        <v>35</v>
      </c>
      <c r="C196" s="22">
        <v>5.7634999999999996</v>
      </c>
    </row>
    <row r="197" spans="1:3" hidden="1" x14ac:dyDescent="0.25">
      <c r="A197" s="19">
        <v>38637</v>
      </c>
      <c r="B197" s="20" t="s">
        <v>35</v>
      </c>
      <c r="C197" s="22">
        <v>5.7637</v>
      </c>
    </row>
    <row r="198" spans="1:3" hidden="1" x14ac:dyDescent="0.25">
      <c r="A198" s="19">
        <v>38638</v>
      </c>
      <c r="B198" s="20" t="s">
        <v>35</v>
      </c>
      <c r="C198" s="22">
        <v>5.7636000000000003</v>
      </c>
    </row>
    <row r="199" spans="1:3" hidden="1" x14ac:dyDescent="0.25">
      <c r="A199" s="19">
        <v>38641</v>
      </c>
      <c r="B199" s="20" t="s">
        <v>35</v>
      </c>
      <c r="C199" s="22">
        <v>5.7641999999999998</v>
      </c>
    </row>
    <row r="200" spans="1:3" hidden="1" x14ac:dyDescent="0.25">
      <c r="A200" s="19">
        <v>38642</v>
      </c>
      <c r="B200" s="20" t="s">
        <v>35</v>
      </c>
      <c r="C200" s="22">
        <v>5.7648000000000001</v>
      </c>
    </row>
    <row r="201" spans="1:3" hidden="1" x14ac:dyDescent="0.25">
      <c r="A201" s="19">
        <v>38643</v>
      </c>
      <c r="B201" s="20" t="s">
        <v>35</v>
      </c>
      <c r="C201" s="22">
        <v>5.7649999999999997</v>
      </c>
    </row>
    <row r="202" spans="1:3" hidden="1" x14ac:dyDescent="0.25">
      <c r="A202" s="19">
        <v>38644</v>
      </c>
      <c r="B202" s="20" t="s">
        <v>35</v>
      </c>
      <c r="C202" s="22">
        <v>5.7660999999999998</v>
      </c>
    </row>
    <row r="203" spans="1:3" hidden="1" x14ac:dyDescent="0.25">
      <c r="A203" s="19">
        <v>38645</v>
      </c>
      <c r="B203" s="20" t="s">
        <v>35</v>
      </c>
      <c r="C203" s="22">
        <v>5.7667000000000002</v>
      </c>
    </row>
    <row r="204" spans="1:3" hidden="1" x14ac:dyDescent="0.25">
      <c r="A204" s="19">
        <v>38648</v>
      </c>
      <c r="B204" s="20" t="s">
        <v>35</v>
      </c>
      <c r="C204" s="22">
        <v>5.7670000000000003</v>
      </c>
    </row>
    <row r="205" spans="1:3" hidden="1" x14ac:dyDescent="0.25">
      <c r="A205" s="19">
        <v>38649</v>
      </c>
      <c r="B205" s="20" t="s">
        <v>35</v>
      </c>
      <c r="C205" s="22">
        <v>5.7674000000000003</v>
      </c>
    </row>
    <row r="206" spans="1:3" hidden="1" x14ac:dyDescent="0.25">
      <c r="A206" s="19">
        <v>38650</v>
      </c>
      <c r="B206" s="20" t="s">
        <v>35</v>
      </c>
      <c r="C206" s="22">
        <v>5.7676999999999996</v>
      </c>
    </row>
    <row r="207" spans="1:3" hidden="1" x14ac:dyDescent="0.25">
      <c r="A207" s="19">
        <v>38651</v>
      </c>
      <c r="B207" s="20" t="s">
        <v>35</v>
      </c>
      <c r="C207" s="22">
        <v>5.7680999999999996</v>
      </c>
    </row>
    <row r="208" spans="1:3" hidden="1" x14ac:dyDescent="0.25">
      <c r="A208" s="19">
        <v>38652</v>
      </c>
      <c r="B208" s="20" t="s">
        <v>35</v>
      </c>
      <c r="C208" s="22">
        <v>5.7683</v>
      </c>
    </row>
    <row r="209" spans="1:3" hidden="1" x14ac:dyDescent="0.25">
      <c r="A209" s="19">
        <v>38655</v>
      </c>
      <c r="B209" s="20" t="s">
        <v>35</v>
      </c>
      <c r="C209" s="22">
        <v>5.7679999999999998</v>
      </c>
    </row>
    <row r="210" spans="1:3" hidden="1" x14ac:dyDescent="0.25">
      <c r="A210" s="19">
        <v>38656</v>
      </c>
      <c r="B210" s="20" t="s">
        <v>35</v>
      </c>
      <c r="C210" s="22">
        <v>5.7683</v>
      </c>
    </row>
    <row r="211" spans="1:3" x14ac:dyDescent="0.25">
      <c r="A211" s="19">
        <v>45690</v>
      </c>
      <c r="B211" s="20" t="s">
        <v>35</v>
      </c>
      <c r="C211" s="22">
        <v>50.297899999999998</v>
      </c>
    </row>
    <row r="212" spans="1:3" hidden="1" x14ac:dyDescent="0.25">
      <c r="A212" s="19">
        <v>38662</v>
      </c>
      <c r="B212" s="20" t="s">
        <v>35</v>
      </c>
      <c r="C212" s="22">
        <v>5.7689000000000004</v>
      </c>
    </row>
    <row r="213" spans="1:3" hidden="1" x14ac:dyDescent="0.25">
      <c r="A213" s="19">
        <v>38663</v>
      </c>
      <c r="B213" s="20" t="s">
        <v>35</v>
      </c>
      <c r="C213" s="22">
        <v>5.7686999999999999</v>
      </c>
    </row>
    <row r="214" spans="1:3" hidden="1" x14ac:dyDescent="0.25">
      <c r="A214" s="19">
        <v>38664</v>
      </c>
      <c r="B214" s="20" t="s">
        <v>35</v>
      </c>
      <c r="C214" s="22">
        <v>5.7687999999999997</v>
      </c>
    </row>
    <row r="215" spans="1:3" hidden="1" x14ac:dyDescent="0.25">
      <c r="A215" s="19">
        <v>38665</v>
      </c>
      <c r="B215" s="20" t="s">
        <v>35</v>
      </c>
      <c r="C215" s="22">
        <v>5.7689000000000004</v>
      </c>
    </row>
    <row r="216" spans="1:3" hidden="1" x14ac:dyDescent="0.25">
      <c r="A216" s="19">
        <v>38666</v>
      </c>
      <c r="B216" s="20" t="s">
        <v>35</v>
      </c>
      <c r="C216" s="22">
        <v>5.7687999999999997</v>
      </c>
    </row>
    <row r="217" spans="1:3" hidden="1" x14ac:dyDescent="0.25">
      <c r="A217" s="19">
        <v>38669</v>
      </c>
      <c r="B217" s="20" t="s">
        <v>35</v>
      </c>
      <c r="C217" s="22">
        <v>5.7686000000000002</v>
      </c>
    </row>
    <row r="218" spans="1:3" hidden="1" x14ac:dyDescent="0.25">
      <c r="A218" s="19">
        <v>38670</v>
      </c>
      <c r="B218" s="20" t="s">
        <v>35</v>
      </c>
      <c r="C218" s="22">
        <v>5.7686999999999999</v>
      </c>
    </row>
    <row r="219" spans="1:3" hidden="1" x14ac:dyDescent="0.25">
      <c r="A219" s="19">
        <v>38671</v>
      </c>
      <c r="B219" s="20" t="s">
        <v>35</v>
      </c>
      <c r="C219" s="22">
        <v>5.7689000000000004</v>
      </c>
    </row>
    <row r="220" spans="1:3" hidden="1" x14ac:dyDescent="0.25">
      <c r="A220" s="19">
        <v>38672</v>
      </c>
      <c r="B220" s="20" t="s">
        <v>35</v>
      </c>
      <c r="C220" s="22">
        <v>5.7689000000000004</v>
      </c>
    </row>
    <row r="221" spans="1:3" hidden="1" x14ac:dyDescent="0.25">
      <c r="A221" s="19">
        <v>38673</v>
      </c>
      <c r="B221" s="20" t="s">
        <v>35</v>
      </c>
      <c r="C221" s="22">
        <v>5.7693000000000003</v>
      </c>
    </row>
    <row r="222" spans="1:3" hidden="1" x14ac:dyDescent="0.25">
      <c r="A222" s="19">
        <v>38676</v>
      </c>
      <c r="B222" s="20" t="s">
        <v>35</v>
      </c>
      <c r="C222" s="22">
        <v>5.7694000000000001</v>
      </c>
    </row>
    <row r="223" spans="1:3" hidden="1" x14ac:dyDescent="0.25">
      <c r="A223" s="19">
        <v>38677</v>
      </c>
      <c r="B223" s="20" t="s">
        <v>35</v>
      </c>
      <c r="C223" s="22">
        <v>5.7687999999999997</v>
      </c>
    </row>
    <row r="224" spans="1:3" hidden="1" x14ac:dyDescent="0.25">
      <c r="A224" s="19">
        <v>38678</v>
      </c>
      <c r="B224" s="20" t="s">
        <v>35</v>
      </c>
      <c r="C224" s="22">
        <v>5.7683</v>
      </c>
    </row>
    <row r="225" spans="1:3" hidden="1" x14ac:dyDescent="0.25">
      <c r="A225" s="19">
        <v>38679</v>
      </c>
      <c r="B225" s="20" t="s">
        <v>35</v>
      </c>
      <c r="C225" s="22">
        <v>5.7687999999999997</v>
      </c>
    </row>
    <row r="226" spans="1:3" hidden="1" x14ac:dyDescent="0.25">
      <c r="A226" s="19">
        <v>38680</v>
      </c>
      <c r="B226" s="20" t="s">
        <v>35</v>
      </c>
      <c r="C226" s="22">
        <v>5.7683</v>
      </c>
    </row>
    <row r="227" spans="1:3" hidden="1" x14ac:dyDescent="0.25">
      <c r="A227" s="19">
        <v>38683</v>
      </c>
      <c r="B227" s="20" t="s">
        <v>35</v>
      </c>
      <c r="C227" s="22">
        <v>5.7690999999999999</v>
      </c>
    </row>
    <row r="228" spans="1:3" hidden="1" x14ac:dyDescent="0.25">
      <c r="A228" s="19">
        <v>38684</v>
      </c>
      <c r="B228" s="20" t="s">
        <v>35</v>
      </c>
      <c r="C228" s="22">
        <v>5.7691999999999997</v>
      </c>
    </row>
    <row r="229" spans="1:3" hidden="1" x14ac:dyDescent="0.25">
      <c r="A229" s="19">
        <v>38685</v>
      </c>
      <c r="B229" s="20" t="s">
        <v>35</v>
      </c>
      <c r="C229" s="22">
        <v>5.7693000000000003</v>
      </c>
    </row>
    <row r="230" spans="1:3" hidden="1" x14ac:dyDescent="0.25">
      <c r="A230" s="19">
        <v>38686</v>
      </c>
      <c r="B230" s="20" t="s">
        <v>35</v>
      </c>
      <c r="C230" s="22">
        <v>5.7691999999999997</v>
      </c>
    </row>
    <row r="231" spans="1:3" x14ac:dyDescent="0.25">
      <c r="A231" s="19">
        <v>45659</v>
      </c>
      <c r="B231" s="20" t="s">
        <v>35</v>
      </c>
      <c r="C231" s="22">
        <v>50.840699999999998</v>
      </c>
    </row>
    <row r="232" spans="1:3" hidden="1" x14ac:dyDescent="0.25">
      <c r="A232" s="19">
        <v>38690</v>
      </c>
      <c r="B232" s="20" t="s">
        <v>35</v>
      </c>
      <c r="C232" s="22">
        <v>5.7679</v>
      </c>
    </row>
    <row r="233" spans="1:3" hidden="1" x14ac:dyDescent="0.25">
      <c r="A233" s="19">
        <v>38691</v>
      </c>
      <c r="B233" s="20" t="s">
        <v>35</v>
      </c>
      <c r="C233" s="22">
        <v>5.7670000000000003</v>
      </c>
    </row>
    <row r="234" spans="1:3" hidden="1" x14ac:dyDescent="0.25">
      <c r="A234" s="19">
        <v>38692</v>
      </c>
      <c r="B234" s="20" t="s">
        <v>35</v>
      </c>
      <c r="C234" s="22">
        <v>5.7651000000000003</v>
      </c>
    </row>
    <row r="235" spans="1:3" hidden="1" x14ac:dyDescent="0.25">
      <c r="A235" s="19">
        <v>38693</v>
      </c>
      <c r="B235" s="20" t="s">
        <v>35</v>
      </c>
      <c r="C235" s="22">
        <v>5.7637999999999998</v>
      </c>
    </row>
    <row r="236" spans="1:3" hidden="1" x14ac:dyDescent="0.25">
      <c r="A236" s="19">
        <v>38694</v>
      </c>
      <c r="B236" s="20" t="s">
        <v>35</v>
      </c>
      <c r="C236" s="22">
        <v>5.7599</v>
      </c>
    </row>
    <row r="237" spans="1:3" hidden="1" x14ac:dyDescent="0.25">
      <c r="A237" s="19">
        <v>38697</v>
      </c>
      <c r="B237" s="20" t="s">
        <v>35</v>
      </c>
      <c r="C237" s="22">
        <v>5.7576999999999998</v>
      </c>
    </row>
    <row r="238" spans="1:3" hidden="1" x14ac:dyDescent="0.25">
      <c r="A238" s="19">
        <v>38698</v>
      </c>
      <c r="B238" s="20" t="s">
        <v>35</v>
      </c>
      <c r="C238" s="22">
        <v>5.7560000000000002</v>
      </c>
    </row>
    <row r="239" spans="1:3" hidden="1" x14ac:dyDescent="0.25">
      <c r="A239" s="19">
        <v>38699</v>
      </c>
      <c r="B239" s="20" t="s">
        <v>35</v>
      </c>
      <c r="C239" s="22">
        <v>5.7492999999999999</v>
      </c>
    </row>
    <row r="240" spans="1:3" hidden="1" x14ac:dyDescent="0.25">
      <c r="A240" s="19">
        <v>38700</v>
      </c>
      <c r="B240" s="20" t="s">
        <v>35</v>
      </c>
      <c r="C240" s="22">
        <v>5.7481</v>
      </c>
    </row>
    <row r="241" spans="1:3" hidden="1" x14ac:dyDescent="0.25">
      <c r="A241" s="19">
        <v>38701</v>
      </c>
      <c r="B241" s="20" t="s">
        <v>35</v>
      </c>
      <c r="C241" s="22">
        <v>5.7465999999999999</v>
      </c>
    </row>
    <row r="242" spans="1:3" hidden="1" x14ac:dyDescent="0.25">
      <c r="A242" s="19">
        <v>38704</v>
      </c>
      <c r="B242" s="20" t="s">
        <v>35</v>
      </c>
      <c r="C242" s="22">
        <v>5.7472000000000003</v>
      </c>
    </row>
    <row r="243" spans="1:3" hidden="1" x14ac:dyDescent="0.25">
      <c r="A243" s="19">
        <v>38705</v>
      </c>
      <c r="B243" s="20" t="s">
        <v>35</v>
      </c>
      <c r="C243" s="22">
        <v>5.7468000000000004</v>
      </c>
    </row>
    <row r="244" spans="1:3" hidden="1" x14ac:dyDescent="0.25">
      <c r="A244" s="19">
        <v>38706</v>
      </c>
      <c r="B244" s="20" t="s">
        <v>35</v>
      </c>
      <c r="C244" s="22">
        <v>5.7462</v>
      </c>
    </row>
    <row r="245" spans="1:3" hidden="1" x14ac:dyDescent="0.25">
      <c r="A245" s="19">
        <v>38707</v>
      </c>
      <c r="B245" s="20" t="s">
        <v>35</v>
      </c>
      <c r="C245" s="22">
        <v>5.7460000000000004</v>
      </c>
    </row>
    <row r="246" spans="1:3" hidden="1" x14ac:dyDescent="0.25">
      <c r="A246" s="19">
        <v>38708</v>
      </c>
      <c r="B246" s="20" t="s">
        <v>35</v>
      </c>
      <c r="C246" s="22">
        <v>5.7450999999999999</v>
      </c>
    </row>
    <row r="247" spans="1:3" hidden="1" x14ac:dyDescent="0.25">
      <c r="A247" s="19">
        <v>38711</v>
      </c>
      <c r="B247" s="20" t="s">
        <v>35</v>
      </c>
      <c r="C247" s="22">
        <v>5.7460000000000004</v>
      </c>
    </row>
    <row r="248" spans="1:3" hidden="1" x14ac:dyDescent="0.25">
      <c r="A248" s="19">
        <v>38712</v>
      </c>
      <c r="B248" s="20" t="s">
        <v>35</v>
      </c>
      <c r="C248" s="22">
        <v>5.7462</v>
      </c>
    </row>
    <row r="249" spans="1:3" hidden="1" x14ac:dyDescent="0.25">
      <c r="A249" s="19">
        <v>38713</v>
      </c>
      <c r="B249" s="20" t="s">
        <v>35</v>
      </c>
      <c r="C249" s="22">
        <v>5.7462999999999997</v>
      </c>
    </row>
    <row r="250" spans="1:3" hidden="1" x14ac:dyDescent="0.25">
      <c r="A250" s="19">
        <v>38714</v>
      </c>
      <c r="B250" s="20" t="s">
        <v>35</v>
      </c>
      <c r="C250" s="22">
        <v>5.7462999999999997</v>
      </c>
    </row>
    <row r="251" spans="1:3" hidden="1" x14ac:dyDescent="0.25">
      <c r="A251" s="19">
        <v>38715</v>
      </c>
      <c r="B251" s="20" t="s">
        <v>35</v>
      </c>
      <c r="C251" s="22">
        <v>5.7464000000000004</v>
      </c>
    </row>
    <row r="252" spans="1:3" x14ac:dyDescent="0.25">
      <c r="A252" s="19">
        <v>45627</v>
      </c>
      <c r="B252" s="20" t="s">
        <v>35</v>
      </c>
      <c r="C252" s="22">
        <v>49.657499999999999</v>
      </c>
    </row>
    <row r="253" spans="1:3" hidden="1" x14ac:dyDescent="0.25">
      <c r="A253" s="19">
        <v>38719</v>
      </c>
      <c r="B253" s="20" t="s">
        <v>35</v>
      </c>
      <c r="C253" s="22">
        <v>5.7473999999999998</v>
      </c>
    </row>
    <row r="254" spans="1:3" hidden="1" x14ac:dyDescent="0.25">
      <c r="A254" s="19">
        <v>38720</v>
      </c>
      <c r="B254" s="20" t="s">
        <v>35</v>
      </c>
      <c r="C254" s="22">
        <v>5.7470999999999997</v>
      </c>
    </row>
    <row r="255" spans="1:3" hidden="1" x14ac:dyDescent="0.25">
      <c r="A255" s="19">
        <v>38721</v>
      </c>
      <c r="B255" s="20" t="s">
        <v>35</v>
      </c>
      <c r="C255" s="22">
        <v>5.7469999999999999</v>
      </c>
    </row>
    <row r="256" spans="1:3" hidden="1" x14ac:dyDescent="0.25">
      <c r="A256" s="19">
        <v>38722</v>
      </c>
      <c r="B256" s="20" t="s">
        <v>35</v>
      </c>
      <c r="C256" s="22">
        <v>5.7465000000000002</v>
      </c>
    </row>
    <row r="257" spans="1:3" hidden="1" x14ac:dyDescent="0.25">
      <c r="A257" s="19">
        <v>38725</v>
      </c>
      <c r="B257" s="20" t="s">
        <v>35</v>
      </c>
      <c r="C257" s="22">
        <v>5.7455999999999996</v>
      </c>
    </row>
    <row r="258" spans="1:3" hidden="1" x14ac:dyDescent="0.25">
      <c r="A258" s="19">
        <v>38729</v>
      </c>
      <c r="B258" s="20" t="s">
        <v>35</v>
      </c>
      <c r="C258" s="22">
        <v>5.7434000000000003</v>
      </c>
    </row>
    <row r="259" spans="1:3" hidden="1" x14ac:dyDescent="0.25">
      <c r="A259" s="19">
        <v>38732</v>
      </c>
      <c r="B259" s="20" t="s">
        <v>35</v>
      </c>
      <c r="C259" s="22">
        <v>5.7424999999999997</v>
      </c>
    </row>
    <row r="260" spans="1:3" hidden="1" x14ac:dyDescent="0.25">
      <c r="A260" s="19">
        <v>38733</v>
      </c>
      <c r="B260" s="20" t="s">
        <v>35</v>
      </c>
      <c r="C260" s="22">
        <v>5.7420999999999998</v>
      </c>
    </row>
    <row r="261" spans="1:3" hidden="1" x14ac:dyDescent="0.25">
      <c r="A261" s="19">
        <v>38734</v>
      </c>
      <c r="B261" s="20" t="s">
        <v>35</v>
      </c>
      <c r="C261" s="22">
        <v>5.7409999999999997</v>
      </c>
    </row>
    <row r="262" spans="1:3" hidden="1" x14ac:dyDescent="0.25">
      <c r="A262" s="19">
        <v>38735</v>
      </c>
      <c r="B262" s="20" t="s">
        <v>35</v>
      </c>
      <c r="C262" s="22">
        <v>5.7403000000000004</v>
      </c>
    </row>
    <row r="263" spans="1:3" hidden="1" x14ac:dyDescent="0.25">
      <c r="A263" s="19">
        <v>38736</v>
      </c>
      <c r="B263" s="20" t="s">
        <v>35</v>
      </c>
      <c r="C263" s="22">
        <v>5.7393000000000001</v>
      </c>
    </row>
    <row r="264" spans="1:3" hidden="1" x14ac:dyDescent="0.25">
      <c r="A264" s="19">
        <v>38739</v>
      </c>
      <c r="B264" s="20" t="s">
        <v>35</v>
      </c>
      <c r="C264" s="22">
        <v>5.7389000000000001</v>
      </c>
    </row>
    <row r="265" spans="1:3" hidden="1" x14ac:dyDescent="0.25">
      <c r="A265" s="19">
        <v>38740</v>
      </c>
      <c r="B265" s="20" t="s">
        <v>35</v>
      </c>
      <c r="C265" s="22">
        <v>5.7389999999999999</v>
      </c>
    </row>
    <row r="266" spans="1:3" hidden="1" x14ac:dyDescent="0.25">
      <c r="A266" s="19">
        <v>38741</v>
      </c>
      <c r="B266" s="20" t="s">
        <v>35</v>
      </c>
      <c r="C266" s="22">
        <v>5.7390999999999996</v>
      </c>
    </row>
    <row r="267" spans="1:3" hidden="1" x14ac:dyDescent="0.25">
      <c r="A267" s="19">
        <v>38742</v>
      </c>
      <c r="B267" s="20" t="s">
        <v>35</v>
      </c>
      <c r="C267" s="22">
        <v>5.7393000000000001</v>
      </c>
    </row>
    <row r="268" spans="1:3" hidden="1" x14ac:dyDescent="0.25">
      <c r="A268" s="19">
        <v>38743</v>
      </c>
      <c r="B268" s="20" t="s">
        <v>35</v>
      </c>
      <c r="C268" s="22">
        <v>5.7397999999999998</v>
      </c>
    </row>
    <row r="269" spans="1:3" hidden="1" x14ac:dyDescent="0.25">
      <c r="A269" s="19">
        <v>38746</v>
      </c>
      <c r="B269" s="20" t="s">
        <v>35</v>
      </c>
      <c r="C269" s="22">
        <v>5.7397999999999998</v>
      </c>
    </row>
    <row r="270" spans="1:3" hidden="1" x14ac:dyDescent="0.25">
      <c r="A270" s="19">
        <v>38747</v>
      </c>
      <c r="B270" s="20" t="s">
        <v>35</v>
      </c>
      <c r="C270" s="22">
        <v>5.7397999999999998</v>
      </c>
    </row>
    <row r="271" spans="1:3" x14ac:dyDescent="0.25">
      <c r="A271" s="19">
        <v>45599</v>
      </c>
      <c r="B271" s="20" t="s">
        <v>35</v>
      </c>
      <c r="C271" s="22">
        <v>49.073599999999999</v>
      </c>
    </row>
    <row r="272" spans="1:3" hidden="1" x14ac:dyDescent="0.25">
      <c r="A272" s="19">
        <v>38750</v>
      </c>
      <c r="B272" s="20" t="s">
        <v>35</v>
      </c>
      <c r="C272" s="22">
        <v>5.7416999999999998</v>
      </c>
    </row>
    <row r="273" spans="1:3" hidden="1" x14ac:dyDescent="0.25">
      <c r="A273" s="19">
        <v>38753</v>
      </c>
      <c r="B273" s="20" t="s">
        <v>35</v>
      </c>
      <c r="C273" s="22">
        <v>5.7413999999999996</v>
      </c>
    </row>
    <row r="274" spans="1:3" hidden="1" x14ac:dyDescent="0.25">
      <c r="A274" s="19">
        <v>38754</v>
      </c>
      <c r="B274" s="20" t="s">
        <v>35</v>
      </c>
      <c r="C274" s="22">
        <v>5.7417999999999996</v>
      </c>
    </row>
    <row r="275" spans="1:3" hidden="1" x14ac:dyDescent="0.25">
      <c r="A275" s="19">
        <v>38755</v>
      </c>
      <c r="B275" s="20" t="s">
        <v>35</v>
      </c>
      <c r="C275" s="22">
        <v>5.7415000000000003</v>
      </c>
    </row>
    <row r="276" spans="1:3" hidden="1" x14ac:dyDescent="0.25">
      <c r="A276" s="19">
        <v>38756</v>
      </c>
      <c r="B276" s="20" t="s">
        <v>35</v>
      </c>
      <c r="C276" s="22">
        <v>5.7416999999999998</v>
      </c>
    </row>
    <row r="277" spans="1:3" hidden="1" x14ac:dyDescent="0.25">
      <c r="A277" s="19">
        <v>38757</v>
      </c>
      <c r="B277" s="20" t="s">
        <v>35</v>
      </c>
      <c r="C277" s="22">
        <v>5.7420999999999998</v>
      </c>
    </row>
    <row r="278" spans="1:3" hidden="1" x14ac:dyDescent="0.25">
      <c r="A278" s="19">
        <v>38760</v>
      </c>
      <c r="B278" s="20" t="s">
        <v>35</v>
      </c>
      <c r="C278" s="22">
        <v>5.7420999999999998</v>
      </c>
    </row>
    <row r="279" spans="1:3" hidden="1" x14ac:dyDescent="0.25">
      <c r="A279" s="19">
        <v>38761</v>
      </c>
      <c r="B279" s="20" t="s">
        <v>35</v>
      </c>
      <c r="C279" s="22">
        <v>5.7422000000000004</v>
      </c>
    </row>
    <row r="280" spans="1:3" hidden="1" x14ac:dyDescent="0.25">
      <c r="A280" s="19">
        <v>38762</v>
      </c>
      <c r="B280" s="20" t="s">
        <v>35</v>
      </c>
      <c r="C280" s="22">
        <v>5.7423000000000002</v>
      </c>
    </row>
    <row r="281" spans="1:3" hidden="1" x14ac:dyDescent="0.25">
      <c r="A281" s="19">
        <v>38763</v>
      </c>
      <c r="B281" s="20" t="s">
        <v>35</v>
      </c>
      <c r="C281" s="22">
        <v>5.7424999999999997</v>
      </c>
    </row>
    <row r="282" spans="1:3" hidden="1" x14ac:dyDescent="0.25">
      <c r="A282" s="19">
        <v>38764</v>
      </c>
      <c r="B282" s="20" t="s">
        <v>35</v>
      </c>
      <c r="C282" s="22">
        <v>5.7432999999999996</v>
      </c>
    </row>
    <row r="283" spans="1:3" hidden="1" x14ac:dyDescent="0.25">
      <c r="A283" s="19">
        <v>38767</v>
      </c>
      <c r="B283" s="20" t="s">
        <v>35</v>
      </c>
      <c r="C283" s="22">
        <v>5.7436999999999996</v>
      </c>
    </row>
    <row r="284" spans="1:3" hidden="1" x14ac:dyDescent="0.25">
      <c r="A284" s="19">
        <v>38768</v>
      </c>
      <c r="B284" s="20" t="s">
        <v>35</v>
      </c>
      <c r="C284" s="22">
        <v>5.7436999999999996</v>
      </c>
    </row>
    <row r="285" spans="1:3" hidden="1" x14ac:dyDescent="0.25">
      <c r="A285" s="19">
        <v>38769</v>
      </c>
      <c r="B285" s="20" t="s">
        <v>35</v>
      </c>
      <c r="C285" s="22">
        <v>5.7436999999999996</v>
      </c>
    </row>
    <row r="286" spans="1:3" hidden="1" x14ac:dyDescent="0.25">
      <c r="A286" s="19">
        <v>38770</v>
      </c>
      <c r="B286" s="20" t="s">
        <v>35</v>
      </c>
      <c r="C286" s="22">
        <v>5.7438000000000002</v>
      </c>
    </row>
    <row r="287" spans="1:3" hidden="1" x14ac:dyDescent="0.25">
      <c r="A287" s="19">
        <v>38771</v>
      </c>
      <c r="B287" s="20" t="s">
        <v>35</v>
      </c>
      <c r="C287" s="22">
        <v>5.7435999999999998</v>
      </c>
    </row>
    <row r="288" spans="1:3" hidden="1" x14ac:dyDescent="0.25">
      <c r="A288" s="19">
        <v>38774</v>
      </c>
      <c r="B288" s="20" t="s">
        <v>35</v>
      </c>
      <c r="C288" s="22">
        <v>5.7443999999999997</v>
      </c>
    </row>
    <row r="289" spans="1:3" hidden="1" x14ac:dyDescent="0.25">
      <c r="A289" s="19">
        <v>38775</v>
      </c>
      <c r="B289" s="20" t="s">
        <v>35</v>
      </c>
      <c r="C289" s="22">
        <v>5.7443</v>
      </c>
    </row>
    <row r="290" spans="1:3" hidden="1" x14ac:dyDescent="0.25">
      <c r="A290" s="19">
        <v>38776</v>
      </c>
      <c r="B290" s="20" t="s">
        <v>35</v>
      </c>
      <c r="C290" s="22">
        <v>5.7443999999999997</v>
      </c>
    </row>
    <row r="291" spans="1:3" x14ac:dyDescent="0.25">
      <c r="A291" s="19">
        <v>45566</v>
      </c>
      <c r="B291" s="20" t="s">
        <v>35</v>
      </c>
      <c r="C291" s="22">
        <v>48.308900000000001</v>
      </c>
    </row>
    <row r="292" spans="1:3" hidden="1" x14ac:dyDescent="0.25">
      <c r="A292" s="19">
        <v>38778</v>
      </c>
      <c r="B292" s="20" t="s">
        <v>35</v>
      </c>
      <c r="C292" s="22">
        <v>5.7442000000000002</v>
      </c>
    </row>
    <row r="293" spans="1:3" hidden="1" x14ac:dyDescent="0.25">
      <c r="A293" s="19">
        <v>38781</v>
      </c>
      <c r="B293" s="20" t="s">
        <v>35</v>
      </c>
      <c r="C293" s="22">
        <v>5.7435</v>
      </c>
    </row>
    <row r="294" spans="1:3" hidden="1" x14ac:dyDescent="0.25">
      <c r="A294" s="19">
        <v>38782</v>
      </c>
      <c r="B294" s="20" t="s">
        <v>35</v>
      </c>
      <c r="C294" s="22">
        <v>5.7441000000000004</v>
      </c>
    </row>
    <row r="295" spans="1:3" hidden="1" x14ac:dyDescent="0.25">
      <c r="A295" s="19">
        <v>38783</v>
      </c>
      <c r="B295" s="20" t="s">
        <v>35</v>
      </c>
      <c r="C295" s="22">
        <v>5.7443999999999997</v>
      </c>
    </row>
    <row r="296" spans="1:3" hidden="1" x14ac:dyDescent="0.25">
      <c r="A296" s="19">
        <v>38784</v>
      </c>
      <c r="B296" s="20" t="s">
        <v>35</v>
      </c>
      <c r="C296" s="22">
        <v>5.7450999999999999</v>
      </c>
    </row>
    <row r="297" spans="1:3" hidden="1" x14ac:dyDescent="0.25">
      <c r="A297" s="19">
        <v>38785</v>
      </c>
      <c r="B297" s="20" t="s">
        <v>35</v>
      </c>
      <c r="C297" s="22">
        <v>5.7454999999999998</v>
      </c>
    </row>
    <row r="298" spans="1:3" hidden="1" x14ac:dyDescent="0.25">
      <c r="A298" s="19">
        <v>38788</v>
      </c>
      <c r="B298" s="20" t="s">
        <v>35</v>
      </c>
      <c r="C298" s="22">
        <v>5.7461000000000002</v>
      </c>
    </row>
    <row r="299" spans="1:3" hidden="1" x14ac:dyDescent="0.25">
      <c r="A299" s="19">
        <v>38789</v>
      </c>
      <c r="B299" s="20" t="s">
        <v>35</v>
      </c>
      <c r="C299" s="22">
        <v>5.7461000000000002</v>
      </c>
    </row>
    <row r="300" spans="1:3" hidden="1" x14ac:dyDescent="0.25">
      <c r="A300" s="19">
        <v>38790</v>
      </c>
      <c r="B300" s="20" t="s">
        <v>35</v>
      </c>
      <c r="C300" s="22">
        <v>5.7465000000000002</v>
      </c>
    </row>
    <row r="301" spans="1:3" hidden="1" x14ac:dyDescent="0.25">
      <c r="A301" s="19">
        <v>38791</v>
      </c>
      <c r="B301" s="20" t="s">
        <v>35</v>
      </c>
      <c r="C301" s="22">
        <v>5.7491000000000003</v>
      </c>
    </row>
    <row r="302" spans="1:3" hidden="1" x14ac:dyDescent="0.25">
      <c r="A302" s="19">
        <v>38792</v>
      </c>
      <c r="B302" s="20" t="s">
        <v>35</v>
      </c>
      <c r="C302" s="22">
        <v>5.7525000000000004</v>
      </c>
    </row>
    <row r="303" spans="1:3" hidden="1" x14ac:dyDescent="0.25">
      <c r="A303" s="19">
        <v>38795</v>
      </c>
      <c r="B303" s="20" t="s">
        <v>35</v>
      </c>
      <c r="C303" s="22">
        <v>5.7530000000000001</v>
      </c>
    </row>
    <row r="304" spans="1:3" hidden="1" x14ac:dyDescent="0.25">
      <c r="A304" s="19">
        <v>38796</v>
      </c>
      <c r="B304" s="20" t="s">
        <v>35</v>
      </c>
      <c r="C304" s="22">
        <v>5.7527999999999997</v>
      </c>
    </row>
    <row r="305" spans="1:3" hidden="1" x14ac:dyDescent="0.25">
      <c r="A305" s="19">
        <v>38797</v>
      </c>
      <c r="B305" s="20" t="s">
        <v>35</v>
      </c>
      <c r="C305" s="22">
        <v>5.7534000000000001</v>
      </c>
    </row>
    <row r="306" spans="1:3" hidden="1" x14ac:dyDescent="0.25">
      <c r="A306" s="19">
        <v>38798</v>
      </c>
      <c r="B306" s="20" t="s">
        <v>35</v>
      </c>
      <c r="C306" s="22">
        <v>5.7545999999999999</v>
      </c>
    </row>
    <row r="307" spans="1:3" hidden="1" x14ac:dyDescent="0.25">
      <c r="A307" s="19">
        <v>38799</v>
      </c>
      <c r="B307" s="20" t="s">
        <v>35</v>
      </c>
      <c r="C307" s="22">
        <v>5.7554999999999996</v>
      </c>
    </row>
    <row r="308" spans="1:3" hidden="1" x14ac:dyDescent="0.25">
      <c r="A308" s="19">
        <v>38802</v>
      </c>
      <c r="B308" s="20" t="s">
        <v>35</v>
      </c>
      <c r="C308" s="22">
        <v>5.7554999999999996</v>
      </c>
    </row>
    <row r="309" spans="1:3" hidden="1" x14ac:dyDescent="0.25">
      <c r="A309" s="19">
        <v>38803</v>
      </c>
      <c r="B309" s="20" t="s">
        <v>35</v>
      </c>
      <c r="C309" s="22">
        <v>5.7558999999999996</v>
      </c>
    </row>
    <row r="310" spans="1:3" hidden="1" x14ac:dyDescent="0.25">
      <c r="A310" s="19">
        <v>38804</v>
      </c>
      <c r="B310" s="20" t="s">
        <v>35</v>
      </c>
      <c r="C310" s="22">
        <v>5.7560000000000002</v>
      </c>
    </row>
    <row r="311" spans="1:3" hidden="1" x14ac:dyDescent="0.25">
      <c r="A311" s="19">
        <v>38805</v>
      </c>
      <c r="B311" s="20" t="s">
        <v>35</v>
      </c>
      <c r="C311" s="22">
        <v>5.7563000000000004</v>
      </c>
    </row>
    <row r="312" spans="1:3" hidden="1" x14ac:dyDescent="0.25">
      <c r="A312" s="19">
        <v>38806</v>
      </c>
      <c r="B312" s="20" t="s">
        <v>35</v>
      </c>
      <c r="C312" s="22">
        <v>5.7568999999999999</v>
      </c>
    </row>
    <row r="313" spans="1:3" x14ac:dyDescent="0.25">
      <c r="A313" s="19">
        <v>45536</v>
      </c>
      <c r="B313" s="20" t="s">
        <v>35</v>
      </c>
      <c r="C313" s="22">
        <v>48.635300000000001</v>
      </c>
    </row>
    <row r="314" spans="1:3" hidden="1" x14ac:dyDescent="0.25">
      <c r="A314" s="19">
        <v>38811</v>
      </c>
      <c r="B314" s="20" t="s">
        <v>35</v>
      </c>
      <c r="C314" s="22">
        <v>5.7573999999999996</v>
      </c>
    </row>
    <row r="315" spans="1:3" hidden="1" x14ac:dyDescent="0.25">
      <c r="A315" s="19">
        <v>38812</v>
      </c>
      <c r="B315" s="20" t="s">
        <v>35</v>
      </c>
      <c r="C315" s="22">
        <v>5.7576999999999998</v>
      </c>
    </row>
    <row r="316" spans="1:3" hidden="1" x14ac:dyDescent="0.25">
      <c r="A316" s="19">
        <v>38813</v>
      </c>
      <c r="B316" s="20" t="s">
        <v>35</v>
      </c>
      <c r="C316" s="22">
        <v>5.7571000000000003</v>
      </c>
    </row>
    <row r="317" spans="1:3" hidden="1" x14ac:dyDescent="0.25">
      <c r="A317" s="19">
        <v>38816</v>
      </c>
      <c r="B317" s="20" t="s">
        <v>35</v>
      </c>
      <c r="C317" s="22">
        <v>5.7571000000000003</v>
      </c>
    </row>
    <row r="318" spans="1:3" hidden="1" x14ac:dyDescent="0.25">
      <c r="A318" s="19">
        <v>38818</v>
      </c>
      <c r="B318" s="20" t="s">
        <v>35</v>
      </c>
      <c r="C318" s="22">
        <v>5.7573999999999996</v>
      </c>
    </row>
    <row r="319" spans="1:3" hidden="1" x14ac:dyDescent="0.25">
      <c r="A319" s="19">
        <v>38819</v>
      </c>
      <c r="B319" s="20" t="s">
        <v>35</v>
      </c>
      <c r="C319" s="22">
        <v>5.7576999999999998</v>
      </c>
    </row>
    <row r="320" spans="1:3" hidden="1" x14ac:dyDescent="0.25">
      <c r="A320" s="19">
        <v>38820</v>
      </c>
      <c r="B320" s="20" t="s">
        <v>35</v>
      </c>
      <c r="C320" s="22">
        <v>5.7584</v>
      </c>
    </row>
    <row r="321" spans="1:3" hidden="1" x14ac:dyDescent="0.25">
      <c r="A321" s="19">
        <v>38821</v>
      </c>
      <c r="B321" s="20" t="s">
        <v>35</v>
      </c>
      <c r="C321" s="22">
        <v>5.7598000000000003</v>
      </c>
    </row>
    <row r="322" spans="1:3" hidden="1" x14ac:dyDescent="0.25">
      <c r="A322" s="19">
        <v>38823</v>
      </c>
      <c r="B322" s="20" t="s">
        <v>35</v>
      </c>
      <c r="C322" s="22">
        <v>5.7592999999999996</v>
      </c>
    </row>
    <row r="323" spans="1:3" hidden="1" x14ac:dyDescent="0.25">
      <c r="A323" s="19">
        <v>38825</v>
      </c>
      <c r="B323" s="20" t="s">
        <v>35</v>
      </c>
      <c r="C323" s="22">
        <v>5.7602000000000002</v>
      </c>
    </row>
    <row r="324" spans="1:3" hidden="1" x14ac:dyDescent="0.25">
      <c r="A324" s="19">
        <v>38826</v>
      </c>
      <c r="B324" s="20" t="s">
        <v>35</v>
      </c>
      <c r="C324" s="22">
        <v>5.7606000000000002</v>
      </c>
    </row>
    <row r="325" spans="1:3" hidden="1" x14ac:dyDescent="0.25">
      <c r="A325" s="19">
        <v>38827</v>
      </c>
      <c r="B325" s="20" t="s">
        <v>35</v>
      </c>
      <c r="C325" s="22">
        <v>5.7606999999999999</v>
      </c>
    </row>
    <row r="326" spans="1:3" hidden="1" x14ac:dyDescent="0.25">
      <c r="A326" s="19">
        <v>38833</v>
      </c>
      <c r="B326" s="20" t="s">
        <v>35</v>
      </c>
      <c r="C326" s="22">
        <v>5.7617000000000003</v>
      </c>
    </row>
    <row r="327" spans="1:3" hidden="1" x14ac:dyDescent="0.25">
      <c r="A327" s="19">
        <v>38834</v>
      </c>
      <c r="B327" s="20" t="s">
        <v>35</v>
      </c>
      <c r="C327" s="22">
        <v>5.7625999999999999</v>
      </c>
    </row>
    <row r="328" spans="1:3" hidden="1" x14ac:dyDescent="0.25">
      <c r="A328" s="19">
        <v>38837</v>
      </c>
      <c r="B328" s="20" t="s">
        <v>35</v>
      </c>
      <c r="C328" s="22">
        <v>5.7634999999999996</v>
      </c>
    </row>
    <row r="329" spans="1:3" x14ac:dyDescent="0.25">
      <c r="A329" s="19">
        <v>45505</v>
      </c>
      <c r="B329" s="20" t="s">
        <v>35</v>
      </c>
      <c r="C329" s="22">
        <v>48.757399999999997</v>
      </c>
    </row>
    <row r="330" spans="1:3" hidden="1" x14ac:dyDescent="0.25">
      <c r="A330" s="19">
        <v>38840</v>
      </c>
      <c r="B330" s="20" t="s">
        <v>35</v>
      </c>
      <c r="C330" s="22">
        <v>5.7653999999999996</v>
      </c>
    </row>
    <row r="331" spans="1:3" hidden="1" x14ac:dyDescent="0.25">
      <c r="A331" s="19">
        <v>38841</v>
      </c>
      <c r="B331" s="20" t="s">
        <v>35</v>
      </c>
      <c r="C331" s="22">
        <v>5.7668999999999997</v>
      </c>
    </row>
    <row r="332" spans="1:3" hidden="1" x14ac:dyDescent="0.25">
      <c r="A332" s="19">
        <v>38844</v>
      </c>
      <c r="B332" s="20" t="s">
        <v>35</v>
      </c>
      <c r="C332" s="22">
        <v>5.7678000000000003</v>
      </c>
    </row>
    <row r="333" spans="1:3" hidden="1" x14ac:dyDescent="0.25">
      <c r="A333" s="19">
        <v>38845</v>
      </c>
      <c r="B333" s="20" t="s">
        <v>35</v>
      </c>
      <c r="C333" s="22">
        <v>5.7682000000000002</v>
      </c>
    </row>
    <row r="334" spans="1:3" hidden="1" x14ac:dyDescent="0.25">
      <c r="A334" s="19">
        <v>38846</v>
      </c>
      <c r="B334" s="20" t="s">
        <v>35</v>
      </c>
      <c r="C334" s="22">
        <v>5.7690999999999999</v>
      </c>
    </row>
    <row r="335" spans="1:3" hidden="1" x14ac:dyDescent="0.25">
      <c r="A335" s="19">
        <v>38847</v>
      </c>
      <c r="B335" s="20" t="s">
        <v>35</v>
      </c>
      <c r="C335" s="22">
        <v>5.7708000000000004</v>
      </c>
    </row>
    <row r="336" spans="1:3" hidden="1" x14ac:dyDescent="0.25">
      <c r="A336" s="19">
        <v>38848</v>
      </c>
      <c r="B336" s="20" t="s">
        <v>35</v>
      </c>
      <c r="C336" s="22">
        <v>5.7727000000000004</v>
      </c>
    </row>
    <row r="337" spans="1:3" hidden="1" x14ac:dyDescent="0.25">
      <c r="A337" s="19">
        <v>38851</v>
      </c>
      <c r="B337" s="20" t="s">
        <v>35</v>
      </c>
      <c r="C337" s="22">
        <v>5.7744</v>
      </c>
    </row>
    <row r="338" spans="1:3" hidden="1" x14ac:dyDescent="0.25">
      <c r="A338" s="19">
        <v>38852</v>
      </c>
      <c r="B338" s="20" t="s">
        <v>35</v>
      </c>
      <c r="C338" s="22">
        <v>5.7748999999999997</v>
      </c>
    </row>
    <row r="339" spans="1:3" hidden="1" x14ac:dyDescent="0.25">
      <c r="A339" s="19">
        <v>38853</v>
      </c>
      <c r="B339" s="20" t="s">
        <v>35</v>
      </c>
      <c r="C339" s="22">
        <v>5.7759999999999998</v>
      </c>
    </row>
    <row r="340" spans="1:3" hidden="1" x14ac:dyDescent="0.25">
      <c r="A340" s="19">
        <v>38854</v>
      </c>
      <c r="B340" s="20" t="s">
        <v>35</v>
      </c>
      <c r="C340" s="22">
        <v>5.7773000000000003</v>
      </c>
    </row>
    <row r="341" spans="1:3" hidden="1" x14ac:dyDescent="0.25">
      <c r="A341" s="19">
        <v>38855</v>
      </c>
      <c r="B341" s="20" t="s">
        <v>35</v>
      </c>
      <c r="C341" s="22">
        <v>5.7778</v>
      </c>
    </row>
    <row r="342" spans="1:3" hidden="1" x14ac:dyDescent="0.25">
      <c r="A342" s="19">
        <v>38858</v>
      </c>
      <c r="B342" s="20" t="s">
        <v>35</v>
      </c>
      <c r="C342" s="22">
        <v>5.7793000000000001</v>
      </c>
    </row>
    <row r="343" spans="1:3" hidden="1" x14ac:dyDescent="0.25">
      <c r="A343" s="19">
        <v>38859</v>
      </c>
      <c r="B343" s="20" t="s">
        <v>35</v>
      </c>
      <c r="C343" s="22">
        <v>5.7782999999999998</v>
      </c>
    </row>
    <row r="344" spans="1:3" hidden="1" x14ac:dyDescent="0.25">
      <c r="A344" s="19">
        <v>38860</v>
      </c>
      <c r="B344" s="20" t="s">
        <v>35</v>
      </c>
      <c r="C344" s="22">
        <v>5.7778</v>
      </c>
    </row>
    <row r="345" spans="1:3" hidden="1" x14ac:dyDescent="0.25">
      <c r="A345" s="19">
        <v>38861</v>
      </c>
      <c r="B345" s="20" t="s">
        <v>35</v>
      </c>
      <c r="C345" s="22">
        <v>5.7781000000000002</v>
      </c>
    </row>
    <row r="346" spans="1:3" hidden="1" x14ac:dyDescent="0.25">
      <c r="A346" s="19">
        <v>38862</v>
      </c>
      <c r="B346" s="20" t="s">
        <v>35</v>
      </c>
      <c r="C346" s="22">
        <v>5.7774999999999999</v>
      </c>
    </row>
    <row r="347" spans="1:3" hidden="1" x14ac:dyDescent="0.25">
      <c r="A347" s="19">
        <v>38865</v>
      </c>
      <c r="B347" s="20" t="s">
        <v>35</v>
      </c>
      <c r="C347" s="22">
        <v>5.7774999999999999</v>
      </c>
    </row>
    <row r="348" spans="1:3" hidden="1" x14ac:dyDescent="0.25">
      <c r="A348" s="19">
        <v>38866</v>
      </c>
      <c r="B348" s="20" t="s">
        <v>35</v>
      </c>
      <c r="C348" s="22">
        <v>5.7770000000000001</v>
      </c>
    </row>
    <row r="349" spans="1:3" hidden="1" x14ac:dyDescent="0.25">
      <c r="A349" s="19">
        <v>38867</v>
      </c>
      <c r="B349" s="20" t="s">
        <v>35</v>
      </c>
      <c r="C349" s="22">
        <v>5.7752999999999997</v>
      </c>
    </row>
    <row r="350" spans="1:3" hidden="1" x14ac:dyDescent="0.25">
      <c r="A350" s="19">
        <v>38868</v>
      </c>
      <c r="B350" s="20" t="s">
        <v>35</v>
      </c>
      <c r="C350" s="22">
        <v>5.7732000000000001</v>
      </c>
    </row>
    <row r="351" spans="1:3" x14ac:dyDescent="0.25">
      <c r="A351" s="19">
        <v>45474</v>
      </c>
      <c r="B351" s="20" t="s">
        <v>35</v>
      </c>
      <c r="C351" s="22">
        <v>48.344900000000003</v>
      </c>
    </row>
    <row r="352" spans="1:3" hidden="1" x14ac:dyDescent="0.25">
      <c r="A352" s="19">
        <v>38872</v>
      </c>
      <c r="B352" s="20" t="s">
        <v>35</v>
      </c>
      <c r="C352" s="22">
        <v>5.7713999999999999</v>
      </c>
    </row>
    <row r="353" spans="1:3" hidden="1" x14ac:dyDescent="0.25">
      <c r="A353" s="19">
        <v>38873</v>
      </c>
      <c r="B353" s="20" t="s">
        <v>35</v>
      </c>
      <c r="C353" s="22">
        <v>5.7706</v>
      </c>
    </row>
    <row r="354" spans="1:3" hidden="1" x14ac:dyDescent="0.25">
      <c r="A354" s="19">
        <v>38874</v>
      </c>
      <c r="B354" s="20" t="s">
        <v>35</v>
      </c>
      <c r="C354" s="22">
        <v>5.7695999999999996</v>
      </c>
    </row>
    <row r="355" spans="1:3" hidden="1" x14ac:dyDescent="0.25">
      <c r="A355" s="19">
        <v>38875</v>
      </c>
      <c r="B355" s="20" t="s">
        <v>35</v>
      </c>
      <c r="C355" s="22">
        <v>5.7690000000000001</v>
      </c>
    </row>
    <row r="356" spans="1:3" hidden="1" x14ac:dyDescent="0.25">
      <c r="A356" s="19">
        <v>38876</v>
      </c>
      <c r="B356" s="20" t="s">
        <v>35</v>
      </c>
      <c r="C356" s="22">
        <v>5.7693000000000003</v>
      </c>
    </row>
    <row r="357" spans="1:3" hidden="1" x14ac:dyDescent="0.25">
      <c r="A357" s="19">
        <v>38879</v>
      </c>
      <c r="B357" s="20" t="s">
        <v>35</v>
      </c>
      <c r="C357" s="22">
        <v>5.7690999999999999</v>
      </c>
    </row>
    <row r="358" spans="1:3" hidden="1" x14ac:dyDescent="0.25">
      <c r="A358" s="19">
        <v>38880</v>
      </c>
      <c r="B358" s="20" t="s">
        <v>35</v>
      </c>
      <c r="C358" s="22">
        <v>5.7686000000000002</v>
      </c>
    </row>
    <row r="359" spans="1:3" hidden="1" x14ac:dyDescent="0.25">
      <c r="A359" s="19">
        <v>38881</v>
      </c>
      <c r="B359" s="20" t="s">
        <v>35</v>
      </c>
      <c r="C359" s="22">
        <v>5.7680999999999996</v>
      </c>
    </row>
    <row r="360" spans="1:3" hidden="1" x14ac:dyDescent="0.25">
      <c r="A360" s="19">
        <v>38882</v>
      </c>
      <c r="B360" s="20" t="s">
        <v>35</v>
      </c>
      <c r="C360" s="22">
        <v>5.7683</v>
      </c>
    </row>
    <row r="361" spans="1:3" hidden="1" x14ac:dyDescent="0.25">
      <c r="A361" s="19">
        <v>38883</v>
      </c>
      <c r="B361" s="20" t="s">
        <v>35</v>
      </c>
      <c r="C361" s="22">
        <v>5.7683</v>
      </c>
    </row>
    <row r="362" spans="1:3" hidden="1" x14ac:dyDescent="0.25">
      <c r="A362" s="19">
        <v>38886</v>
      </c>
      <c r="B362" s="20" t="s">
        <v>35</v>
      </c>
      <c r="C362" s="22">
        <v>5.7683</v>
      </c>
    </row>
    <row r="363" spans="1:3" hidden="1" x14ac:dyDescent="0.25">
      <c r="A363" s="19">
        <v>38887</v>
      </c>
      <c r="B363" s="20" t="s">
        <v>35</v>
      </c>
      <c r="C363" s="22">
        <v>5.7680999999999996</v>
      </c>
    </row>
    <row r="364" spans="1:3" hidden="1" x14ac:dyDescent="0.25">
      <c r="A364" s="19">
        <v>38888</v>
      </c>
      <c r="B364" s="20" t="s">
        <v>35</v>
      </c>
      <c r="C364" s="22">
        <v>5.7679999999999998</v>
      </c>
    </row>
    <row r="365" spans="1:3" hidden="1" x14ac:dyDescent="0.25">
      <c r="A365" s="19">
        <v>38889</v>
      </c>
      <c r="B365" s="20" t="s">
        <v>35</v>
      </c>
      <c r="C365" s="22">
        <v>5.7679999999999998</v>
      </c>
    </row>
    <row r="366" spans="1:3" hidden="1" x14ac:dyDescent="0.25">
      <c r="A366" s="19">
        <v>38890</v>
      </c>
      <c r="B366" s="20" t="s">
        <v>35</v>
      </c>
      <c r="C366" s="22">
        <v>5.7680999999999996</v>
      </c>
    </row>
    <row r="367" spans="1:3" hidden="1" x14ac:dyDescent="0.25">
      <c r="A367" s="19">
        <v>38893</v>
      </c>
      <c r="B367" s="20" t="s">
        <v>35</v>
      </c>
      <c r="C367" s="22">
        <v>5.7679999999999998</v>
      </c>
    </row>
    <row r="368" spans="1:3" hidden="1" x14ac:dyDescent="0.25">
      <c r="A368" s="19">
        <v>38894</v>
      </c>
      <c r="B368" s="20" t="s">
        <v>35</v>
      </c>
      <c r="C368" s="22">
        <v>5.7679999999999998</v>
      </c>
    </row>
    <row r="369" spans="1:3" hidden="1" x14ac:dyDescent="0.25">
      <c r="A369" s="19">
        <v>38895</v>
      </c>
      <c r="B369" s="20" t="s">
        <v>35</v>
      </c>
      <c r="C369" s="22">
        <v>5.7680999999999996</v>
      </c>
    </row>
    <row r="370" spans="1:3" hidden="1" x14ac:dyDescent="0.25">
      <c r="A370" s="19">
        <v>38896</v>
      </c>
      <c r="B370" s="20" t="s">
        <v>35</v>
      </c>
      <c r="C370" s="22">
        <v>5.7679</v>
      </c>
    </row>
    <row r="371" spans="1:3" hidden="1" x14ac:dyDescent="0.25">
      <c r="A371" s="19">
        <v>38897</v>
      </c>
      <c r="B371" s="20" t="s">
        <v>35</v>
      </c>
      <c r="C371" s="22">
        <v>5.7679</v>
      </c>
    </row>
    <row r="372" spans="1:3" x14ac:dyDescent="0.25">
      <c r="A372" s="19">
        <v>45445</v>
      </c>
      <c r="B372" s="20" t="s">
        <v>35</v>
      </c>
      <c r="C372" s="22">
        <v>47.400700000000001</v>
      </c>
    </row>
    <row r="373" spans="1:3" hidden="1" x14ac:dyDescent="0.25">
      <c r="A373" s="19">
        <v>38901</v>
      </c>
      <c r="B373" s="20" t="s">
        <v>35</v>
      </c>
      <c r="C373" s="22">
        <v>5.7676999999999996</v>
      </c>
    </row>
    <row r="374" spans="1:3" hidden="1" x14ac:dyDescent="0.25">
      <c r="A374" s="19">
        <v>38902</v>
      </c>
      <c r="B374" s="20" t="s">
        <v>35</v>
      </c>
      <c r="C374" s="22">
        <v>5.7676999999999996</v>
      </c>
    </row>
    <row r="375" spans="1:3" hidden="1" x14ac:dyDescent="0.25">
      <c r="A375" s="19">
        <v>38903</v>
      </c>
      <c r="B375" s="20" t="s">
        <v>35</v>
      </c>
      <c r="C375" s="22">
        <v>5.7676999999999996</v>
      </c>
    </row>
    <row r="376" spans="1:3" hidden="1" x14ac:dyDescent="0.25">
      <c r="A376" s="19">
        <v>38904</v>
      </c>
      <c r="B376" s="20" t="s">
        <v>35</v>
      </c>
      <c r="C376" s="22">
        <v>5.7645</v>
      </c>
    </row>
    <row r="377" spans="1:3" hidden="1" x14ac:dyDescent="0.25">
      <c r="A377" s="19">
        <v>38907</v>
      </c>
      <c r="B377" s="20" t="s">
        <v>35</v>
      </c>
      <c r="C377" s="22">
        <v>5.7605000000000004</v>
      </c>
    </row>
    <row r="378" spans="1:3" hidden="1" x14ac:dyDescent="0.25">
      <c r="A378" s="19">
        <v>38908</v>
      </c>
      <c r="B378" s="20" t="s">
        <v>35</v>
      </c>
      <c r="C378" s="22">
        <v>5.7584999999999997</v>
      </c>
    </row>
    <row r="379" spans="1:3" hidden="1" x14ac:dyDescent="0.25">
      <c r="A379" s="19">
        <v>38909</v>
      </c>
      <c r="B379" s="20" t="s">
        <v>35</v>
      </c>
      <c r="C379" s="22">
        <v>5.7561999999999998</v>
      </c>
    </row>
    <row r="380" spans="1:3" hidden="1" x14ac:dyDescent="0.25">
      <c r="A380" s="19">
        <v>38910</v>
      </c>
      <c r="B380" s="20" t="s">
        <v>35</v>
      </c>
      <c r="C380" s="22">
        <v>5.7545000000000002</v>
      </c>
    </row>
    <row r="381" spans="1:3" hidden="1" x14ac:dyDescent="0.25">
      <c r="A381" s="19">
        <v>38911</v>
      </c>
      <c r="B381" s="20" t="s">
        <v>35</v>
      </c>
      <c r="C381" s="22">
        <v>5.7530999999999999</v>
      </c>
    </row>
    <row r="382" spans="1:3" hidden="1" x14ac:dyDescent="0.25">
      <c r="A382" s="19">
        <v>38914</v>
      </c>
      <c r="B382" s="20" t="s">
        <v>35</v>
      </c>
      <c r="C382" s="22">
        <v>5.7542999999999997</v>
      </c>
    </row>
    <row r="383" spans="1:3" hidden="1" x14ac:dyDescent="0.25">
      <c r="A383" s="19">
        <v>38915</v>
      </c>
      <c r="B383" s="20" t="s">
        <v>35</v>
      </c>
      <c r="C383" s="22">
        <v>5.7531999999999996</v>
      </c>
    </row>
    <row r="384" spans="1:3" hidden="1" x14ac:dyDescent="0.25">
      <c r="A384" s="19">
        <v>38916</v>
      </c>
      <c r="B384" s="20" t="s">
        <v>35</v>
      </c>
      <c r="C384" s="22">
        <v>5.7539999999999996</v>
      </c>
    </row>
    <row r="385" spans="1:3" hidden="1" x14ac:dyDescent="0.25">
      <c r="A385" s="19">
        <v>38917</v>
      </c>
      <c r="B385" s="20" t="s">
        <v>35</v>
      </c>
      <c r="C385" s="22">
        <v>5.7542</v>
      </c>
    </row>
    <row r="386" spans="1:3" hidden="1" x14ac:dyDescent="0.25">
      <c r="A386" s="19">
        <v>38918</v>
      </c>
      <c r="B386" s="20" t="s">
        <v>35</v>
      </c>
      <c r="C386" s="22">
        <v>5.7541000000000002</v>
      </c>
    </row>
    <row r="387" spans="1:3" hidden="1" x14ac:dyDescent="0.25">
      <c r="A387" s="19">
        <v>38922</v>
      </c>
      <c r="B387" s="20" t="s">
        <v>35</v>
      </c>
      <c r="C387" s="22">
        <v>5.7541000000000002</v>
      </c>
    </row>
    <row r="388" spans="1:3" hidden="1" x14ac:dyDescent="0.25">
      <c r="A388" s="19">
        <v>38923</v>
      </c>
      <c r="B388" s="20" t="s">
        <v>35</v>
      </c>
      <c r="C388" s="22">
        <v>5.7537000000000003</v>
      </c>
    </row>
    <row r="389" spans="1:3" hidden="1" x14ac:dyDescent="0.25">
      <c r="A389" s="19">
        <v>38924</v>
      </c>
      <c r="B389" s="20" t="s">
        <v>35</v>
      </c>
      <c r="C389" s="22">
        <v>5.7534999999999998</v>
      </c>
    </row>
    <row r="390" spans="1:3" hidden="1" x14ac:dyDescent="0.25">
      <c r="A390" s="19">
        <v>38925</v>
      </c>
      <c r="B390" s="20" t="s">
        <v>35</v>
      </c>
      <c r="C390" s="22">
        <v>5.7537000000000003</v>
      </c>
    </row>
    <row r="391" spans="1:3" hidden="1" x14ac:dyDescent="0.25">
      <c r="A391" s="19">
        <v>38928</v>
      </c>
      <c r="B391" s="20" t="s">
        <v>35</v>
      </c>
      <c r="C391" s="22">
        <v>5.7535999999999996</v>
      </c>
    </row>
    <row r="392" spans="1:3" hidden="1" x14ac:dyDescent="0.25">
      <c r="A392" s="19">
        <v>38929</v>
      </c>
      <c r="B392" s="20" t="s">
        <v>35</v>
      </c>
      <c r="C392" s="22">
        <v>5.7534000000000001</v>
      </c>
    </row>
    <row r="393" spans="1:3" x14ac:dyDescent="0.25">
      <c r="A393" s="19">
        <v>45413</v>
      </c>
      <c r="B393" s="20" t="s">
        <v>35</v>
      </c>
      <c r="C393" s="22">
        <v>47.940800000000003</v>
      </c>
    </row>
    <row r="394" spans="1:3" hidden="1" x14ac:dyDescent="0.25">
      <c r="A394" s="19">
        <v>38931</v>
      </c>
      <c r="B394" s="20" t="s">
        <v>35</v>
      </c>
      <c r="C394" s="22">
        <v>5.7534000000000001</v>
      </c>
    </row>
    <row r="395" spans="1:3" hidden="1" x14ac:dyDescent="0.25">
      <c r="A395" s="19">
        <v>38932</v>
      </c>
      <c r="B395" s="20" t="s">
        <v>35</v>
      </c>
      <c r="C395" s="22">
        <v>5.7533000000000003</v>
      </c>
    </row>
    <row r="396" spans="1:3" hidden="1" x14ac:dyDescent="0.25">
      <c r="A396" s="19">
        <v>38935</v>
      </c>
      <c r="B396" s="20" t="s">
        <v>35</v>
      </c>
      <c r="C396" s="22">
        <v>5.7534999999999998</v>
      </c>
    </row>
    <row r="397" spans="1:3" hidden="1" x14ac:dyDescent="0.25">
      <c r="A397" s="19">
        <v>38936</v>
      </c>
      <c r="B397" s="20" t="s">
        <v>35</v>
      </c>
      <c r="C397" s="22">
        <v>5.7534000000000001</v>
      </c>
    </row>
    <row r="398" spans="1:3" hidden="1" x14ac:dyDescent="0.25">
      <c r="A398" s="19">
        <v>38937</v>
      </c>
      <c r="B398" s="20" t="s">
        <v>35</v>
      </c>
      <c r="C398" s="22">
        <v>5.7534999999999998</v>
      </c>
    </row>
    <row r="399" spans="1:3" hidden="1" x14ac:dyDescent="0.25">
      <c r="A399" s="19">
        <v>38938</v>
      </c>
      <c r="B399" s="20" t="s">
        <v>35</v>
      </c>
      <c r="C399" s="22">
        <v>5.7534999999999998</v>
      </c>
    </row>
    <row r="400" spans="1:3" hidden="1" x14ac:dyDescent="0.25">
      <c r="A400" s="19">
        <v>38939</v>
      </c>
      <c r="B400" s="20" t="s">
        <v>35</v>
      </c>
      <c r="C400" s="22">
        <v>5.7534000000000001</v>
      </c>
    </row>
    <row r="401" spans="1:3" hidden="1" x14ac:dyDescent="0.25">
      <c r="A401" s="19">
        <v>38942</v>
      </c>
      <c r="B401" s="20" t="s">
        <v>35</v>
      </c>
      <c r="C401" s="22">
        <v>5.7534000000000001</v>
      </c>
    </row>
    <row r="402" spans="1:3" hidden="1" x14ac:dyDescent="0.25">
      <c r="A402" s="19">
        <v>38943</v>
      </c>
      <c r="B402" s="20" t="s">
        <v>35</v>
      </c>
      <c r="C402" s="22">
        <v>5.7534000000000001</v>
      </c>
    </row>
    <row r="403" spans="1:3" hidden="1" x14ac:dyDescent="0.25">
      <c r="A403" s="19">
        <v>38944</v>
      </c>
      <c r="B403" s="20" t="s">
        <v>35</v>
      </c>
      <c r="C403" s="22">
        <v>5.7534999999999998</v>
      </c>
    </row>
    <row r="404" spans="1:3" hidden="1" x14ac:dyDescent="0.25">
      <c r="A404" s="19">
        <v>38945</v>
      </c>
      <c r="B404" s="20" t="s">
        <v>35</v>
      </c>
      <c r="C404" s="22">
        <v>5.7535999999999996</v>
      </c>
    </row>
    <row r="405" spans="1:3" hidden="1" x14ac:dyDescent="0.25">
      <c r="A405" s="19">
        <v>38946</v>
      </c>
      <c r="B405" s="20" t="s">
        <v>35</v>
      </c>
      <c r="C405" s="22">
        <v>5.7534000000000001</v>
      </c>
    </row>
    <row r="406" spans="1:3" hidden="1" x14ac:dyDescent="0.25">
      <c r="A406" s="19">
        <v>38949</v>
      </c>
      <c r="B406" s="20" t="s">
        <v>35</v>
      </c>
      <c r="C406" s="22">
        <v>5.7530000000000001</v>
      </c>
    </row>
    <row r="407" spans="1:3" hidden="1" x14ac:dyDescent="0.25">
      <c r="A407" s="19">
        <v>38950</v>
      </c>
      <c r="B407" s="20" t="s">
        <v>35</v>
      </c>
      <c r="C407" s="22">
        <v>5.7522000000000002</v>
      </c>
    </row>
    <row r="408" spans="1:3" hidden="1" x14ac:dyDescent="0.25">
      <c r="A408" s="19">
        <v>38951</v>
      </c>
      <c r="B408" s="20" t="s">
        <v>35</v>
      </c>
      <c r="C408" s="22">
        <v>5.7519</v>
      </c>
    </row>
    <row r="409" spans="1:3" hidden="1" x14ac:dyDescent="0.25">
      <c r="A409" s="19">
        <v>38952</v>
      </c>
      <c r="B409" s="20" t="s">
        <v>35</v>
      </c>
      <c r="C409" s="22">
        <v>5.7515000000000001</v>
      </c>
    </row>
    <row r="410" spans="1:3" hidden="1" x14ac:dyDescent="0.25">
      <c r="A410" s="19">
        <v>38953</v>
      </c>
      <c r="B410" s="20" t="s">
        <v>35</v>
      </c>
      <c r="C410" s="22">
        <v>5.7510000000000003</v>
      </c>
    </row>
    <row r="411" spans="1:3" hidden="1" x14ac:dyDescent="0.25">
      <c r="A411" s="19">
        <v>38955</v>
      </c>
      <c r="B411" s="20" t="s">
        <v>35</v>
      </c>
      <c r="C411" s="22">
        <v>5.3784999999999998</v>
      </c>
    </row>
    <row r="412" spans="1:3" hidden="1" x14ac:dyDescent="0.25">
      <c r="A412" s="19">
        <v>38956</v>
      </c>
      <c r="B412" s="20" t="s">
        <v>35</v>
      </c>
      <c r="C412" s="22">
        <v>5.7507999999999999</v>
      </c>
    </row>
    <row r="413" spans="1:3" hidden="1" x14ac:dyDescent="0.25">
      <c r="A413" s="19">
        <v>38957</v>
      </c>
      <c r="B413" s="20" t="s">
        <v>35</v>
      </c>
      <c r="C413" s="22">
        <v>5.7508999999999997</v>
      </c>
    </row>
    <row r="414" spans="1:3" hidden="1" x14ac:dyDescent="0.25">
      <c r="A414" s="19">
        <v>38958</v>
      </c>
      <c r="B414" s="20" t="s">
        <v>35</v>
      </c>
      <c r="C414" s="22">
        <v>5.7510000000000003</v>
      </c>
    </row>
    <row r="415" spans="1:3" hidden="1" x14ac:dyDescent="0.25">
      <c r="A415" s="19">
        <v>38959</v>
      </c>
      <c r="B415" s="20" t="s">
        <v>35</v>
      </c>
      <c r="C415" s="22">
        <v>5.7503000000000002</v>
      </c>
    </row>
    <row r="416" spans="1:3" hidden="1" x14ac:dyDescent="0.25">
      <c r="A416" s="19">
        <v>38960</v>
      </c>
      <c r="B416" s="20" t="s">
        <v>35</v>
      </c>
      <c r="C416" s="22">
        <v>5.7496</v>
      </c>
    </row>
    <row r="417" spans="1:3" x14ac:dyDescent="0.25">
      <c r="A417" s="19">
        <v>45383</v>
      </c>
      <c r="B417" s="20" t="s">
        <v>35</v>
      </c>
      <c r="C417" s="22">
        <v>47.259799999999998</v>
      </c>
    </row>
    <row r="418" spans="1:3" hidden="1" x14ac:dyDescent="0.25">
      <c r="A418" s="19">
        <v>38964</v>
      </c>
      <c r="B418" s="20" t="s">
        <v>35</v>
      </c>
      <c r="C418" s="22">
        <v>5.7492000000000001</v>
      </c>
    </row>
    <row r="419" spans="1:3" hidden="1" x14ac:dyDescent="0.25">
      <c r="A419" s="19">
        <v>38965</v>
      </c>
      <c r="B419" s="20" t="s">
        <v>35</v>
      </c>
      <c r="C419" s="22">
        <v>5.7492999999999999</v>
      </c>
    </row>
    <row r="420" spans="1:3" hidden="1" x14ac:dyDescent="0.25">
      <c r="A420" s="19">
        <v>38966</v>
      </c>
      <c r="B420" s="20" t="s">
        <v>35</v>
      </c>
      <c r="C420" s="22">
        <v>5.7484999999999999</v>
      </c>
    </row>
    <row r="421" spans="1:3" hidden="1" x14ac:dyDescent="0.25">
      <c r="A421" s="19">
        <v>38967</v>
      </c>
      <c r="B421" s="20" t="s">
        <v>35</v>
      </c>
      <c r="C421" s="22">
        <v>5.7480000000000002</v>
      </c>
    </row>
    <row r="422" spans="1:3" hidden="1" x14ac:dyDescent="0.25">
      <c r="A422" s="19">
        <v>38970</v>
      </c>
      <c r="B422" s="20" t="s">
        <v>35</v>
      </c>
      <c r="C422" s="22">
        <v>5.7481</v>
      </c>
    </row>
    <row r="423" spans="1:3" hidden="1" x14ac:dyDescent="0.25">
      <c r="A423" s="19">
        <v>38971</v>
      </c>
      <c r="B423" s="20" t="s">
        <v>35</v>
      </c>
      <c r="C423" s="22">
        <v>5.7480000000000002</v>
      </c>
    </row>
    <row r="424" spans="1:3" hidden="1" x14ac:dyDescent="0.25">
      <c r="A424" s="19">
        <v>38972</v>
      </c>
      <c r="B424" s="20" t="s">
        <v>35</v>
      </c>
      <c r="C424" s="22">
        <v>5.7478999999999996</v>
      </c>
    </row>
    <row r="425" spans="1:3" hidden="1" x14ac:dyDescent="0.25">
      <c r="A425" s="19">
        <v>38973</v>
      </c>
      <c r="B425" s="20" t="s">
        <v>35</v>
      </c>
      <c r="C425" s="22">
        <v>5.7477</v>
      </c>
    </row>
    <row r="426" spans="1:3" hidden="1" x14ac:dyDescent="0.25">
      <c r="A426" s="19">
        <v>38974</v>
      </c>
      <c r="B426" s="20" t="s">
        <v>35</v>
      </c>
      <c r="C426" s="22">
        <v>5.7470999999999997</v>
      </c>
    </row>
    <row r="427" spans="1:3" hidden="1" x14ac:dyDescent="0.25">
      <c r="A427" s="19">
        <v>38977</v>
      </c>
      <c r="B427" s="20" t="s">
        <v>35</v>
      </c>
      <c r="C427" s="22">
        <v>5.7468000000000004</v>
      </c>
    </row>
    <row r="428" spans="1:3" hidden="1" x14ac:dyDescent="0.25">
      <c r="A428" s="19">
        <v>38978</v>
      </c>
      <c r="B428" s="20" t="s">
        <v>35</v>
      </c>
      <c r="C428" s="22">
        <v>5.7466999999999997</v>
      </c>
    </row>
    <row r="429" spans="1:3" hidden="1" x14ac:dyDescent="0.25">
      <c r="A429" s="19">
        <v>38979</v>
      </c>
      <c r="B429" s="20" t="s">
        <v>35</v>
      </c>
      <c r="C429" s="22">
        <v>5.7464000000000004</v>
      </c>
    </row>
    <row r="430" spans="1:3" hidden="1" x14ac:dyDescent="0.25">
      <c r="A430" s="19">
        <v>38980</v>
      </c>
      <c r="B430" s="20" t="s">
        <v>35</v>
      </c>
      <c r="C430" s="22">
        <v>5.7460000000000004</v>
      </c>
    </row>
    <row r="431" spans="1:3" hidden="1" x14ac:dyDescent="0.25">
      <c r="A431" s="19">
        <v>38981</v>
      </c>
      <c r="B431" s="20" t="s">
        <v>35</v>
      </c>
      <c r="C431" s="22">
        <v>5.7460000000000004</v>
      </c>
    </row>
    <row r="432" spans="1:3" hidden="1" x14ac:dyDescent="0.25">
      <c r="A432" s="19">
        <v>38984</v>
      </c>
      <c r="B432" s="20" t="s">
        <v>35</v>
      </c>
      <c r="C432" s="22">
        <v>5.7458999999999998</v>
      </c>
    </row>
    <row r="433" spans="1:3" hidden="1" x14ac:dyDescent="0.25">
      <c r="A433" s="19">
        <v>38985</v>
      </c>
      <c r="B433" s="20" t="s">
        <v>35</v>
      </c>
      <c r="C433" s="22">
        <v>5.7461000000000002</v>
      </c>
    </row>
    <row r="434" spans="1:3" hidden="1" x14ac:dyDescent="0.25">
      <c r="A434" s="19">
        <v>38986</v>
      </c>
      <c r="B434" s="20" t="s">
        <v>35</v>
      </c>
      <c r="C434" s="22">
        <v>5.7460000000000004</v>
      </c>
    </row>
    <row r="435" spans="1:3" hidden="1" x14ac:dyDescent="0.25">
      <c r="A435" s="19">
        <v>38987</v>
      </c>
      <c r="B435" s="20" t="s">
        <v>35</v>
      </c>
      <c r="C435" s="22">
        <v>5.7458999999999998</v>
      </c>
    </row>
    <row r="436" spans="1:3" hidden="1" x14ac:dyDescent="0.25">
      <c r="A436" s="19">
        <v>38988</v>
      </c>
      <c r="B436" s="20" t="s">
        <v>35</v>
      </c>
      <c r="C436" s="22">
        <v>5.7458999999999998</v>
      </c>
    </row>
    <row r="437" spans="1:3" x14ac:dyDescent="0.25">
      <c r="A437" s="19">
        <v>45354</v>
      </c>
      <c r="B437" s="20" t="s">
        <v>35</v>
      </c>
      <c r="C437" s="22">
        <v>30.958600000000001</v>
      </c>
    </row>
    <row r="438" spans="1:3" hidden="1" x14ac:dyDescent="0.25">
      <c r="A438" s="19">
        <v>38992</v>
      </c>
      <c r="B438" s="20" t="s">
        <v>35</v>
      </c>
      <c r="C438" s="22">
        <v>5.7455999999999996</v>
      </c>
    </row>
    <row r="439" spans="1:3" hidden="1" x14ac:dyDescent="0.25">
      <c r="A439" s="19">
        <v>38993</v>
      </c>
      <c r="B439" s="20" t="s">
        <v>35</v>
      </c>
      <c r="C439" s="22">
        <v>5.7454999999999998</v>
      </c>
    </row>
    <row r="440" spans="1:3" hidden="1" x14ac:dyDescent="0.25">
      <c r="A440" s="19">
        <v>38994</v>
      </c>
      <c r="B440" s="20" t="s">
        <v>35</v>
      </c>
      <c r="C440" s="22">
        <v>5.7454000000000001</v>
      </c>
    </row>
    <row r="441" spans="1:3" hidden="1" x14ac:dyDescent="0.25">
      <c r="A441" s="19">
        <v>38998</v>
      </c>
      <c r="B441" s="20" t="s">
        <v>35</v>
      </c>
      <c r="C441" s="22">
        <v>5.7454999999999998</v>
      </c>
    </row>
    <row r="442" spans="1:3" hidden="1" x14ac:dyDescent="0.25">
      <c r="A442" s="19">
        <v>38999</v>
      </c>
      <c r="B442" s="20" t="s">
        <v>35</v>
      </c>
      <c r="C442" s="22">
        <v>5.7453000000000003</v>
      </c>
    </row>
    <row r="443" spans="1:3" hidden="1" x14ac:dyDescent="0.25">
      <c r="A443" s="19">
        <v>39000</v>
      </c>
      <c r="B443" s="20" t="s">
        <v>35</v>
      </c>
      <c r="C443" s="22">
        <v>5.7450000000000001</v>
      </c>
    </row>
    <row r="444" spans="1:3" hidden="1" x14ac:dyDescent="0.25">
      <c r="A444" s="19">
        <v>39001</v>
      </c>
      <c r="B444" s="20" t="s">
        <v>35</v>
      </c>
      <c r="C444" s="22">
        <v>5.7446999999999999</v>
      </c>
    </row>
    <row r="445" spans="1:3" hidden="1" x14ac:dyDescent="0.25">
      <c r="A445" s="19">
        <v>39002</v>
      </c>
      <c r="B445" s="20" t="s">
        <v>35</v>
      </c>
      <c r="C445" s="22">
        <v>5.7446999999999999</v>
      </c>
    </row>
    <row r="446" spans="1:3" hidden="1" x14ac:dyDescent="0.25">
      <c r="A446" s="19">
        <v>39005</v>
      </c>
      <c r="B446" s="20" t="s">
        <v>35</v>
      </c>
      <c r="C446" s="22">
        <v>5.7446000000000002</v>
      </c>
    </row>
    <row r="447" spans="1:3" hidden="1" x14ac:dyDescent="0.25">
      <c r="A447" s="19">
        <v>39006</v>
      </c>
      <c r="B447" s="20" t="s">
        <v>35</v>
      </c>
      <c r="C447" s="22">
        <v>5.7447999999999997</v>
      </c>
    </row>
    <row r="448" spans="1:3" hidden="1" x14ac:dyDescent="0.25">
      <c r="A448" s="19">
        <v>39007</v>
      </c>
      <c r="B448" s="20" t="s">
        <v>35</v>
      </c>
      <c r="C448" s="22">
        <v>5.7445000000000004</v>
      </c>
    </row>
    <row r="449" spans="1:3" hidden="1" x14ac:dyDescent="0.25">
      <c r="A449" s="19">
        <v>39008</v>
      </c>
      <c r="B449" s="20" t="s">
        <v>35</v>
      </c>
      <c r="C449" s="22">
        <v>5.7443</v>
      </c>
    </row>
    <row r="450" spans="1:3" hidden="1" x14ac:dyDescent="0.25">
      <c r="A450" s="19">
        <v>39009</v>
      </c>
      <c r="B450" s="20" t="s">
        <v>35</v>
      </c>
      <c r="C450" s="22">
        <v>5.7435999999999998</v>
      </c>
    </row>
    <row r="451" spans="1:3" hidden="1" x14ac:dyDescent="0.25">
      <c r="A451" s="19">
        <v>39012</v>
      </c>
      <c r="B451" s="20" t="s">
        <v>35</v>
      </c>
      <c r="C451" s="22">
        <v>5.7427999999999999</v>
      </c>
    </row>
    <row r="452" spans="1:3" hidden="1" x14ac:dyDescent="0.25">
      <c r="A452" s="19">
        <v>39013</v>
      </c>
      <c r="B452" s="20" t="s">
        <v>35</v>
      </c>
      <c r="C452" s="22">
        <v>5.7423000000000002</v>
      </c>
    </row>
    <row r="453" spans="1:3" hidden="1" x14ac:dyDescent="0.25">
      <c r="A453" s="19">
        <v>39016</v>
      </c>
      <c r="B453" s="20" t="s">
        <v>35</v>
      </c>
      <c r="C453" s="22">
        <v>5.7417999999999996</v>
      </c>
    </row>
    <row r="454" spans="1:3" hidden="1" x14ac:dyDescent="0.25">
      <c r="A454" s="19">
        <v>39019</v>
      </c>
      <c r="B454" s="20" t="s">
        <v>35</v>
      </c>
      <c r="C454" s="22">
        <v>5.7407000000000004</v>
      </c>
    </row>
    <row r="455" spans="1:3" hidden="1" x14ac:dyDescent="0.25">
      <c r="A455" s="19">
        <v>39020</v>
      </c>
      <c r="B455" s="20" t="s">
        <v>35</v>
      </c>
      <c r="C455" s="22">
        <v>5.7396000000000003</v>
      </c>
    </row>
    <row r="456" spans="1:3" hidden="1" x14ac:dyDescent="0.25">
      <c r="A456" s="19">
        <v>39021</v>
      </c>
      <c r="B456" s="20" t="s">
        <v>35</v>
      </c>
      <c r="C456" s="22">
        <v>5.7389000000000001</v>
      </c>
    </row>
    <row r="457" spans="1:3" x14ac:dyDescent="0.25">
      <c r="A457" s="19">
        <v>45323</v>
      </c>
      <c r="B457" s="20" t="s">
        <v>35</v>
      </c>
      <c r="C457" s="22">
        <v>30.958600000000001</v>
      </c>
    </row>
    <row r="458" spans="1:3" hidden="1" x14ac:dyDescent="0.25">
      <c r="A458" s="19">
        <v>39023</v>
      </c>
      <c r="B458" s="20" t="s">
        <v>35</v>
      </c>
      <c r="C458" s="22">
        <v>5.7369000000000003</v>
      </c>
    </row>
    <row r="459" spans="1:3" hidden="1" x14ac:dyDescent="0.25">
      <c r="A459" s="19">
        <v>39026</v>
      </c>
      <c r="B459" s="20" t="s">
        <v>35</v>
      </c>
      <c r="C459" s="22">
        <v>5.7348999999999997</v>
      </c>
    </row>
    <row r="460" spans="1:3" hidden="1" x14ac:dyDescent="0.25">
      <c r="A460" s="19">
        <v>39027</v>
      </c>
      <c r="B460" s="20" t="s">
        <v>35</v>
      </c>
      <c r="C460" s="22">
        <v>5.7333999999999996</v>
      </c>
    </row>
    <row r="461" spans="1:3" hidden="1" x14ac:dyDescent="0.25">
      <c r="A461" s="19">
        <v>39028</v>
      </c>
      <c r="B461" s="20" t="s">
        <v>35</v>
      </c>
      <c r="C461" s="22">
        <v>5.7327000000000004</v>
      </c>
    </row>
    <row r="462" spans="1:3" hidden="1" x14ac:dyDescent="0.25">
      <c r="A462" s="19">
        <v>39029</v>
      </c>
      <c r="B462" s="20" t="s">
        <v>35</v>
      </c>
      <c r="C462" s="22">
        <v>5.7320000000000002</v>
      </c>
    </row>
    <row r="463" spans="1:3" hidden="1" x14ac:dyDescent="0.25">
      <c r="A463" s="19">
        <v>39030</v>
      </c>
      <c r="B463" s="20" t="s">
        <v>35</v>
      </c>
      <c r="C463" s="22">
        <v>5.7313999999999998</v>
      </c>
    </row>
    <row r="464" spans="1:3" hidden="1" x14ac:dyDescent="0.25">
      <c r="A464" s="19">
        <v>39033</v>
      </c>
      <c r="B464" s="20" t="s">
        <v>35</v>
      </c>
      <c r="C464" s="22">
        <v>5.7305000000000001</v>
      </c>
    </row>
    <row r="465" spans="1:3" hidden="1" x14ac:dyDescent="0.25">
      <c r="A465" s="19">
        <v>39034</v>
      </c>
      <c r="B465" s="20" t="s">
        <v>35</v>
      </c>
      <c r="C465" s="22">
        <v>5.7295999999999996</v>
      </c>
    </row>
    <row r="466" spans="1:3" hidden="1" x14ac:dyDescent="0.25">
      <c r="A466" s="19">
        <v>39035</v>
      </c>
      <c r="B466" s="20" t="s">
        <v>35</v>
      </c>
      <c r="C466" s="22">
        <v>5.7286000000000001</v>
      </c>
    </row>
    <row r="467" spans="1:3" hidden="1" x14ac:dyDescent="0.25">
      <c r="A467" s="19">
        <v>39036</v>
      </c>
      <c r="B467" s="20" t="s">
        <v>35</v>
      </c>
      <c r="C467" s="22">
        <v>5.7282000000000002</v>
      </c>
    </row>
    <row r="468" spans="1:3" hidden="1" x14ac:dyDescent="0.25">
      <c r="A468" s="19">
        <v>39037</v>
      </c>
      <c r="B468" s="20" t="s">
        <v>35</v>
      </c>
      <c r="C468" s="22">
        <v>5.7276999999999996</v>
      </c>
    </row>
    <row r="469" spans="1:3" hidden="1" x14ac:dyDescent="0.25">
      <c r="A469" s="19">
        <v>39040</v>
      </c>
      <c r="B469" s="20" t="s">
        <v>35</v>
      </c>
      <c r="C469" s="22">
        <v>5.7274000000000003</v>
      </c>
    </row>
    <row r="470" spans="1:3" hidden="1" x14ac:dyDescent="0.25">
      <c r="A470" s="19">
        <v>39041</v>
      </c>
      <c r="B470" s="20" t="s">
        <v>35</v>
      </c>
      <c r="C470" s="22">
        <v>5.7271999999999998</v>
      </c>
    </row>
    <row r="471" spans="1:3" hidden="1" x14ac:dyDescent="0.25">
      <c r="A471" s="19">
        <v>39042</v>
      </c>
      <c r="B471" s="20" t="s">
        <v>35</v>
      </c>
      <c r="C471" s="22">
        <v>5.7268999999999997</v>
      </c>
    </row>
    <row r="472" spans="1:3" hidden="1" x14ac:dyDescent="0.25">
      <c r="A472" s="19">
        <v>39043</v>
      </c>
      <c r="B472" s="20" t="s">
        <v>35</v>
      </c>
      <c r="C472" s="22">
        <v>5.7270000000000003</v>
      </c>
    </row>
    <row r="473" spans="1:3" hidden="1" x14ac:dyDescent="0.25">
      <c r="A473" s="19">
        <v>39044</v>
      </c>
      <c r="B473" s="20" t="s">
        <v>35</v>
      </c>
      <c r="C473" s="22">
        <v>5.7271000000000001</v>
      </c>
    </row>
    <row r="474" spans="1:3" hidden="1" x14ac:dyDescent="0.25">
      <c r="A474" s="19">
        <v>39047</v>
      </c>
      <c r="B474" s="20" t="s">
        <v>35</v>
      </c>
      <c r="C474" s="22">
        <v>5.7267999999999999</v>
      </c>
    </row>
    <row r="475" spans="1:3" hidden="1" x14ac:dyDescent="0.25">
      <c r="A475" s="19">
        <v>39048</v>
      </c>
      <c r="B475" s="20" t="s">
        <v>35</v>
      </c>
      <c r="C475" s="22">
        <v>5.7266000000000004</v>
      </c>
    </row>
    <row r="476" spans="1:3" hidden="1" x14ac:dyDescent="0.25">
      <c r="A476" s="19">
        <v>39049</v>
      </c>
      <c r="B476" s="20" t="s">
        <v>35</v>
      </c>
      <c r="C476" s="22">
        <v>5.7263000000000002</v>
      </c>
    </row>
    <row r="477" spans="1:3" hidden="1" x14ac:dyDescent="0.25">
      <c r="A477" s="19">
        <v>39050</v>
      </c>
      <c r="B477" s="20" t="s">
        <v>35</v>
      </c>
      <c r="C477" s="22">
        <v>5.726</v>
      </c>
    </row>
    <row r="478" spans="1:3" hidden="1" x14ac:dyDescent="0.25">
      <c r="A478" s="19">
        <v>39051</v>
      </c>
      <c r="B478" s="20" t="s">
        <v>35</v>
      </c>
      <c r="C478" s="22">
        <v>5.7256999999999998</v>
      </c>
    </row>
    <row r="479" spans="1:3" x14ac:dyDescent="0.25">
      <c r="A479" s="19">
        <v>45293</v>
      </c>
      <c r="B479" s="20" t="s">
        <v>35</v>
      </c>
      <c r="C479" s="22">
        <v>30.9557</v>
      </c>
    </row>
    <row r="480" spans="1:3" hidden="1" x14ac:dyDescent="0.25">
      <c r="A480" s="19">
        <v>39055</v>
      </c>
      <c r="B480" s="20" t="s">
        <v>35</v>
      </c>
      <c r="C480" s="22">
        <v>5.7256</v>
      </c>
    </row>
    <row r="481" spans="1:3" hidden="1" x14ac:dyDescent="0.25">
      <c r="A481" s="19">
        <v>39056</v>
      </c>
      <c r="B481" s="20" t="s">
        <v>35</v>
      </c>
      <c r="C481" s="22">
        <v>5.7256</v>
      </c>
    </row>
    <row r="482" spans="1:3" hidden="1" x14ac:dyDescent="0.25">
      <c r="A482" s="19">
        <v>39057</v>
      </c>
      <c r="B482" s="20" t="s">
        <v>35</v>
      </c>
      <c r="C482" s="22">
        <v>5.7256</v>
      </c>
    </row>
    <row r="483" spans="1:3" hidden="1" x14ac:dyDescent="0.25">
      <c r="A483" s="19">
        <v>39058</v>
      </c>
      <c r="B483" s="20" t="s">
        <v>35</v>
      </c>
      <c r="C483" s="22">
        <v>5.7248000000000001</v>
      </c>
    </row>
    <row r="484" spans="1:3" hidden="1" x14ac:dyDescent="0.25">
      <c r="A484" s="19">
        <v>39061</v>
      </c>
      <c r="B484" s="20" t="s">
        <v>35</v>
      </c>
      <c r="C484" s="22">
        <v>5.7237</v>
      </c>
    </row>
    <row r="485" spans="1:3" hidden="1" x14ac:dyDescent="0.25">
      <c r="A485" s="19">
        <v>39062</v>
      </c>
      <c r="B485" s="20" t="s">
        <v>35</v>
      </c>
      <c r="C485" s="22">
        <v>5.7237</v>
      </c>
    </row>
    <row r="486" spans="1:3" hidden="1" x14ac:dyDescent="0.25">
      <c r="A486" s="19">
        <v>39063</v>
      </c>
      <c r="B486" s="20" t="s">
        <v>35</v>
      </c>
      <c r="C486" s="22">
        <v>5.7234999999999996</v>
      </c>
    </row>
    <row r="487" spans="1:3" hidden="1" x14ac:dyDescent="0.25">
      <c r="A487" s="19">
        <v>39064</v>
      </c>
      <c r="B487" s="20" t="s">
        <v>35</v>
      </c>
      <c r="C487" s="22">
        <v>5.7230999999999996</v>
      </c>
    </row>
    <row r="488" spans="1:3" hidden="1" x14ac:dyDescent="0.25">
      <c r="A488" s="19">
        <v>39065</v>
      </c>
      <c r="B488" s="20" t="s">
        <v>35</v>
      </c>
      <c r="C488" s="22">
        <v>5.7224000000000004</v>
      </c>
    </row>
    <row r="489" spans="1:3" hidden="1" x14ac:dyDescent="0.25">
      <c r="A489" s="19">
        <v>39068</v>
      </c>
      <c r="B489" s="20" t="s">
        <v>35</v>
      </c>
      <c r="C489" s="22">
        <v>5.7221000000000002</v>
      </c>
    </row>
    <row r="490" spans="1:3" hidden="1" x14ac:dyDescent="0.25">
      <c r="A490" s="19">
        <v>39069</v>
      </c>
      <c r="B490" s="20" t="s">
        <v>35</v>
      </c>
      <c r="C490" s="22">
        <v>5.7221000000000002</v>
      </c>
    </row>
    <row r="491" spans="1:3" hidden="1" x14ac:dyDescent="0.25">
      <c r="A491" s="19">
        <v>39070</v>
      </c>
      <c r="B491" s="20" t="s">
        <v>35</v>
      </c>
      <c r="C491" s="22">
        <v>5.7214999999999998</v>
      </c>
    </row>
    <row r="492" spans="1:3" hidden="1" x14ac:dyDescent="0.25">
      <c r="A492" s="19">
        <v>39071</v>
      </c>
      <c r="B492" s="20" t="s">
        <v>35</v>
      </c>
      <c r="C492" s="22">
        <v>5.7205000000000004</v>
      </c>
    </row>
    <row r="493" spans="1:3" hidden="1" x14ac:dyDescent="0.25">
      <c r="A493" s="19">
        <v>39072</v>
      </c>
      <c r="B493" s="20" t="s">
        <v>35</v>
      </c>
      <c r="C493" s="22">
        <v>5.7195999999999998</v>
      </c>
    </row>
    <row r="494" spans="1:3" hidden="1" x14ac:dyDescent="0.25">
      <c r="A494" s="19">
        <v>39075</v>
      </c>
      <c r="B494" s="20" t="s">
        <v>35</v>
      </c>
      <c r="C494" s="22">
        <v>5.7191999999999998</v>
      </c>
    </row>
    <row r="495" spans="1:3" hidden="1" x14ac:dyDescent="0.25">
      <c r="A495" s="19">
        <v>39076</v>
      </c>
      <c r="B495" s="20" t="s">
        <v>35</v>
      </c>
      <c r="C495" s="22">
        <v>5.7188999999999997</v>
      </c>
    </row>
    <row r="496" spans="1:3" hidden="1" x14ac:dyDescent="0.25">
      <c r="A496" s="19">
        <v>39077</v>
      </c>
      <c r="B496" s="20" t="s">
        <v>35</v>
      </c>
      <c r="C496" s="22">
        <v>5.7186000000000003</v>
      </c>
    </row>
    <row r="497" spans="1:3" hidden="1" x14ac:dyDescent="0.25">
      <c r="A497" s="19">
        <v>39078</v>
      </c>
      <c r="B497" s="20" t="s">
        <v>35</v>
      </c>
      <c r="C497" s="22">
        <v>5.7184999999999997</v>
      </c>
    </row>
    <row r="498" spans="1:3" hidden="1" x14ac:dyDescent="0.25">
      <c r="A498" s="19">
        <v>39079</v>
      </c>
      <c r="B498" s="20" t="s">
        <v>35</v>
      </c>
      <c r="C498" s="22">
        <v>5.718</v>
      </c>
    </row>
    <row r="499" spans="1:3" x14ac:dyDescent="0.25">
      <c r="A499" s="19">
        <v>45263</v>
      </c>
      <c r="B499" s="20" t="s">
        <v>35</v>
      </c>
      <c r="C499" s="22">
        <v>30.958600000000001</v>
      </c>
    </row>
    <row r="500" spans="1:3" x14ac:dyDescent="0.25">
      <c r="A500" s="19">
        <v>45231</v>
      </c>
      <c r="B500" s="20" t="s">
        <v>35</v>
      </c>
      <c r="C500" s="22">
        <v>30.958600000000001</v>
      </c>
    </row>
    <row r="501" spans="1:3" hidden="1" x14ac:dyDescent="0.25">
      <c r="A501" s="19">
        <v>39085</v>
      </c>
      <c r="B501" s="20" t="s">
        <v>35</v>
      </c>
      <c r="C501" s="22">
        <v>5.7160000000000002</v>
      </c>
    </row>
    <row r="502" spans="1:3" hidden="1" x14ac:dyDescent="0.25">
      <c r="A502" s="19">
        <v>39086</v>
      </c>
      <c r="B502" s="20" t="s">
        <v>35</v>
      </c>
      <c r="C502" s="22">
        <v>5.7150999999999996</v>
      </c>
    </row>
    <row r="503" spans="1:3" hidden="1" x14ac:dyDescent="0.25">
      <c r="A503" s="19">
        <v>39090</v>
      </c>
      <c r="B503" s="20" t="s">
        <v>35</v>
      </c>
      <c r="C503" s="22">
        <v>5.7142999999999997</v>
      </c>
    </row>
    <row r="504" spans="1:3" hidden="1" x14ac:dyDescent="0.25">
      <c r="A504" s="19">
        <v>39091</v>
      </c>
      <c r="B504" s="20" t="s">
        <v>35</v>
      </c>
      <c r="C504" s="22">
        <v>5.7131999999999996</v>
      </c>
    </row>
    <row r="505" spans="1:3" hidden="1" x14ac:dyDescent="0.25">
      <c r="A505" s="19">
        <v>39092</v>
      </c>
      <c r="B505" s="20" t="s">
        <v>35</v>
      </c>
      <c r="C505" s="22">
        <v>5.7129000000000003</v>
      </c>
    </row>
    <row r="506" spans="1:3" hidden="1" x14ac:dyDescent="0.25">
      <c r="A506" s="19">
        <v>39093</v>
      </c>
      <c r="B506" s="20" t="s">
        <v>35</v>
      </c>
      <c r="C506" s="22">
        <v>5.7125000000000004</v>
      </c>
    </row>
    <row r="507" spans="1:3" hidden="1" x14ac:dyDescent="0.25">
      <c r="A507" s="19">
        <v>39096</v>
      </c>
      <c r="B507" s="20" t="s">
        <v>35</v>
      </c>
      <c r="C507" s="22">
        <v>5.7119999999999997</v>
      </c>
    </row>
    <row r="508" spans="1:3" hidden="1" x14ac:dyDescent="0.25">
      <c r="A508" s="19">
        <v>39097</v>
      </c>
      <c r="B508" s="20" t="s">
        <v>35</v>
      </c>
      <c r="C508" s="22">
        <v>5.7115999999999998</v>
      </c>
    </row>
    <row r="509" spans="1:3" hidden="1" x14ac:dyDescent="0.25">
      <c r="A509" s="19">
        <v>39098</v>
      </c>
      <c r="B509" s="20" t="s">
        <v>35</v>
      </c>
      <c r="C509" s="22">
        <v>5.7111000000000001</v>
      </c>
    </row>
    <row r="510" spans="1:3" hidden="1" x14ac:dyDescent="0.25">
      <c r="A510" s="19">
        <v>39099</v>
      </c>
      <c r="B510" s="20" t="s">
        <v>35</v>
      </c>
      <c r="C510" s="22">
        <v>5.7108999999999996</v>
      </c>
    </row>
    <row r="511" spans="1:3" hidden="1" x14ac:dyDescent="0.25">
      <c r="A511" s="19">
        <v>39100</v>
      </c>
      <c r="B511" s="20" t="s">
        <v>35</v>
      </c>
      <c r="C511" s="22">
        <v>5.7100999999999997</v>
      </c>
    </row>
    <row r="512" spans="1:3" hidden="1" x14ac:dyDescent="0.25">
      <c r="A512" s="19">
        <v>39104</v>
      </c>
      <c r="B512" s="20" t="s">
        <v>35</v>
      </c>
      <c r="C512" s="22">
        <v>5.7095000000000002</v>
      </c>
    </row>
    <row r="513" spans="1:3" hidden="1" x14ac:dyDescent="0.25">
      <c r="A513" s="19">
        <v>39105</v>
      </c>
      <c r="B513" s="20" t="s">
        <v>35</v>
      </c>
      <c r="C513" s="22">
        <v>5.7084999999999999</v>
      </c>
    </row>
    <row r="514" spans="1:3" hidden="1" x14ac:dyDescent="0.25">
      <c r="A514" s="19">
        <v>39106</v>
      </c>
      <c r="B514" s="20" t="s">
        <v>35</v>
      </c>
      <c r="C514" s="22">
        <v>5.7079000000000004</v>
      </c>
    </row>
    <row r="515" spans="1:3" hidden="1" x14ac:dyDescent="0.25">
      <c r="A515" s="19">
        <v>39107</v>
      </c>
      <c r="B515" s="20" t="s">
        <v>35</v>
      </c>
      <c r="C515" s="22">
        <v>5.7073999999999998</v>
      </c>
    </row>
    <row r="516" spans="1:3" hidden="1" x14ac:dyDescent="0.25">
      <c r="A516" s="19">
        <v>39110</v>
      </c>
      <c r="B516" s="20" t="s">
        <v>35</v>
      </c>
      <c r="C516" s="22">
        <v>5.7072000000000003</v>
      </c>
    </row>
    <row r="517" spans="1:3" hidden="1" x14ac:dyDescent="0.25">
      <c r="A517" s="19">
        <v>39111</v>
      </c>
      <c r="B517" s="20" t="s">
        <v>35</v>
      </c>
      <c r="C517" s="22">
        <v>5.7065999999999999</v>
      </c>
    </row>
    <row r="518" spans="1:3" hidden="1" x14ac:dyDescent="0.25">
      <c r="A518" s="19">
        <v>39112</v>
      </c>
      <c r="B518" s="20" t="s">
        <v>35</v>
      </c>
      <c r="C518" s="22">
        <v>5.7060000000000004</v>
      </c>
    </row>
    <row r="519" spans="1:3" hidden="1" x14ac:dyDescent="0.25">
      <c r="A519" s="19">
        <v>39113</v>
      </c>
      <c r="B519" s="20" t="s">
        <v>35</v>
      </c>
      <c r="C519" s="22">
        <v>5.7060000000000004</v>
      </c>
    </row>
    <row r="520" spans="1:3" x14ac:dyDescent="0.25">
      <c r="A520" s="19">
        <v>45200</v>
      </c>
      <c r="B520" s="20" t="s">
        <v>35</v>
      </c>
      <c r="C520" s="22">
        <v>30.958600000000001</v>
      </c>
    </row>
    <row r="521" spans="1:3" hidden="1" x14ac:dyDescent="0.25">
      <c r="A521" s="19">
        <v>39117</v>
      </c>
      <c r="B521" s="20" t="s">
        <v>35</v>
      </c>
      <c r="C521" s="22">
        <v>5.7060000000000004</v>
      </c>
    </row>
    <row r="522" spans="1:3" hidden="1" x14ac:dyDescent="0.25">
      <c r="A522" s="19">
        <v>39118</v>
      </c>
      <c r="B522" s="20" t="s">
        <v>35</v>
      </c>
      <c r="C522" s="22">
        <v>5.7057000000000002</v>
      </c>
    </row>
    <row r="523" spans="1:3" hidden="1" x14ac:dyDescent="0.25">
      <c r="A523" s="19">
        <v>39119</v>
      </c>
      <c r="B523" s="20" t="s">
        <v>35</v>
      </c>
      <c r="C523" s="22">
        <v>5.7055999999999996</v>
      </c>
    </row>
    <row r="524" spans="1:3" hidden="1" x14ac:dyDescent="0.25">
      <c r="A524" s="19">
        <v>39120</v>
      </c>
      <c r="B524" s="20" t="s">
        <v>35</v>
      </c>
      <c r="C524" s="22">
        <v>5.7057000000000002</v>
      </c>
    </row>
    <row r="525" spans="1:3" hidden="1" x14ac:dyDescent="0.25">
      <c r="A525" s="19">
        <v>39121</v>
      </c>
      <c r="B525" s="20" t="s">
        <v>35</v>
      </c>
      <c r="C525" s="22">
        <v>5.7054999999999998</v>
      </c>
    </row>
    <row r="526" spans="1:3" hidden="1" x14ac:dyDescent="0.25">
      <c r="A526" s="19">
        <v>39124</v>
      </c>
      <c r="B526" s="20" t="s">
        <v>35</v>
      </c>
      <c r="C526" s="22">
        <v>5.7054</v>
      </c>
    </row>
    <row r="527" spans="1:3" hidden="1" x14ac:dyDescent="0.25">
      <c r="A527" s="19">
        <v>39125</v>
      </c>
      <c r="B527" s="20" t="s">
        <v>35</v>
      </c>
      <c r="C527" s="22">
        <v>5.7051999999999996</v>
      </c>
    </row>
    <row r="528" spans="1:3" hidden="1" x14ac:dyDescent="0.25">
      <c r="A528" s="19">
        <v>39126</v>
      </c>
      <c r="B528" s="20" t="s">
        <v>35</v>
      </c>
      <c r="C528" s="22">
        <v>5.7050000000000001</v>
      </c>
    </row>
    <row r="529" spans="1:3" hidden="1" x14ac:dyDescent="0.25">
      <c r="A529" s="19">
        <v>39127</v>
      </c>
      <c r="B529" s="20" t="s">
        <v>35</v>
      </c>
      <c r="C529" s="22">
        <v>5.7050999999999998</v>
      </c>
    </row>
    <row r="530" spans="1:3" hidden="1" x14ac:dyDescent="0.25">
      <c r="A530" s="19">
        <v>39128</v>
      </c>
      <c r="B530" s="20" t="s">
        <v>35</v>
      </c>
      <c r="C530" s="22">
        <v>5.7051999999999996</v>
      </c>
    </row>
    <row r="531" spans="1:3" hidden="1" x14ac:dyDescent="0.25">
      <c r="A531" s="19">
        <v>39131</v>
      </c>
      <c r="B531" s="20" t="s">
        <v>35</v>
      </c>
      <c r="C531" s="22">
        <v>5.7050999999999998</v>
      </c>
    </row>
    <row r="532" spans="1:3" hidden="1" x14ac:dyDescent="0.25">
      <c r="A532" s="19">
        <v>39132</v>
      </c>
      <c r="B532" s="20" t="s">
        <v>35</v>
      </c>
      <c r="C532" s="22">
        <v>5.7050000000000001</v>
      </c>
    </row>
    <row r="533" spans="1:3" hidden="1" x14ac:dyDescent="0.25">
      <c r="A533" s="19">
        <v>39133</v>
      </c>
      <c r="B533" s="20" t="s">
        <v>35</v>
      </c>
      <c r="C533" s="22">
        <v>5.7047999999999996</v>
      </c>
    </row>
    <row r="534" spans="1:3" hidden="1" x14ac:dyDescent="0.25">
      <c r="A534" s="19">
        <v>39134</v>
      </c>
      <c r="B534" s="20" t="s">
        <v>35</v>
      </c>
      <c r="C534" s="22">
        <v>5.7043999999999997</v>
      </c>
    </row>
    <row r="535" spans="1:3" hidden="1" x14ac:dyDescent="0.25">
      <c r="A535" s="19">
        <v>39135</v>
      </c>
      <c r="B535" s="20" t="s">
        <v>35</v>
      </c>
      <c r="C535" s="22">
        <v>5.7045000000000003</v>
      </c>
    </row>
    <row r="536" spans="1:3" hidden="1" x14ac:dyDescent="0.25">
      <c r="A536" s="19">
        <v>39138</v>
      </c>
      <c r="B536" s="20" t="s">
        <v>35</v>
      </c>
      <c r="C536" s="22">
        <v>5.7045000000000003</v>
      </c>
    </row>
    <row r="537" spans="1:3" hidden="1" x14ac:dyDescent="0.25">
      <c r="A537" s="19">
        <v>39139</v>
      </c>
      <c r="B537" s="20" t="s">
        <v>35</v>
      </c>
      <c r="C537" s="22">
        <v>5.7045000000000003</v>
      </c>
    </row>
    <row r="538" spans="1:3" hidden="1" x14ac:dyDescent="0.25">
      <c r="A538" s="19">
        <v>39140</v>
      </c>
      <c r="B538" s="20" t="s">
        <v>35</v>
      </c>
      <c r="C538" s="22">
        <v>5.7045000000000003</v>
      </c>
    </row>
    <row r="539" spans="1:3" hidden="1" x14ac:dyDescent="0.25">
      <c r="A539" s="19">
        <v>39141</v>
      </c>
      <c r="B539" s="20" t="s">
        <v>35</v>
      </c>
      <c r="C539" s="22">
        <v>5.7047999999999996</v>
      </c>
    </row>
    <row r="540" spans="1:3" x14ac:dyDescent="0.25">
      <c r="A540" s="19">
        <v>45172</v>
      </c>
      <c r="B540" s="20" t="s">
        <v>35</v>
      </c>
      <c r="C540" s="22">
        <v>30.958600000000001</v>
      </c>
    </row>
    <row r="541" spans="1:3" hidden="1" x14ac:dyDescent="0.25">
      <c r="A541" s="19">
        <v>39145</v>
      </c>
      <c r="B541" s="20" t="s">
        <v>35</v>
      </c>
      <c r="C541" s="22">
        <v>5.7061999999999999</v>
      </c>
    </row>
    <row r="542" spans="1:3" hidden="1" x14ac:dyDescent="0.25">
      <c r="A542" s="19">
        <v>39146</v>
      </c>
      <c r="B542" s="20" t="s">
        <v>35</v>
      </c>
      <c r="C542" s="22">
        <v>5.7073</v>
      </c>
    </row>
    <row r="543" spans="1:3" hidden="1" x14ac:dyDescent="0.25">
      <c r="A543" s="19">
        <v>39147</v>
      </c>
      <c r="B543" s="20" t="s">
        <v>35</v>
      </c>
      <c r="C543" s="22">
        <v>5.7081</v>
      </c>
    </row>
    <row r="544" spans="1:3" hidden="1" x14ac:dyDescent="0.25">
      <c r="A544" s="19">
        <v>39148</v>
      </c>
      <c r="B544" s="20" t="s">
        <v>35</v>
      </c>
      <c r="C544" s="22">
        <v>5.7083000000000004</v>
      </c>
    </row>
    <row r="545" spans="1:3" hidden="1" x14ac:dyDescent="0.25">
      <c r="A545" s="19">
        <v>39149</v>
      </c>
      <c r="B545" s="20" t="s">
        <v>35</v>
      </c>
      <c r="C545" s="22">
        <v>5.7084000000000001</v>
      </c>
    </row>
    <row r="546" spans="1:3" hidden="1" x14ac:dyDescent="0.25">
      <c r="A546" s="19">
        <v>39152</v>
      </c>
      <c r="B546" s="20" t="s">
        <v>35</v>
      </c>
      <c r="C546" s="22">
        <v>5.7083000000000004</v>
      </c>
    </row>
    <row r="547" spans="1:3" hidden="1" x14ac:dyDescent="0.25">
      <c r="A547" s="19">
        <v>39153</v>
      </c>
      <c r="B547" s="20" t="s">
        <v>35</v>
      </c>
      <c r="C547" s="22">
        <v>5.7084999999999999</v>
      </c>
    </row>
    <row r="548" spans="1:3" hidden="1" x14ac:dyDescent="0.25">
      <c r="A548" s="19">
        <v>39154</v>
      </c>
      <c r="B548" s="20" t="s">
        <v>35</v>
      </c>
      <c r="C548" s="22">
        <v>5.7091000000000003</v>
      </c>
    </row>
    <row r="549" spans="1:3" hidden="1" x14ac:dyDescent="0.25">
      <c r="A549" s="19">
        <v>39155</v>
      </c>
      <c r="B549" s="20" t="s">
        <v>35</v>
      </c>
      <c r="C549" s="22">
        <v>5.7096999999999998</v>
      </c>
    </row>
    <row r="550" spans="1:3" hidden="1" x14ac:dyDescent="0.25">
      <c r="A550" s="19">
        <v>39156</v>
      </c>
      <c r="B550" s="20" t="s">
        <v>35</v>
      </c>
      <c r="C550" s="22">
        <v>5.7102000000000004</v>
      </c>
    </row>
    <row r="551" spans="1:3" hidden="1" x14ac:dyDescent="0.25">
      <c r="A551" s="19">
        <v>39159</v>
      </c>
      <c r="B551" s="20" t="s">
        <v>35</v>
      </c>
      <c r="C551" s="22">
        <v>5.7102000000000004</v>
      </c>
    </row>
    <row r="552" spans="1:3" hidden="1" x14ac:dyDescent="0.25">
      <c r="A552" s="19">
        <v>39160</v>
      </c>
      <c r="B552" s="20" t="s">
        <v>35</v>
      </c>
      <c r="C552" s="22">
        <v>5.7099000000000002</v>
      </c>
    </row>
    <row r="553" spans="1:3" hidden="1" x14ac:dyDescent="0.25">
      <c r="A553" s="19">
        <v>39161</v>
      </c>
      <c r="B553" s="20" t="s">
        <v>35</v>
      </c>
      <c r="C553" s="22">
        <v>5.7096999999999998</v>
      </c>
    </row>
    <row r="554" spans="1:3" hidden="1" x14ac:dyDescent="0.25">
      <c r="A554" s="19">
        <v>39162</v>
      </c>
      <c r="B554" s="20" t="s">
        <v>35</v>
      </c>
      <c r="C554" s="22">
        <v>5.7092999999999998</v>
      </c>
    </row>
    <row r="555" spans="1:3" hidden="1" x14ac:dyDescent="0.25">
      <c r="A555" s="19">
        <v>39163</v>
      </c>
      <c r="B555" s="20" t="s">
        <v>35</v>
      </c>
      <c r="C555" s="22">
        <v>5.7085999999999997</v>
      </c>
    </row>
    <row r="556" spans="1:3" hidden="1" x14ac:dyDescent="0.25">
      <c r="A556" s="19">
        <v>39166</v>
      </c>
      <c r="B556" s="20" t="s">
        <v>35</v>
      </c>
      <c r="C556" s="22">
        <v>5.7077999999999998</v>
      </c>
    </row>
    <row r="557" spans="1:3" hidden="1" x14ac:dyDescent="0.25">
      <c r="A557" s="19">
        <v>39167</v>
      </c>
      <c r="B557" s="20" t="s">
        <v>35</v>
      </c>
      <c r="C557" s="22">
        <v>5.7074999999999996</v>
      </c>
    </row>
    <row r="558" spans="1:3" hidden="1" x14ac:dyDescent="0.25">
      <c r="A558" s="19">
        <v>39168</v>
      </c>
      <c r="B558" s="20" t="s">
        <v>35</v>
      </c>
      <c r="C558" s="22">
        <v>5.7073</v>
      </c>
    </row>
    <row r="559" spans="1:3" hidden="1" x14ac:dyDescent="0.25">
      <c r="A559" s="19">
        <v>39169</v>
      </c>
      <c r="B559" s="20" t="s">
        <v>35</v>
      </c>
      <c r="C559" s="22">
        <v>5.7068000000000003</v>
      </c>
    </row>
    <row r="560" spans="1:3" hidden="1" x14ac:dyDescent="0.25">
      <c r="A560" s="19">
        <v>39170</v>
      </c>
      <c r="B560" s="20" t="s">
        <v>35</v>
      </c>
      <c r="C560" s="22">
        <v>5.7065999999999999</v>
      </c>
    </row>
    <row r="561" spans="1:3" x14ac:dyDescent="0.25">
      <c r="A561" s="19">
        <v>45139</v>
      </c>
      <c r="B561" s="20" t="s">
        <v>35</v>
      </c>
      <c r="C561" s="22">
        <v>30.958600000000001</v>
      </c>
    </row>
    <row r="562" spans="1:3" hidden="1" x14ac:dyDescent="0.25">
      <c r="A562" s="19">
        <v>39175</v>
      </c>
      <c r="B562" s="20" t="s">
        <v>35</v>
      </c>
      <c r="C562" s="22">
        <v>5.7060000000000004</v>
      </c>
    </row>
    <row r="563" spans="1:3" hidden="1" x14ac:dyDescent="0.25">
      <c r="A563" s="19">
        <v>39176</v>
      </c>
      <c r="B563" s="20" t="s">
        <v>35</v>
      </c>
      <c r="C563" s="22">
        <v>5.7053000000000003</v>
      </c>
    </row>
    <row r="564" spans="1:3" hidden="1" x14ac:dyDescent="0.25">
      <c r="A564" s="19">
        <v>39177</v>
      </c>
      <c r="B564" s="20" t="s">
        <v>35</v>
      </c>
      <c r="C564" s="22">
        <v>5.7054</v>
      </c>
    </row>
    <row r="565" spans="1:3" hidden="1" x14ac:dyDescent="0.25">
      <c r="A565" s="19">
        <v>39182</v>
      </c>
      <c r="B565" s="20" t="s">
        <v>35</v>
      </c>
      <c r="C565" s="22">
        <v>5.7051999999999996</v>
      </c>
    </row>
    <row r="566" spans="1:3" hidden="1" x14ac:dyDescent="0.25">
      <c r="A566" s="19">
        <v>39183</v>
      </c>
      <c r="B566" s="20" t="s">
        <v>35</v>
      </c>
      <c r="C566" s="22">
        <v>5.7046999999999999</v>
      </c>
    </row>
    <row r="567" spans="1:3" hidden="1" x14ac:dyDescent="0.25">
      <c r="A567" s="19">
        <v>39184</v>
      </c>
      <c r="B567" s="20" t="s">
        <v>35</v>
      </c>
      <c r="C567" s="22">
        <v>5.7039999999999997</v>
      </c>
    </row>
    <row r="568" spans="1:3" hidden="1" x14ac:dyDescent="0.25">
      <c r="A568" s="19">
        <v>39187</v>
      </c>
      <c r="B568" s="20" t="s">
        <v>35</v>
      </c>
      <c r="C568" s="22">
        <v>5.7030000000000003</v>
      </c>
    </row>
    <row r="569" spans="1:3" hidden="1" x14ac:dyDescent="0.25">
      <c r="A569" s="19">
        <v>39188</v>
      </c>
      <c r="B569" s="20" t="s">
        <v>35</v>
      </c>
      <c r="C569" s="22">
        <v>5.7018000000000004</v>
      </c>
    </row>
    <row r="570" spans="1:3" hidden="1" x14ac:dyDescent="0.25">
      <c r="A570" s="19">
        <v>39189</v>
      </c>
      <c r="B570" s="20" t="s">
        <v>35</v>
      </c>
      <c r="C570" s="22">
        <v>5.6984000000000004</v>
      </c>
    </row>
    <row r="571" spans="1:3" hidden="1" x14ac:dyDescent="0.25">
      <c r="A571" s="19">
        <v>39190</v>
      </c>
      <c r="B571" s="20" t="s">
        <v>35</v>
      </c>
      <c r="C571" s="22">
        <v>5.6947999999999999</v>
      </c>
    </row>
    <row r="572" spans="1:3" hidden="1" x14ac:dyDescent="0.25">
      <c r="A572" s="19">
        <v>39191</v>
      </c>
      <c r="B572" s="20" t="s">
        <v>35</v>
      </c>
      <c r="C572" s="22">
        <v>5.6924000000000001</v>
      </c>
    </row>
    <row r="573" spans="1:3" hidden="1" x14ac:dyDescent="0.25">
      <c r="A573" s="19">
        <v>39194</v>
      </c>
      <c r="B573" s="20" t="s">
        <v>35</v>
      </c>
      <c r="C573" s="22">
        <v>5.6902999999999997</v>
      </c>
    </row>
    <row r="574" spans="1:3" hidden="1" x14ac:dyDescent="0.25">
      <c r="A574" s="19">
        <v>39195</v>
      </c>
      <c r="B574" s="20" t="s">
        <v>35</v>
      </c>
      <c r="C574" s="22">
        <v>5.6879</v>
      </c>
    </row>
    <row r="575" spans="1:3" hidden="1" x14ac:dyDescent="0.25">
      <c r="A575" s="19">
        <v>39196</v>
      </c>
      <c r="B575" s="20" t="s">
        <v>35</v>
      </c>
      <c r="C575" s="22">
        <v>5.6866000000000003</v>
      </c>
    </row>
    <row r="576" spans="1:3" hidden="1" x14ac:dyDescent="0.25">
      <c r="A576" s="19">
        <v>39198</v>
      </c>
      <c r="B576" s="20" t="s">
        <v>35</v>
      </c>
      <c r="C576" s="22">
        <v>5.6882999999999999</v>
      </c>
    </row>
    <row r="577" spans="1:3" hidden="1" x14ac:dyDescent="0.25">
      <c r="A577" s="19">
        <v>39201</v>
      </c>
      <c r="B577" s="20" t="s">
        <v>35</v>
      </c>
      <c r="C577" s="22">
        <v>5.6920999999999999</v>
      </c>
    </row>
    <row r="578" spans="1:3" hidden="1" x14ac:dyDescent="0.25">
      <c r="A578" s="19">
        <v>39202</v>
      </c>
      <c r="B578" s="20" t="s">
        <v>35</v>
      </c>
      <c r="C578" s="22">
        <v>5.6923000000000004</v>
      </c>
    </row>
    <row r="579" spans="1:3" x14ac:dyDescent="0.25">
      <c r="A579" s="19">
        <v>45111</v>
      </c>
      <c r="B579" s="20" t="s">
        <v>35</v>
      </c>
      <c r="C579" s="22">
        <v>30.958600000000001</v>
      </c>
    </row>
    <row r="580" spans="1:3" hidden="1" x14ac:dyDescent="0.25">
      <c r="A580" s="19">
        <v>39205</v>
      </c>
      <c r="B580" s="20" t="s">
        <v>35</v>
      </c>
      <c r="C580" s="22">
        <v>5.6948999999999996</v>
      </c>
    </row>
    <row r="581" spans="1:3" hidden="1" x14ac:dyDescent="0.25">
      <c r="A581" s="19">
        <v>39208</v>
      </c>
      <c r="B581" s="20" t="s">
        <v>35</v>
      </c>
      <c r="C581" s="22">
        <v>5.6950000000000003</v>
      </c>
    </row>
    <row r="582" spans="1:3" hidden="1" x14ac:dyDescent="0.25">
      <c r="A582" s="19">
        <v>39209</v>
      </c>
      <c r="B582" s="20" t="s">
        <v>35</v>
      </c>
      <c r="C582" s="22">
        <v>5.6959</v>
      </c>
    </row>
    <row r="583" spans="1:3" hidden="1" x14ac:dyDescent="0.25">
      <c r="A583" s="19">
        <v>39210</v>
      </c>
      <c r="B583" s="20" t="s">
        <v>35</v>
      </c>
      <c r="C583" s="22">
        <v>5.6980000000000004</v>
      </c>
    </row>
    <row r="584" spans="1:3" hidden="1" x14ac:dyDescent="0.25">
      <c r="A584" s="19">
        <v>39211</v>
      </c>
      <c r="B584" s="20" t="s">
        <v>35</v>
      </c>
      <c r="C584" s="22">
        <v>5.7004000000000001</v>
      </c>
    </row>
    <row r="585" spans="1:3" hidden="1" x14ac:dyDescent="0.25">
      <c r="A585" s="19">
        <v>39212</v>
      </c>
      <c r="B585" s="20" t="s">
        <v>35</v>
      </c>
      <c r="C585" s="22">
        <v>5.7023999999999999</v>
      </c>
    </row>
    <row r="586" spans="1:3" hidden="1" x14ac:dyDescent="0.25">
      <c r="A586" s="19">
        <v>39215</v>
      </c>
      <c r="B586" s="20" t="s">
        <v>35</v>
      </c>
      <c r="C586" s="22">
        <v>5.7035999999999998</v>
      </c>
    </row>
    <row r="587" spans="1:3" hidden="1" x14ac:dyDescent="0.25">
      <c r="A587" s="19">
        <v>39216</v>
      </c>
      <c r="B587" s="20" t="s">
        <v>35</v>
      </c>
      <c r="C587" s="22">
        <v>5.7035</v>
      </c>
    </row>
    <row r="588" spans="1:3" hidden="1" x14ac:dyDescent="0.25">
      <c r="A588" s="19">
        <v>39217</v>
      </c>
      <c r="B588" s="20" t="s">
        <v>35</v>
      </c>
      <c r="C588" s="22">
        <v>5.7035</v>
      </c>
    </row>
    <row r="589" spans="1:3" hidden="1" x14ac:dyDescent="0.25">
      <c r="A589" s="19">
        <v>39218</v>
      </c>
      <c r="B589" s="20" t="s">
        <v>35</v>
      </c>
      <c r="C589" s="22">
        <v>5.7039999999999997</v>
      </c>
    </row>
    <row r="590" spans="1:3" hidden="1" x14ac:dyDescent="0.25">
      <c r="A590" s="19">
        <v>39219</v>
      </c>
      <c r="B590" s="20" t="s">
        <v>35</v>
      </c>
      <c r="C590" s="22">
        <v>5.7042000000000002</v>
      </c>
    </row>
    <row r="591" spans="1:3" hidden="1" x14ac:dyDescent="0.25">
      <c r="A591" s="19">
        <v>39222</v>
      </c>
      <c r="B591" s="20" t="s">
        <v>35</v>
      </c>
      <c r="C591" s="22">
        <v>5.7038000000000002</v>
      </c>
    </row>
    <row r="592" spans="1:3" hidden="1" x14ac:dyDescent="0.25">
      <c r="A592" s="19">
        <v>39223</v>
      </c>
      <c r="B592" s="20" t="s">
        <v>35</v>
      </c>
      <c r="C592" s="22">
        <v>5.7035999999999998</v>
      </c>
    </row>
    <row r="593" spans="1:3" hidden="1" x14ac:dyDescent="0.25">
      <c r="A593" s="19">
        <v>39224</v>
      </c>
      <c r="B593" s="20" t="s">
        <v>35</v>
      </c>
      <c r="C593" s="22">
        <v>5.7035999999999998</v>
      </c>
    </row>
    <row r="594" spans="1:3" hidden="1" x14ac:dyDescent="0.25">
      <c r="A594" s="19">
        <v>39225</v>
      </c>
      <c r="B594" s="20" t="s">
        <v>35</v>
      </c>
      <c r="C594" s="22">
        <v>5.7041000000000004</v>
      </c>
    </row>
    <row r="595" spans="1:3" hidden="1" x14ac:dyDescent="0.25">
      <c r="A595" s="19">
        <v>39226</v>
      </c>
      <c r="B595" s="20" t="s">
        <v>35</v>
      </c>
      <c r="C595" s="22">
        <v>5.7049000000000003</v>
      </c>
    </row>
    <row r="596" spans="1:3" hidden="1" x14ac:dyDescent="0.25">
      <c r="A596" s="19">
        <v>39229</v>
      </c>
      <c r="B596" s="20" t="s">
        <v>35</v>
      </c>
      <c r="C596" s="22">
        <v>5.7049000000000003</v>
      </c>
    </row>
    <row r="597" spans="1:3" hidden="1" x14ac:dyDescent="0.25">
      <c r="A597" s="19">
        <v>39230</v>
      </c>
      <c r="B597" s="20" t="s">
        <v>35</v>
      </c>
      <c r="C597" s="22">
        <v>5.7047999999999996</v>
      </c>
    </row>
    <row r="598" spans="1:3" hidden="1" x14ac:dyDescent="0.25">
      <c r="A598" s="19">
        <v>39231</v>
      </c>
      <c r="B598" s="20" t="s">
        <v>35</v>
      </c>
      <c r="C598" s="22">
        <v>5.7057000000000002</v>
      </c>
    </row>
    <row r="599" spans="1:3" hidden="1" x14ac:dyDescent="0.25">
      <c r="A599" s="19">
        <v>39232</v>
      </c>
      <c r="B599" s="20" t="s">
        <v>35</v>
      </c>
      <c r="C599" s="22">
        <v>5.7076000000000002</v>
      </c>
    </row>
    <row r="600" spans="1:3" hidden="1" x14ac:dyDescent="0.25">
      <c r="A600" s="19">
        <v>39233</v>
      </c>
      <c r="B600" s="20" t="s">
        <v>35</v>
      </c>
      <c r="C600" s="22">
        <v>5.7089999999999996</v>
      </c>
    </row>
    <row r="601" spans="1:3" x14ac:dyDescent="0.25">
      <c r="A601" s="19">
        <v>45078</v>
      </c>
      <c r="B601" s="20" t="s">
        <v>35</v>
      </c>
      <c r="C601" s="22">
        <v>30.958600000000001</v>
      </c>
    </row>
    <row r="602" spans="1:3" hidden="1" x14ac:dyDescent="0.25">
      <c r="A602" s="19">
        <v>39237</v>
      </c>
      <c r="B602" s="20" t="s">
        <v>35</v>
      </c>
      <c r="C602" s="22">
        <v>5.7079000000000004</v>
      </c>
    </row>
    <row r="603" spans="1:3" hidden="1" x14ac:dyDescent="0.25">
      <c r="A603" s="19">
        <v>39238</v>
      </c>
      <c r="B603" s="20" t="s">
        <v>35</v>
      </c>
      <c r="C603" s="22">
        <v>5.7070999999999996</v>
      </c>
    </row>
    <row r="604" spans="1:3" hidden="1" x14ac:dyDescent="0.25">
      <c r="A604" s="19">
        <v>39239</v>
      </c>
      <c r="B604" s="20" t="s">
        <v>35</v>
      </c>
      <c r="C604" s="22">
        <v>5.7068000000000003</v>
      </c>
    </row>
    <row r="605" spans="1:3" hidden="1" x14ac:dyDescent="0.25">
      <c r="A605" s="19">
        <v>39240</v>
      </c>
      <c r="B605" s="20" t="s">
        <v>35</v>
      </c>
      <c r="C605" s="22">
        <v>5.7065999999999999</v>
      </c>
    </row>
    <row r="606" spans="1:3" hidden="1" x14ac:dyDescent="0.25">
      <c r="A606" s="19">
        <v>39243</v>
      </c>
      <c r="B606" s="20" t="s">
        <v>35</v>
      </c>
      <c r="C606" s="22">
        <v>5.7065000000000001</v>
      </c>
    </row>
    <row r="607" spans="1:3" hidden="1" x14ac:dyDescent="0.25">
      <c r="A607" s="19">
        <v>39244</v>
      </c>
      <c r="B607" s="20" t="s">
        <v>35</v>
      </c>
      <c r="C607" s="22">
        <v>5.7061000000000002</v>
      </c>
    </row>
    <row r="608" spans="1:3" hidden="1" x14ac:dyDescent="0.25">
      <c r="A608" s="19">
        <v>39245</v>
      </c>
      <c r="B608" s="20" t="s">
        <v>35</v>
      </c>
      <c r="C608" s="22">
        <v>5.7057000000000002</v>
      </c>
    </row>
    <row r="609" spans="1:3" hidden="1" x14ac:dyDescent="0.25">
      <c r="A609" s="19">
        <v>39246</v>
      </c>
      <c r="B609" s="20" t="s">
        <v>35</v>
      </c>
      <c r="C609" s="22">
        <v>5.7058</v>
      </c>
    </row>
    <row r="610" spans="1:3" hidden="1" x14ac:dyDescent="0.25">
      <c r="A610" s="19">
        <v>39247</v>
      </c>
      <c r="B610" s="20" t="s">
        <v>35</v>
      </c>
      <c r="C610" s="22">
        <v>5.7058999999999997</v>
      </c>
    </row>
    <row r="611" spans="1:3" hidden="1" x14ac:dyDescent="0.25">
      <c r="A611" s="19">
        <v>39250</v>
      </c>
      <c r="B611" s="20" t="s">
        <v>35</v>
      </c>
      <c r="C611" s="22">
        <v>5.7058999999999997</v>
      </c>
    </row>
    <row r="612" spans="1:3" hidden="1" x14ac:dyDescent="0.25">
      <c r="A612" s="19">
        <v>39251</v>
      </c>
      <c r="B612" s="20" t="s">
        <v>35</v>
      </c>
      <c r="C612" s="22">
        <v>5.7058999999999997</v>
      </c>
    </row>
    <row r="613" spans="1:3" hidden="1" x14ac:dyDescent="0.25">
      <c r="A613" s="19">
        <v>39252</v>
      </c>
      <c r="B613" s="20" t="s">
        <v>35</v>
      </c>
      <c r="C613" s="22">
        <v>5.7061999999999999</v>
      </c>
    </row>
    <row r="614" spans="1:3" hidden="1" x14ac:dyDescent="0.25">
      <c r="A614" s="19">
        <v>39253</v>
      </c>
      <c r="B614" s="20" t="s">
        <v>35</v>
      </c>
      <c r="C614" s="22">
        <v>5.7069999999999999</v>
      </c>
    </row>
    <row r="615" spans="1:3" hidden="1" x14ac:dyDescent="0.25">
      <c r="A615" s="19">
        <v>39254</v>
      </c>
      <c r="B615" s="20" t="s">
        <v>35</v>
      </c>
      <c r="C615" s="22">
        <v>5.7069000000000001</v>
      </c>
    </row>
    <row r="616" spans="1:3" hidden="1" x14ac:dyDescent="0.25">
      <c r="A616" s="19">
        <v>39257</v>
      </c>
      <c r="B616" s="20" t="s">
        <v>35</v>
      </c>
      <c r="C616" s="22">
        <v>5.7061999999999999</v>
      </c>
    </row>
    <row r="617" spans="1:3" hidden="1" x14ac:dyDescent="0.25">
      <c r="A617" s="19">
        <v>39258</v>
      </c>
      <c r="B617" s="20" t="s">
        <v>35</v>
      </c>
      <c r="C617" s="22">
        <v>5.7058</v>
      </c>
    </row>
    <row r="618" spans="1:3" hidden="1" x14ac:dyDescent="0.25">
      <c r="A618" s="19">
        <v>39259</v>
      </c>
      <c r="B618" s="20" t="s">
        <v>35</v>
      </c>
      <c r="C618" s="22">
        <v>5.7058</v>
      </c>
    </row>
    <row r="619" spans="1:3" hidden="1" x14ac:dyDescent="0.25">
      <c r="A619" s="19">
        <v>39260</v>
      </c>
      <c r="B619" s="20" t="s">
        <v>35</v>
      </c>
      <c r="C619" s="22">
        <v>5.7058999999999997</v>
      </c>
    </row>
    <row r="620" spans="1:3" hidden="1" x14ac:dyDescent="0.25">
      <c r="A620" s="19">
        <v>39261</v>
      </c>
      <c r="B620" s="20" t="s">
        <v>35</v>
      </c>
      <c r="C620" s="22">
        <v>5.7066999999999997</v>
      </c>
    </row>
    <row r="621" spans="1:3" x14ac:dyDescent="0.25">
      <c r="A621" s="19">
        <v>45047</v>
      </c>
      <c r="B621" s="20" t="s">
        <v>35</v>
      </c>
      <c r="C621" s="22">
        <v>30.9557</v>
      </c>
    </row>
    <row r="622" spans="1:3" hidden="1" x14ac:dyDescent="0.25">
      <c r="A622" s="19">
        <v>39266</v>
      </c>
      <c r="B622" s="20" t="s">
        <v>35</v>
      </c>
      <c r="C622" s="22">
        <v>5.7092000000000001</v>
      </c>
    </row>
    <row r="623" spans="1:3" hidden="1" x14ac:dyDescent="0.25">
      <c r="A623" s="19">
        <v>39267</v>
      </c>
      <c r="B623" s="20" t="s">
        <v>35</v>
      </c>
      <c r="C623" s="22">
        <v>5.7111999999999998</v>
      </c>
    </row>
    <row r="624" spans="1:3" hidden="1" x14ac:dyDescent="0.25">
      <c r="A624" s="19">
        <v>39268</v>
      </c>
      <c r="B624" s="20" t="s">
        <v>35</v>
      </c>
      <c r="C624" s="22">
        <v>5.7084000000000001</v>
      </c>
    </row>
    <row r="625" spans="1:3" hidden="1" x14ac:dyDescent="0.25">
      <c r="A625" s="19">
        <v>39271</v>
      </c>
      <c r="B625" s="20" t="s">
        <v>35</v>
      </c>
      <c r="C625" s="22">
        <v>5.7058999999999997</v>
      </c>
    </row>
    <row r="626" spans="1:3" hidden="1" x14ac:dyDescent="0.25">
      <c r="A626" s="19">
        <v>39272</v>
      </c>
      <c r="B626" s="20" t="s">
        <v>35</v>
      </c>
      <c r="C626" s="22">
        <v>5.7007000000000003</v>
      </c>
    </row>
    <row r="627" spans="1:3" hidden="1" x14ac:dyDescent="0.25">
      <c r="A627" s="19">
        <v>39273</v>
      </c>
      <c r="B627" s="20" t="s">
        <v>35</v>
      </c>
      <c r="C627" s="22">
        <v>5.6990999999999996</v>
      </c>
    </row>
    <row r="628" spans="1:3" hidden="1" x14ac:dyDescent="0.25">
      <c r="A628" s="19">
        <v>39274</v>
      </c>
      <c r="B628" s="20" t="s">
        <v>35</v>
      </c>
      <c r="C628" s="22">
        <v>5.7012999999999998</v>
      </c>
    </row>
    <row r="629" spans="1:3" hidden="1" x14ac:dyDescent="0.25">
      <c r="A629" s="19">
        <v>39275</v>
      </c>
      <c r="B629" s="20" t="s">
        <v>35</v>
      </c>
      <c r="C629" s="22">
        <v>5.7042999999999999</v>
      </c>
    </row>
    <row r="630" spans="1:3" hidden="1" x14ac:dyDescent="0.25">
      <c r="A630" s="19">
        <v>39278</v>
      </c>
      <c r="B630" s="20" t="s">
        <v>35</v>
      </c>
      <c r="C630" s="22">
        <v>5.7031999999999998</v>
      </c>
    </row>
    <row r="631" spans="1:3" hidden="1" x14ac:dyDescent="0.25">
      <c r="A631" s="19">
        <v>39279</v>
      </c>
      <c r="B631" s="20" t="s">
        <v>35</v>
      </c>
      <c r="C631" s="22">
        <v>5.6966000000000001</v>
      </c>
    </row>
    <row r="632" spans="1:3" hidden="1" x14ac:dyDescent="0.25">
      <c r="A632" s="19">
        <v>39280</v>
      </c>
      <c r="B632" s="20" t="s">
        <v>35</v>
      </c>
      <c r="C632" s="22">
        <v>5.6917999999999997</v>
      </c>
    </row>
    <row r="633" spans="1:3" hidden="1" x14ac:dyDescent="0.25">
      <c r="A633" s="19">
        <v>39281</v>
      </c>
      <c r="B633" s="20" t="s">
        <v>35</v>
      </c>
      <c r="C633" s="22">
        <v>5.6852999999999998</v>
      </c>
    </row>
    <row r="634" spans="1:3" hidden="1" x14ac:dyDescent="0.25">
      <c r="A634" s="19">
        <v>39282</v>
      </c>
      <c r="B634" s="20" t="s">
        <v>35</v>
      </c>
      <c r="C634" s="22">
        <v>5.6783999999999999</v>
      </c>
    </row>
    <row r="635" spans="1:3" hidden="1" x14ac:dyDescent="0.25">
      <c r="A635" s="19">
        <v>39285</v>
      </c>
      <c r="B635" s="20" t="s">
        <v>35</v>
      </c>
      <c r="C635" s="22">
        <v>5.6764000000000001</v>
      </c>
    </row>
    <row r="636" spans="1:3" hidden="1" x14ac:dyDescent="0.25">
      <c r="A636" s="19">
        <v>39287</v>
      </c>
      <c r="B636" s="20" t="s">
        <v>35</v>
      </c>
      <c r="C636" s="22">
        <v>5.6741000000000001</v>
      </c>
    </row>
    <row r="637" spans="1:3" hidden="1" x14ac:dyDescent="0.25">
      <c r="A637" s="19">
        <v>39288</v>
      </c>
      <c r="B637" s="20" t="s">
        <v>35</v>
      </c>
      <c r="C637" s="22">
        <v>5.6698000000000004</v>
      </c>
    </row>
    <row r="638" spans="1:3" hidden="1" x14ac:dyDescent="0.25">
      <c r="A638" s="19">
        <v>39289</v>
      </c>
      <c r="B638" s="20" t="s">
        <v>35</v>
      </c>
      <c r="C638" s="22">
        <v>5.6654</v>
      </c>
    </row>
    <row r="639" spans="1:3" hidden="1" x14ac:dyDescent="0.25">
      <c r="A639" s="19">
        <v>39291</v>
      </c>
      <c r="B639" s="20" t="s">
        <v>35</v>
      </c>
      <c r="C639" s="22">
        <v>0</v>
      </c>
    </row>
    <row r="640" spans="1:3" hidden="1" x14ac:dyDescent="0.25">
      <c r="A640" s="19">
        <v>39292</v>
      </c>
      <c r="B640" s="20" t="s">
        <v>35</v>
      </c>
      <c r="C640" s="22">
        <v>5.66</v>
      </c>
    </row>
    <row r="641" spans="1:3" hidden="1" x14ac:dyDescent="0.25">
      <c r="A641" s="19">
        <v>39293</v>
      </c>
      <c r="B641" s="20" t="s">
        <v>35</v>
      </c>
      <c r="C641" s="22">
        <v>5.6562999999999999</v>
      </c>
    </row>
    <row r="642" spans="1:3" hidden="1" x14ac:dyDescent="0.25">
      <c r="A642" s="19">
        <v>39294</v>
      </c>
      <c r="B642" s="20" t="s">
        <v>35</v>
      </c>
      <c r="C642" s="22">
        <v>5.6597</v>
      </c>
    </row>
    <row r="643" spans="1:3" x14ac:dyDescent="0.25">
      <c r="A643" s="19">
        <v>45018</v>
      </c>
      <c r="B643" s="20" t="s">
        <v>35</v>
      </c>
      <c r="C643" s="22">
        <v>30.9557</v>
      </c>
    </row>
    <row r="644" spans="1:3" hidden="1" x14ac:dyDescent="0.25">
      <c r="A644" s="19">
        <v>39296</v>
      </c>
      <c r="B644" s="20" t="s">
        <v>35</v>
      </c>
      <c r="C644" s="22">
        <v>5.6647999999999996</v>
      </c>
    </row>
    <row r="645" spans="1:3" hidden="1" x14ac:dyDescent="0.25">
      <c r="A645" s="19">
        <v>39299</v>
      </c>
      <c r="B645" s="20" t="s">
        <v>35</v>
      </c>
      <c r="C645" s="22">
        <v>5.6574</v>
      </c>
    </row>
    <row r="646" spans="1:3" hidden="1" x14ac:dyDescent="0.25">
      <c r="A646" s="19">
        <v>39300</v>
      </c>
      <c r="B646" s="20" t="s">
        <v>35</v>
      </c>
      <c r="C646" s="22">
        <v>5.6508000000000003</v>
      </c>
    </row>
    <row r="647" spans="1:3" hidden="1" x14ac:dyDescent="0.25">
      <c r="A647" s="19">
        <v>39301</v>
      </c>
      <c r="B647" s="20" t="s">
        <v>35</v>
      </c>
      <c r="C647" s="22">
        <v>5.6475999999999997</v>
      </c>
    </row>
    <row r="648" spans="1:3" hidden="1" x14ac:dyDescent="0.25">
      <c r="A648" s="19">
        <v>39302</v>
      </c>
      <c r="B648" s="20" t="s">
        <v>35</v>
      </c>
      <c r="C648" s="22">
        <v>5.6471</v>
      </c>
    </row>
    <row r="649" spans="1:3" hidden="1" x14ac:dyDescent="0.25">
      <c r="A649" s="19">
        <v>39303</v>
      </c>
      <c r="B649" s="20" t="s">
        <v>35</v>
      </c>
      <c r="C649" s="22">
        <v>5.6436000000000002</v>
      </c>
    </row>
    <row r="650" spans="1:3" hidden="1" x14ac:dyDescent="0.25">
      <c r="A650" s="19">
        <v>39306</v>
      </c>
      <c r="B650" s="20" t="s">
        <v>35</v>
      </c>
      <c r="C650" s="22">
        <v>5.6433999999999997</v>
      </c>
    </row>
    <row r="651" spans="1:3" hidden="1" x14ac:dyDescent="0.25">
      <c r="A651" s="19">
        <v>39307</v>
      </c>
      <c r="B651" s="20" t="s">
        <v>35</v>
      </c>
      <c r="C651" s="22">
        <v>5.6532999999999998</v>
      </c>
    </row>
    <row r="652" spans="1:3" hidden="1" x14ac:dyDescent="0.25">
      <c r="A652" s="19">
        <v>39308</v>
      </c>
      <c r="B652" s="20" t="s">
        <v>35</v>
      </c>
      <c r="C652" s="22">
        <v>5.6553000000000004</v>
      </c>
    </row>
    <row r="653" spans="1:3" hidden="1" x14ac:dyDescent="0.25">
      <c r="A653" s="19">
        <v>39309</v>
      </c>
      <c r="B653" s="20" t="s">
        <v>35</v>
      </c>
      <c r="C653" s="22">
        <v>5.6632999999999996</v>
      </c>
    </row>
    <row r="654" spans="1:3" hidden="1" x14ac:dyDescent="0.25">
      <c r="A654" s="19">
        <v>39310</v>
      </c>
      <c r="B654" s="20" t="s">
        <v>35</v>
      </c>
      <c r="C654" s="22">
        <v>5.6745999999999999</v>
      </c>
    </row>
    <row r="655" spans="1:3" hidden="1" x14ac:dyDescent="0.25">
      <c r="A655" s="19">
        <v>39313</v>
      </c>
      <c r="B655" s="20" t="s">
        <v>35</v>
      </c>
      <c r="C655" s="22">
        <v>5.6829000000000001</v>
      </c>
    </row>
    <row r="656" spans="1:3" hidden="1" x14ac:dyDescent="0.25">
      <c r="A656" s="19">
        <v>39314</v>
      </c>
      <c r="B656" s="20" t="s">
        <v>35</v>
      </c>
      <c r="C656" s="22">
        <v>5.6875</v>
      </c>
    </row>
    <row r="657" spans="1:3" hidden="1" x14ac:dyDescent="0.25">
      <c r="A657" s="19">
        <v>39315</v>
      </c>
      <c r="B657" s="20" t="s">
        <v>35</v>
      </c>
      <c r="C657" s="22">
        <v>5.6917999999999997</v>
      </c>
    </row>
    <row r="658" spans="1:3" hidden="1" x14ac:dyDescent="0.25">
      <c r="A658" s="19">
        <v>39316</v>
      </c>
      <c r="B658" s="20" t="s">
        <v>35</v>
      </c>
      <c r="C658" s="22">
        <v>5.6913</v>
      </c>
    </row>
    <row r="659" spans="1:3" hidden="1" x14ac:dyDescent="0.25">
      <c r="A659" s="19">
        <v>39317</v>
      </c>
      <c r="B659" s="20" t="s">
        <v>35</v>
      </c>
      <c r="C659" s="22">
        <v>5.6901999999999999</v>
      </c>
    </row>
    <row r="660" spans="1:3" hidden="1" x14ac:dyDescent="0.25">
      <c r="A660" s="19">
        <v>39320</v>
      </c>
      <c r="B660" s="20" t="s">
        <v>35</v>
      </c>
      <c r="C660" s="22">
        <v>5.6794000000000002</v>
      </c>
    </row>
    <row r="661" spans="1:3" hidden="1" x14ac:dyDescent="0.25">
      <c r="A661" s="19">
        <v>39321</v>
      </c>
      <c r="B661" s="20" t="s">
        <v>35</v>
      </c>
      <c r="C661" s="22">
        <v>5.6695000000000002</v>
      </c>
    </row>
    <row r="662" spans="1:3" hidden="1" x14ac:dyDescent="0.25">
      <c r="A662" s="19">
        <v>39322</v>
      </c>
      <c r="B662" s="20" t="s">
        <v>35</v>
      </c>
      <c r="C662" s="22">
        <v>5.66</v>
      </c>
    </row>
    <row r="663" spans="1:3" hidden="1" x14ac:dyDescent="0.25">
      <c r="A663" s="19">
        <v>39323</v>
      </c>
      <c r="B663" s="20" t="s">
        <v>35</v>
      </c>
      <c r="C663" s="22">
        <v>5.6631</v>
      </c>
    </row>
    <row r="664" spans="1:3" hidden="1" x14ac:dyDescent="0.25">
      <c r="A664" s="19">
        <v>39324</v>
      </c>
      <c r="B664" s="20" t="s">
        <v>35</v>
      </c>
      <c r="C664" s="22">
        <v>5.6665000000000001</v>
      </c>
    </row>
    <row r="665" spans="1:3" x14ac:dyDescent="0.25">
      <c r="A665" s="19">
        <v>44986</v>
      </c>
      <c r="B665" s="20" t="s">
        <v>35</v>
      </c>
      <c r="C665" s="22">
        <v>30.685700000000001</v>
      </c>
    </row>
    <row r="666" spans="1:3" hidden="1" x14ac:dyDescent="0.25">
      <c r="A666" s="19">
        <v>39328</v>
      </c>
      <c r="B666" s="20" t="s">
        <v>35</v>
      </c>
      <c r="C666" s="22">
        <v>5.6609999999999996</v>
      </c>
    </row>
    <row r="667" spans="1:3" hidden="1" x14ac:dyDescent="0.25">
      <c r="A667" s="19">
        <v>39329</v>
      </c>
      <c r="B667" s="20" t="s">
        <v>35</v>
      </c>
      <c r="C667" s="22">
        <v>5.6608000000000001</v>
      </c>
    </row>
    <row r="668" spans="1:3" hidden="1" x14ac:dyDescent="0.25">
      <c r="A668" s="19">
        <v>39330</v>
      </c>
      <c r="B668" s="20" t="s">
        <v>35</v>
      </c>
      <c r="C668" s="22">
        <v>5.6599000000000004</v>
      </c>
    </row>
    <row r="669" spans="1:3" hidden="1" x14ac:dyDescent="0.25">
      <c r="A669" s="19">
        <v>39331</v>
      </c>
      <c r="B669" s="20" t="s">
        <v>35</v>
      </c>
      <c r="C669" s="22">
        <v>5.6593999999999998</v>
      </c>
    </row>
    <row r="670" spans="1:3" hidden="1" x14ac:dyDescent="0.25">
      <c r="A670" s="19">
        <v>39334</v>
      </c>
      <c r="B670" s="20" t="s">
        <v>35</v>
      </c>
      <c r="C670" s="22">
        <v>5.6664000000000003</v>
      </c>
    </row>
    <row r="671" spans="1:3" hidden="1" x14ac:dyDescent="0.25">
      <c r="A671" s="19">
        <v>39335</v>
      </c>
      <c r="B671" s="20" t="s">
        <v>35</v>
      </c>
      <c r="C671" s="22">
        <v>5.6708999999999996</v>
      </c>
    </row>
    <row r="672" spans="1:3" hidden="1" x14ac:dyDescent="0.25">
      <c r="A672" s="19">
        <v>39336</v>
      </c>
      <c r="B672" s="20" t="s">
        <v>35</v>
      </c>
      <c r="C672" s="22">
        <v>5.6691000000000003</v>
      </c>
    </row>
    <row r="673" spans="1:3" hidden="1" x14ac:dyDescent="0.25">
      <c r="A673" s="19">
        <v>39337</v>
      </c>
      <c r="B673" s="20" t="s">
        <v>35</v>
      </c>
      <c r="C673" s="22">
        <v>5.6595000000000004</v>
      </c>
    </row>
    <row r="674" spans="1:3" hidden="1" x14ac:dyDescent="0.25">
      <c r="A674" s="19">
        <v>39338</v>
      </c>
      <c r="B674" s="20" t="s">
        <v>35</v>
      </c>
      <c r="C674" s="22">
        <v>5.6520999999999999</v>
      </c>
    </row>
    <row r="675" spans="1:3" hidden="1" x14ac:dyDescent="0.25">
      <c r="A675" s="19">
        <v>39341</v>
      </c>
      <c r="B675" s="20" t="s">
        <v>35</v>
      </c>
      <c r="C675" s="22">
        <v>5.6497999999999999</v>
      </c>
    </row>
    <row r="676" spans="1:3" hidden="1" x14ac:dyDescent="0.25">
      <c r="A676" s="19">
        <v>39342</v>
      </c>
      <c r="B676" s="20" t="s">
        <v>35</v>
      </c>
      <c r="C676" s="22">
        <v>5.6478999999999999</v>
      </c>
    </row>
    <row r="677" spans="1:3" hidden="1" x14ac:dyDescent="0.25">
      <c r="A677" s="19">
        <v>39343</v>
      </c>
      <c r="B677" s="20" t="s">
        <v>35</v>
      </c>
      <c r="C677" s="22">
        <v>5.6401000000000003</v>
      </c>
    </row>
    <row r="678" spans="1:3" hidden="1" x14ac:dyDescent="0.25">
      <c r="A678" s="19">
        <v>39344</v>
      </c>
      <c r="B678" s="20" t="s">
        <v>35</v>
      </c>
      <c r="C678" s="22">
        <v>5.6277999999999997</v>
      </c>
    </row>
    <row r="679" spans="1:3" hidden="1" x14ac:dyDescent="0.25">
      <c r="A679" s="19">
        <v>39345</v>
      </c>
      <c r="B679" s="20" t="s">
        <v>35</v>
      </c>
      <c r="C679" s="22">
        <v>5.617</v>
      </c>
    </row>
    <row r="680" spans="1:3" hidden="1" x14ac:dyDescent="0.25">
      <c r="A680" s="19">
        <v>39348</v>
      </c>
      <c r="B680" s="20" t="s">
        <v>35</v>
      </c>
      <c r="C680" s="22">
        <v>5.6112000000000002</v>
      </c>
    </row>
    <row r="681" spans="1:3" hidden="1" x14ac:dyDescent="0.25">
      <c r="A681" s="19">
        <v>39349</v>
      </c>
      <c r="B681" s="20" t="s">
        <v>35</v>
      </c>
      <c r="C681" s="22">
        <v>5.6022999999999996</v>
      </c>
    </row>
    <row r="682" spans="1:3" hidden="1" x14ac:dyDescent="0.25">
      <c r="A682" s="19">
        <v>39350</v>
      </c>
      <c r="B682" s="20" t="s">
        <v>35</v>
      </c>
      <c r="C682" s="22">
        <v>5.5978000000000003</v>
      </c>
    </row>
    <row r="683" spans="1:3" hidden="1" x14ac:dyDescent="0.25">
      <c r="A683" s="19">
        <v>39351</v>
      </c>
      <c r="B683" s="20" t="s">
        <v>35</v>
      </c>
      <c r="C683" s="22">
        <v>5.5968999999999998</v>
      </c>
    </row>
    <row r="684" spans="1:3" hidden="1" x14ac:dyDescent="0.25">
      <c r="A684" s="19">
        <v>39352</v>
      </c>
      <c r="B684" s="20" t="s">
        <v>35</v>
      </c>
      <c r="C684" s="22">
        <v>5.5965999999999996</v>
      </c>
    </row>
    <row r="685" spans="1:3" hidden="1" x14ac:dyDescent="0.25">
      <c r="A685" s="19">
        <v>39355</v>
      </c>
      <c r="B685" s="20" t="s">
        <v>35</v>
      </c>
      <c r="C685" s="22">
        <v>5.5942999999999996</v>
      </c>
    </row>
    <row r="686" spans="1:3" x14ac:dyDescent="0.25">
      <c r="A686" s="19">
        <v>44958</v>
      </c>
      <c r="B686" s="20" t="s">
        <v>35</v>
      </c>
      <c r="C686" s="22">
        <v>30.2529</v>
      </c>
    </row>
    <row r="687" spans="1:3" hidden="1" x14ac:dyDescent="0.25">
      <c r="A687" s="19">
        <v>39357</v>
      </c>
      <c r="B687" s="20" t="s">
        <v>35</v>
      </c>
      <c r="C687" s="22">
        <v>5.585</v>
      </c>
    </row>
    <row r="688" spans="1:3" hidden="1" x14ac:dyDescent="0.25">
      <c r="A688" s="19">
        <v>39358</v>
      </c>
      <c r="B688" s="20" t="s">
        <v>35</v>
      </c>
      <c r="C688" s="22">
        <v>5.5785</v>
      </c>
    </row>
    <row r="689" spans="1:3" hidden="1" x14ac:dyDescent="0.25">
      <c r="A689" s="19">
        <v>39359</v>
      </c>
      <c r="B689" s="20" t="s">
        <v>35</v>
      </c>
      <c r="C689" s="22">
        <v>5.5705</v>
      </c>
    </row>
    <row r="690" spans="1:3" hidden="1" x14ac:dyDescent="0.25">
      <c r="A690" s="19">
        <v>39363</v>
      </c>
      <c r="B690" s="20" t="s">
        <v>35</v>
      </c>
      <c r="C690" s="22">
        <v>5.5658000000000003</v>
      </c>
    </row>
    <row r="691" spans="1:3" hidden="1" x14ac:dyDescent="0.25">
      <c r="A691" s="19">
        <v>39364</v>
      </c>
      <c r="B691" s="20" t="s">
        <v>35</v>
      </c>
      <c r="C691" s="22">
        <v>5.5602</v>
      </c>
    </row>
    <row r="692" spans="1:3" hidden="1" x14ac:dyDescent="0.25">
      <c r="A692" s="19">
        <v>39365</v>
      </c>
      <c r="B692" s="20" t="s">
        <v>35</v>
      </c>
      <c r="C692" s="22">
        <v>5.5583</v>
      </c>
    </row>
    <row r="693" spans="1:3" hidden="1" x14ac:dyDescent="0.25">
      <c r="A693" s="19">
        <v>39366</v>
      </c>
      <c r="B693" s="20" t="s">
        <v>35</v>
      </c>
      <c r="C693" s="22">
        <v>5.5556999999999999</v>
      </c>
    </row>
    <row r="694" spans="1:3" hidden="1" x14ac:dyDescent="0.25">
      <c r="A694" s="19">
        <v>39371</v>
      </c>
      <c r="B694" s="20" t="s">
        <v>35</v>
      </c>
      <c r="C694" s="22">
        <v>5.5511999999999997</v>
      </c>
    </row>
    <row r="695" spans="1:3" hidden="1" x14ac:dyDescent="0.25">
      <c r="A695" s="19">
        <v>39372</v>
      </c>
      <c r="B695" s="20" t="s">
        <v>35</v>
      </c>
      <c r="C695" s="22">
        <v>5.5475000000000003</v>
      </c>
    </row>
    <row r="696" spans="1:3" hidden="1" x14ac:dyDescent="0.25">
      <c r="A696" s="19">
        <v>39373</v>
      </c>
      <c r="B696" s="20" t="s">
        <v>35</v>
      </c>
      <c r="C696" s="22">
        <v>5.5415000000000001</v>
      </c>
    </row>
    <row r="697" spans="1:3" hidden="1" x14ac:dyDescent="0.25">
      <c r="A697" s="19">
        <v>39376</v>
      </c>
      <c r="B697" s="20" t="s">
        <v>35</v>
      </c>
      <c r="C697" s="22">
        <v>5.5339</v>
      </c>
    </row>
    <row r="698" spans="1:3" hidden="1" x14ac:dyDescent="0.25">
      <c r="A698" s="19">
        <v>39377</v>
      </c>
      <c r="B698" s="20" t="s">
        <v>35</v>
      </c>
      <c r="C698" s="22">
        <v>5.5334000000000003</v>
      </c>
    </row>
    <row r="699" spans="1:3" hidden="1" x14ac:dyDescent="0.25">
      <c r="A699" s="19">
        <v>39378</v>
      </c>
      <c r="B699" s="20" t="s">
        <v>35</v>
      </c>
      <c r="C699" s="22">
        <v>5.5327000000000002</v>
      </c>
    </row>
    <row r="700" spans="1:3" hidden="1" x14ac:dyDescent="0.25">
      <c r="A700" s="19">
        <v>39379</v>
      </c>
      <c r="B700" s="20" t="s">
        <v>35</v>
      </c>
      <c r="C700" s="22">
        <v>5.5320999999999998</v>
      </c>
    </row>
    <row r="701" spans="1:3" hidden="1" x14ac:dyDescent="0.25">
      <c r="A701" s="19">
        <v>39380</v>
      </c>
      <c r="B701" s="20" t="s">
        <v>35</v>
      </c>
      <c r="C701" s="22">
        <v>5.5274999999999999</v>
      </c>
    </row>
    <row r="702" spans="1:3" hidden="1" x14ac:dyDescent="0.25">
      <c r="A702" s="19">
        <v>39383</v>
      </c>
      <c r="B702" s="20" t="s">
        <v>35</v>
      </c>
      <c r="C702" s="22">
        <v>5.5362</v>
      </c>
    </row>
    <row r="703" spans="1:3" hidden="1" x14ac:dyDescent="0.25">
      <c r="A703" s="19">
        <v>39384</v>
      </c>
      <c r="B703" s="20" t="s">
        <v>35</v>
      </c>
      <c r="C703" s="22">
        <v>5.5362</v>
      </c>
    </row>
    <row r="704" spans="1:3" hidden="1" x14ac:dyDescent="0.25">
      <c r="A704" s="19">
        <v>39385</v>
      </c>
      <c r="B704" s="20" t="s">
        <v>35</v>
      </c>
      <c r="C704" s="22">
        <v>5.5361000000000002</v>
      </c>
    </row>
    <row r="705" spans="1:3" hidden="1" x14ac:dyDescent="0.25">
      <c r="A705" s="19">
        <v>39386</v>
      </c>
      <c r="B705" s="20" t="s">
        <v>35</v>
      </c>
      <c r="C705" s="22">
        <v>5.5244</v>
      </c>
    </row>
    <row r="706" spans="1:3" x14ac:dyDescent="0.25">
      <c r="A706" s="19">
        <v>44928</v>
      </c>
      <c r="B706" s="20" t="s">
        <v>35</v>
      </c>
      <c r="C706" s="22">
        <v>24.786100000000001</v>
      </c>
    </row>
    <row r="707" spans="1:3" hidden="1" x14ac:dyDescent="0.25">
      <c r="A707" s="19">
        <v>39390</v>
      </c>
      <c r="B707" s="20" t="s">
        <v>35</v>
      </c>
      <c r="C707" s="22">
        <v>5.4855999999999998</v>
      </c>
    </row>
    <row r="708" spans="1:3" hidden="1" x14ac:dyDescent="0.25">
      <c r="A708" s="19">
        <v>39391</v>
      </c>
      <c r="B708" s="20" t="s">
        <v>35</v>
      </c>
      <c r="C708" s="22">
        <v>5.4828999999999999</v>
      </c>
    </row>
    <row r="709" spans="1:3" hidden="1" x14ac:dyDescent="0.25">
      <c r="A709" s="19">
        <v>39392</v>
      </c>
      <c r="B709" s="20" t="s">
        <v>35</v>
      </c>
      <c r="C709" s="22">
        <v>5.4996999999999998</v>
      </c>
    </row>
    <row r="710" spans="1:3" hidden="1" x14ac:dyDescent="0.25">
      <c r="A710" s="19">
        <v>39393</v>
      </c>
      <c r="B710" s="20" t="s">
        <v>35</v>
      </c>
      <c r="C710" s="22">
        <v>5.5080999999999998</v>
      </c>
    </row>
    <row r="711" spans="1:3" hidden="1" x14ac:dyDescent="0.25">
      <c r="A711" s="19">
        <v>39394</v>
      </c>
      <c r="B711" s="20" t="s">
        <v>35</v>
      </c>
      <c r="C711" s="22">
        <v>5.5080999999999998</v>
      </c>
    </row>
    <row r="712" spans="1:3" hidden="1" x14ac:dyDescent="0.25">
      <c r="A712" s="19">
        <v>39397</v>
      </c>
      <c r="B712" s="20" t="s">
        <v>35</v>
      </c>
      <c r="C712" s="22">
        <v>5.5084999999999997</v>
      </c>
    </row>
    <row r="713" spans="1:3" hidden="1" x14ac:dyDescent="0.25">
      <c r="A713" s="19">
        <v>39398</v>
      </c>
      <c r="B713" s="20" t="s">
        <v>35</v>
      </c>
      <c r="C713" s="22">
        <v>5.5106999999999999</v>
      </c>
    </row>
    <row r="714" spans="1:3" hidden="1" x14ac:dyDescent="0.25">
      <c r="A714" s="19">
        <v>39399</v>
      </c>
      <c r="B714" s="20" t="s">
        <v>35</v>
      </c>
      <c r="C714" s="22">
        <v>5.5107999999999997</v>
      </c>
    </row>
    <row r="715" spans="1:3" hidden="1" x14ac:dyDescent="0.25">
      <c r="A715" s="19">
        <v>39400</v>
      </c>
      <c r="B715" s="20" t="s">
        <v>35</v>
      </c>
      <c r="C715" s="22">
        <v>5.5224000000000002</v>
      </c>
    </row>
    <row r="716" spans="1:3" hidden="1" x14ac:dyDescent="0.25">
      <c r="A716" s="19">
        <v>39401</v>
      </c>
      <c r="B716" s="20" t="s">
        <v>35</v>
      </c>
      <c r="C716" s="22">
        <v>5.5307000000000004</v>
      </c>
    </row>
    <row r="717" spans="1:3" hidden="1" x14ac:dyDescent="0.25">
      <c r="A717" s="19">
        <v>39404</v>
      </c>
      <c r="B717" s="20" t="s">
        <v>35</v>
      </c>
      <c r="C717" s="22">
        <v>5.5304000000000002</v>
      </c>
    </row>
    <row r="718" spans="1:3" hidden="1" x14ac:dyDescent="0.25">
      <c r="A718" s="19">
        <v>39405</v>
      </c>
      <c r="B718" s="20" t="s">
        <v>35</v>
      </c>
      <c r="C718" s="22">
        <v>5.5301</v>
      </c>
    </row>
    <row r="719" spans="1:3" hidden="1" x14ac:dyDescent="0.25">
      <c r="A719" s="19">
        <v>39406</v>
      </c>
      <c r="B719" s="20" t="s">
        <v>35</v>
      </c>
      <c r="C719" s="22">
        <v>5.5301999999999998</v>
      </c>
    </row>
    <row r="720" spans="1:3" hidden="1" x14ac:dyDescent="0.25">
      <c r="A720" s="19">
        <v>39407</v>
      </c>
      <c r="B720" s="20" t="s">
        <v>35</v>
      </c>
      <c r="C720" s="22">
        <v>5.5305</v>
      </c>
    </row>
    <row r="721" spans="1:3" hidden="1" x14ac:dyDescent="0.25">
      <c r="A721" s="19">
        <v>39408</v>
      </c>
      <c r="B721" s="20" t="s">
        <v>35</v>
      </c>
      <c r="C721" s="22">
        <v>5.5372000000000003</v>
      </c>
    </row>
    <row r="722" spans="1:3" hidden="1" x14ac:dyDescent="0.25">
      <c r="A722" s="19">
        <v>39411</v>
      </c>
      <c r="B722" s="20" t="s">
        <v>35</v>
      </c>
      <c r="C722" s="22">
        <v>5.5415999999999999</v>
      </c>
    </row>
    <row r="723" spans="1:3" hidden="1" x14ac:dyDescent="0.25">
      <c r="A723" s="19">
        <v>39412</v>
      </c>
      <c r="B723" s="20" t="s">
        <v>35</v>
      </c>
      <c r="C723" s="22">
        <v>5.5415000000000001</v>
      </c>
    </row>
    <row r="724" spans="1:3" hidden="1" x14ac:dyDescent="0.25">
      <c r="A724" s="19">
        <v>39413</v>
      </c>
      <c r="B724" s="20" t="s">
        <v>35</v>
      </c>
      <c r="C724" s="22">
        <v>5.5412999999999997</v>
      </c>
    </row>
    <row r="725" spans="1:3" hidden="1" x14ac:dyDescent="0.25">
      <c r="A725" s="19">
        <v>39414</v>
      </c>
      <c r="B725" s="20" t="s">
        <v>35</v>
      </c>
      <c r="C725" s="22">
        <v>5.5403000000000002</v>
      </c>
    </row>
    <row r="726" spans="1:3" hidden="1" x14ac:dyDescent="0.25">
      <c r="A726" s="19">
        <v>39415</v>
      </c>
      <c r="B726" s="20" t="s">
        <v>35</v>
      </c>
      <c r="C726" s="22">
        <v>5.5401999999999996</v>
      </c>
    </row>
    <row r="727" spans="1:3" x14ac:dyDescent="0.25">
      <c r="A727" s="19">
        <v>44896</v>
      </c>
      <c r="B727" s="20" t="s">
        <v>35</v>
      </c>
      <c r="C727" s="22">
        <v>24.627500000000001</v>
      </c>
    </row>
    <row r="728" spans="1:3" hidden="1" x14ac:dyDescent="0.25">
      <c r="A728" s="19">
        <v>39419</v>
      </c>
      <c r="B728" s="20" t="s">
        <v>35</v>
      </c>
      <c r="C728" s="22">
        <v>5.5401999999999996</v>
      </c>
    </row>
    <row r="729" spans="1:3" hidden="1" x14ac:dyDescent="0.25">
      <c r="A729" s="19">
        <v>39420</v>
      </c>
      <c r="B729" s="20" t="s">
        <v>35</v>
      </c>
      <c r="C729" s="22">
        <v>5.5404999999999998</v>
      </c>
    </row>
    <row r="730" spans="1:3" hidden="1" x14ac:dyDescent="0.25">
      <c r="A730" s="19">
        <v>39421</v>
      </c>
      <c r="B730" s="20" t="s">
        <v>35</v>
      </c>
      <c r="C730" s="22">
        <v>5.5410000000000004</v>
      </c>
    </row>
    <row r="731" spans="1:3" hidden="1" x14ac:dyDescent="0.25">
      <c r="A731" s="19">
        <v>39422</v>
      </c>
      <c r="B731" s="20" t="s">
        <v>35</v>
      </c>
      <c r="C731" s="22">
        <v>5.5411000000000001</v>
      </c>
    </row>
    <row r="732" spans="1:3" hidden="1" x14ac:dyDescent="0.25">
      <c r="A732" s="19">
        <v>39425</v>
      </c>
      <c r="B732" s="20" t="s">
        <v>35</v>
      </c>
      <c r="C732" s="22">
        <v>5.5416999999999996</v>
      </c>
    </row>
    <row r="733" spans="1:3" hidden="1" x14ac:dyDescent="0.25">
      <c r="A733" s="19">
        <v>39426</v>
      </c>
      <c r="B733" s="20" t="s">
        <v>35</v>
      </c>
      <c r="C733" s="22">
        <v>5.5407000000000002</v>
      </c>
    </row>
    <row r="734" spans="1:3" hidden="1" x14ac:dyDescent="0.25">
      <c r="A734" s="19">
        <v>39427</v>
      </c>
      <c r="B734" s="20" t="s">
        <v>35</v>
      </c>
      <c r="C734" s="22">
        <v>5.5423</v>
      </c>
    </row>
    <row r="735" spans="1:3" hidden="1" x14ac:dyDescent="0.25">
      <c r="A735" s="19">
        <v>39428</v>
      </c>
      <c r="B735" s="20" t="s">
        <v>35</v>
      </c>
      <c r="C735" s="22">
        <v>5.5445000000000002</v>
      </c>
    </row>
    <row r="736" spans="1:3" hidden="1" x14ac:dyDescent="0.25">
      <c r="A736" s="19">
        <v>39429</v>
      </c>
      <c r="B736" s="20" t="s">
        <v>35</v>
      </c>
      <c r="C736" s="22">
        <v>5.5446</v>
      </c>
    </row>
    <row r="737" spans="1:3" hidden="1" x14ac:dyDescent="0.25">
      <c r="A737" s="19">
        <v>39432</v>
      </c>
      <c r="B737" s="20" t="s">
        <v>35</v>
      </c>
      <c r="C737" s="22">
        <v>5.5415999999999999</v>
      </c>
    </row>
    <row r="738" spans="1:3" hidden="1" x14ac:dyDescent="0.25">
      <c r="A738" s="19">
        <v>39433</v>
      </c>
      <c r="B738" s="20" t="s">
        <v>35</v>
      </c>
      <c r="C738" s="22">
        <v>5.5407999999999999</v>
      </c>
    </row>
    <row r="739" spans="1:3" hidden="1" x14ac:dyDescent="0.25">
      <c r="A739" s="19">
        <v>39439</v>
      </c>
      <c r="B739" s="20" t="s">
        <v>35</v>
      </c>
      <c r="C739" s="22">
        <v>5.5328999999999997</v>
      </c>
    </row>
    <row r="740" spans="1:3" hidden="1" x14ac:dyDescent="0.25">
      <c r="A740" s="19">
        <v>39440</v>
      </c>
      <c r="B740" s="20" t="s">
        <v>35</v>
      </c>
      <c r="C740" s="22">
        <v>5.5251000000000001</v>
      </c>
    </row>
    <row r="741" spans="1:3" hidden="1" x14ac:dyDescent="0.25">
      <c r="A741" s="19">
        <v>39441</v>
      </c>
      <c r="B741" s="20" t="s">
        <v>35</v>
      </c>
      <c r="C741" s="22">
        <v>5.5381999999999998</v>
      </c>
    </row>
    <row r="742" spans="1:3" hidden="1" x14ac:dyDescent="0.25">
      <c r="A742" s="19">
        <v>39442</v>
      </c>
      <c r="B742" s="20" t="s">
        <v>35</v>
      </c>
      <c r="C742" s="22">
        <v>5.5484999999999998</v>
      </c>
    </row>
    <row r="743" spans="1:3" hidden="1" x14ac:dyDescent="0.25">
      <c r="A743" s="19">
        <v>39443</v>
      </c>
      <c r="B743" s="20" t="s">
        <v>35</v>
      </c>
      <c r="C743" s="22">
        <v>5.5473999999999997</v>
      </c>
    </row>
    <row r="744" spans="1:3" hidden="1" x14ac:dyDescent="0.25">
      <c r="A744" s="19">
        <v>39446</v>
      </c>
      <c r="B744" s="20" t="s">
        <v>35</v>
      </c>
      <c r="C744" s="22">
        <v>5.5331000000000001</v>
      </c>
    </row>
    <row r="745" spans="1:3" hidden="1" x14ac:dyDescent="0.25">
      <c r="A745" s="19">
        <v>39447</v>
      </c>
      <c r="B745" s="20" t="s">
        <v>35</v>
      </c>
      <c r="C745" s="22">
        <v>5.5244999999999997</v>
      </c>
    </row>
    <row r="746" spans="1:3" x14ac:dyDescent="0.25">
      <c r="A746" s="19">
        <v>44866</v>
      </c>
      <c r="B746" s="20" t="s">
        <v>35</v>
      </c>
      <c r="C746" s="22">
        <v>24.241700000000002</v>
      </c>
    </row>
    <row r="747" spans="1:3" hidden="1" x14ac:dyDescent="0.25">
      <c r="A747" s="19">
        <v>39449</v>
      </c>
      <c r="B747" s="20" t="s">
        <v>35</v>
      </c>
      <c r="C747" s="22">
        <v>5.5175000000000001</v>
      </c>
    </row>
    <row r="748" spans="1:3" hidden="1" x14ac:dyDescent="0.25">
      <c r="A748" s="19">
        <v>39450</v>
      </c>
      <c r="B748" s="20" t="s">
        <v>35</v>
      </c>
      <c r="C748" s="22">
        <v>5.5086000000000004</v>
      </c>
    </row>
    <row r="749" spans="1:3" hidden="1" x14ac:dyDescent="0.25">
      <c r="A749" s="19">
        <v>39453</v>
      </c>
      <c r="B749" s="20" t="s">
        <v>35</v>
      </c>
      <c r="C749" s="22">
        <v>5.4988000000000001</v>
      </c>
    </row>
    <row r="750" spans="1:3" hidden="1" x14ac:dyDescent="0.25">
      <c r="A750" s="19">
        <v>39455</v>
      </c>
      <c r="B750" s="20" t="s">
        <v>35</v>
      </c>
      <c r="C750" s="22">
        <v>5.4870000000000001</v>
      </c>
    </row>
    <row r="751" spans="1:3" hidden="1" x14ac:dyDescent="0.25">
      <c r="A751" s="19">
        <v>39457</v>
      </c>
      <c r="B751" s="20" t="s">
        <v>35</v>
      </c>
      <c r="C751" s="22">
        <v>5.4741</v>
      </c>
    </row>
    <row r="752" spans="1:3" hidden="1" x14ac:dyDescent="0.25">
      <c r="A752" s="19">
        <v>39460</v>
      </c>
      <c r="B752" s="20" t="s">
        <v>35</v>
      </c>
      <c r="C752" s="22">
        <v>5.4688999999999997</v>
      </c>
    </row>
    <row r="753" spans="1:3" hidden="1" x14ac:dyDescent="0.25">
      <c r="A753" s="19">
        <v>39461</v>
      </c>
      <c r="B753" s="20" t="s">
        <v>35</v>
      </c>
      <c r="C753" s="22">
        <v>5.4661999999999997</v>
      </c>
    </row>
    <row r="754" spans="1:3" hidden="1" x14ac:dyDescent="0.25">
      <c r="A754" s="19">
        <v>39462</v>
      </c>
      <c r="B754" s="20" t="s">
        <v>35</v>
      </c>
      <c r="C754" s="22">
        <v>5.4653</v>
      </c>
    </row>
    <row r="755" spans="1:3" hidden="1" x14ac:dyDescent="0.25">
      <c r="A755" s="19">
        <v>39463</v>
      </c>
      <c r="B755" s="20" t="s">
        <v>35</v>
      </c>
      <c r="C755" s="22">
        <v>5.4665999999999997</v>
      </c>
    </row>
    <row r="756" spans="1:3" hidden="1" x14ac:dyDescent="0.25">
      <c r="A756" s="19">
        <v>39464</v>
      </c>
      <c r="B756" s="20" t="s">
        <v>35</v>
      </c>
      <c r="C756" s="22">
        <v>5.4863999999999997</v>
      </c>
    </row>
    <row r="757" spans="1:3" hidden="1" x14ac:dyDescent="0.25">
      <c r="A757" s="19">
        <v>39467</v>
      </c>
      <c r="B757" s="20" t="s">
        <v>35</v>
      </c>
      <c r="C757" s="22">
        <v>5.5086000000000004</v>
      </c>
    </row>
    <row r="758" spans="1:3" hidden="1" x14ac:dyDescent="0.25">
      <c r="A758" s="19">
        <v>39468</v>
      </c>
      <c r="B758" s="20" t="s">
        <v>35</v>
      </c>
      <c r="C758" s="22">
        <v>5.5294999999999996</v>
      </c>
    </row>
    <row r="759" spans="1:3" hidden="1" x14ac:dyDescent="0.25">
      <c r="A759" s="19">
        <v>39469</v>
      </c>
      <c r="B759" s="20" t="s">
        <v>35</v>
      </c>
      <c r="C759" s="22">
        <v>5.5515999999999996</v>
      </c>
    </row>
    <row r="760" spans="1:3" hidden="1" x14ac:dyDescent="0.25">
      <c r="A760" s="19">
        <v>39470</v>
      </c>
      <c r="B760" s="20" t="s">
        <v>35</v>
      </c>
      <c r="C760" s="22">
        <v>5.5503999999999998</v>
      </c>
    </row>
    <row r="761" spans="1:3" hidden="1" x14ac:dyDescent="0.25">
      <c r="A761" s="19">
        <v>39471</v>
      </c>
      <c r="B761" s="20" t="s">
        <v>35</v>
      </c>
      <c r="C761" s="22">
        <v>5.5514000000000001</v>
      </c>
    </row>
    <row r="762" spans="1:3" hidden="1" x14ac:dyDescent="0.25">
      <c r="A762" s="19">
        <v>39474</v>
      </c>
      <c r="B762" s="20" t="s">
        <v>35</v>
      </c>
      <c r="C762" s="22">
        <v>5.5522</v>
      </c>
    </row>
    <row r="763" spans="1:3" hidden="1" x14ac:dyDescent="0.25">
      <c r="A763" s="19">
        <v>39475</v>
      </c>
      <c r="B763" s="20" t="s">
        <v>35</v>
      </c>
      <c r="C763" s="22">
        <v>5.5682</v>
      </c>
    </row>
    <row r="764" spans="1:3" hidden="1" x14ac:dyDescent="0.25">
      <c r="A764" s="19">
        <v>39476</v>
      </c>
      <c r="B764" s="20" t="s">
        <v>35</v>
      </c>
      <c r="C764" s="22">
        <v>5.5782999999999996</v>
      </c>
    </row>
    <row r="765" spans="1:3" hidden="1" x14ac:dyDescent="0.25">
      <c r="A765" s="19">
        <v>39477</v>
      </c>
      <c r="B765" s="20" t="s">
        <v>35</v>
      </c>
      <c r="C765" s="22">
        <v>5.5739000000000001</v>
      </c>
    </row>
    <row r="766" spans="1:3" hidden="1" x14ac:dyDescent="0.25">
      <c r="A766" s="19">
        <v>39478</v>
      </c>
      <c r="B766" s="20" t="s">
        <v>35</v>
      </c>
      <c r="C766" s="22">
        <v>5.5640999999999998</v>
      </c>
    </row>
    <row r="767" spans="1:3" x14ac:dyDescent="0.25">
      <c r="A767" s="19">
        <v>44836</v>
      </c>
      <c r="B767" s="20" t="s">
        <v>35</v>
      </c>
      <c r="C767" s="22">
        <v>19.6084</v>
      </c>
    </row>
    <row r="768" spans="1:3" hidden="1" x14ac:dyDescent="0.25">
      <c r="A768" s="19">
        <v>39482</v>
      </c>
      <c r="B768" s="20" t="s">
        <v>35</v>
      </c>
      <c r="C768" s="22">
        <v>5.5461</v>
      </c>
    </row>
    <row r="769" spans="1:3" hidden="1" x14ac:dyDescent="0.25">
      <c r="A769" s="19">
        <v>39483</v>
      </c>
      <c r="B769" s="20" t="s">
        <v>35</v>
      </c>
      <c r="C769" s="22">
        <v>5.5560999999999998</v>
      </c>
    </row>
    <row r="770" spans="1:3" hidden="1" x14ac:dyDescent="0.25">
      <c r="A770" s="19">
        <v>39484</v>
      </c>
      <c r="B770" s="20" t="s">
        <v>35</v>
      </c>
      <c r="C770" s="22">
        <v>5.5385</v>
      </c>
    </row>
    <row r="771" spans="1:3" hidden="1" x14ac:dyDescent="0.25">
      <c r="A771" s="19">
        <v>39485</v>
      </c>
      <c r="B771" s="20" t="s">
        <v>35</v>
      </c>
      <c r="C771" s="22">
        <v>5.5327999999999999</v>
      </c>
    </row>
    <row r="772" spans="1:3" hidden="1" x14ac:dyDescent="0.25">
      <c r="A772" s="19">
        <v>39488</v>
      </c>
      <c r="B772" s="20" t="s">
        <v>35</v>
      </c>
      <c r="C772" s="22">
        <v>5.5277000000000003</v>
      </c>
    </row>
    <row r="773" spans="1:3" hidden="1" x14ac:dyDescent="0.25">
      <c r="A773" s="19">
        <v>39489</v>
      </c>
      <c r="B773" s="20" t="s">
        <v>35</v>
      </c>
      <c r="C773" s="22">
        <v>5.5246000000000004</v>
      </c>
    </row>
    <row r="774" spans="1:3" hidden="1" x14ac:dyDescent="0.25">
      <c r="A774" s="19">
        <v>39490</v>
      </c>
      <c r="B774" s="20" t="s">
        <v>35</v>
      </c>
      <c r="C774" s="22">
        <v>5.5186999999999999</v>
      </c>
    </row>
    <row r="775" spans="1:3" hidden="1" x14ac:dyDescent="0.25">
      <c r="A775" s="19">
        <v>39491</v>
      </c>
      <c r="B775" s="20" t="s">
        <v>35</v>
      </c>
      <c r="C775" s="22">
        <v>5.5182000000000002</v>
      </c>
    </row>
    <row r="776" spans="1:3" hidden="1" x14ac:dyDescent="0.25">
      <c r="A776" s="19">
        <v>39492</v>
      </c>
      <c r="B776" s="20" t="s">
        <v>35</v>
      </c>
      <c r="C776" s="22">
        <v>5.5096999999999996</v>
      </c>
    </row>
    <row r="777" spans="1:3" hidden="1" x14ac:dyDescent="0.25">
      <c r="A777" s="19">
        <v>39495</v>
      </c>
      <c r="B777" s="20" t="s">
        <v>35</v>
      </c>
      <c r="C777" s="22">
        <v>5.5041000000000002</v>
      </c>
    </row>
    <row r="778" spans="1:3" hidden="1" x14ac:dyDescent="0.25">
      <c r="A778" s="19">
        <v>39496</v>
      </c>
      <c r="B778" s="20" t="s">
        <v>35</v>
      </c>
      <c r="C778" s="22">
        <v>5.5044000000000004</v>
      </c>
    </row>
    <row r="779" spans="1:3" hidden="1" x14ac:dyDescent="0.25">
      <c r="A779" s="19">
        <v>39497</v>
      </c>
      <c r="B779" s="20" t="s">
        <v>35</v>
      </c>
      <c r="C779" s="22">
        <v>5.4997999999999996</v>
      </c>
    </row>
    <row r="780" spans="1:3" hidden="1" x14ac:dyDescent="0.25">
      <c r="A780" s="19">
        <v>39498</v>
      </c>
      <c r="B780" s="20" t="s">
        <v>35</v>
      </c>
      <c r="C780" s="22">
        <v>5.4972000000000003</v>
      </c>
    </row>
    <row r="781" spans="1:3" hidden="1" x14ac:dyDescent="0.25">
      <c r="A781" s="19">
        <v>39499</v>
      </c>
      <c r="B781" s="20" t="s">
        <v>35</v>
      </c>
      <c r="C781" s="22">
        <v>5.5039999999999996</v>
      </c>
    </row>
    <row r="782" spans="1:3" hidden="1" x14ac:dyDescent="0.25">
      <c r="A782" s="19">
        <v>39501</v>
      </c>
      <c r="B782" s="20" t="s">
        <v>35</v>
      </c>
      <c r="C782" s="22">
        <v>0</v>
      </c>
    </row>
    <row r="783" spans="1:3" hidden="1" x14ac:dyDescent="0.25">
      <c r="A783" s="19">
        <v>39502</v>
      </c>
      <c r="B783" s="20" t="s">
        <v>35</v>
      </c>
      <c r="C783" s="22">
        <v>5.5042999999999997</v>
      </c>
    </row>
    <row r="784" spans="1:3" hidden="1" x14ac:dyDescent="0.25">
      <c r="A784" s="19">
        <v>39503</v>
      </c>
      <c r="B784" s="20" t="s">
        <v>35</v>
      </c>
      <c r="C784" s="22">
        <v>5.5054999999999996</v>
      </c>
    </row>
    <row r="785" spans="1:3" hidden="1" x14ac:dyDescent="0.25">
      <c r="A785" s="19">
        <v>39504</v>
      </c>
      <c r="B785" s="20" t="s">
        <v>35</v>
      </c>
      <c r="C785" s="22">
        <v>5.5114999999999998</v>
      </c>
    </row>
    <row r="786" spans="1:3" hidden="1" x14ac:dyDescent="0.25">
      <c r="A786" s="19">
        <v>39505</v>
      </c>
      <c r="B786" s="20" t="s">
        <v>35</v>
      </c>
      <c r="C786" s="22">
        <v>5.5091000000000001</v>
      </c>
    </row>
    <row r="787" spans="1:3" hidden="1" x14ac:dyDescent="0.25">
      <c r="A787" s="19">
        <v>39506</v>
      </c>
      <c r="B787" s="20" t="s">
        <v>35</v>
      </c>
      <c r="C787" s="22">
        <v>5.4983000000000004</v>
      </c>
    </row>
    <row r="788" spans="1:3" x14ac:dyDescent="0.25">
      <c r="A788" s="19">
        <v>44805</v>
      </c>
      <c r="B788" s="20" t="s">
        <v>35</v>
      </c>
      <c r="C788" s="22">
        <v>19.278400000000001</v>
      </c>
    </row>
    <row r="789" spans="1:3" hidden="1" x14ac:dyDescent="0.25">
      <c r="A789" s="19">
        <v>39510</v>
      </c>
      <c r="B789" s="20" t="s">
        <v>35</v>
      </c>
      <c r="C789" s="22">
        <v>5.4885999999999999</v>
      </c>
    </row>
    <row r="790" spans="1:3" hidden="1" x14ac:dyDescent="0.25">
      <c r="A790" s="19">
        <v>39511</v>
      </c>
      <c r="B790" s="20" t="s">
        <v>35</v>
      </c>
      <c r="C790" s="22">
        <v>5.4873000000000003</v>
      </c>
    </row>
    <row r="791" spans="1:3" hidden="1" x14ac:dyDescent="0.25">
      <c r="A791" s="19">
        <v>39512</v>
      </c>
      <c r="B791" s="20" t="s">
        <v>35</v>
      </c>
      <c r="C791" s="22">
        <v>5.4871999999999996</v>
      </c>
    </row>
    <row r="792" spans="1:3" hidden="1" x14ac:dyDescent="0.25">
      <c r="A792" s="19">
        <v>39513</v>
      </c>
      <c r="B792" s="20" t="s">
        <v>35</v>
      </c>
      <c r="C792" s="22">
        <v>5.4828000000000001</v>
      </c>
    </row>
    <row r="793" spans="1:3" hidden="1" x14ac:dyDescent="0.25">
      <c r="A793" s="19">
        <v>39516</v>
      </c>
      <c r="B793" s="20" t="s">
        <v>35</v>
      </c>
      <c r="C793" s="22">
        <v>5.4782999999999999</v>
      </c>
    </row>
    <row r="794" spans="1:3" hidden="1" x14ac:dyDescent="0.25">
      <c r="A794" s="19">
        <v>39517</v>
      </c>
      <c r="B794" s="20" t="s">
        <v>35</v>
      </c>
      <c r="C794" s="22">
        <v>5.4786000000000001</v>
      </c>
    </row>
    <row r="795" spans="1:3" hidden="1" x14ac:dyDescent="0.25">
      <c r="A795" s="19">
        <v>39518</v>
      </c>
      <c r="B795" s="20" t="s">
        <v>35</v>
      </c>
      <c r="C795" s="22">
        <v>5.4734999999999996</v>
      </c>
    </row>
    <row r="796" spans="1:3" hidden="1" x14ac:dyDescent="0.25">
      <c r="A796" s="19">
        <v>39519</v>
      </c>
      <c r="B796" s="20" t="s">
        <v>35</v>
      </c>
      <c r="C796" s="22">
        <v>5.4687000000000001</v>
      </c>
    </row>
    <row r="797" spans="1:3" hidden="1" x14ac:dyDescent="0.25">
      <c r="A797" s="19">
        <v>39520</v>
      </c>
      <c r="B797" s="20" t="s">
        <v>35</v>
      </c>
      <c r="C797" s="22">
        <v>5.4661</v>
      </c>
    </row>
    <row r="798" spans="1:3" hidden="1" x14ac:dyDescent="0.25">
      <c r="A798" s="19">
        <v>39523</v>
      </c>
      <c r="B798" s="20" t="s">
        <v>35</v>
      </c>
      <c r="C798" s="22">
        <v>5.4672999999999998</v>
      </c>
    </row>
    <row r="799" spans="1:3" hidden="1" x14ac:dyDescent="0.25">
      <c r="A799" s="19">
        <v>39524</v>
      </c>
      <c r="B799" s="20" t="s">
        <v>35</v>
      </c>
      <c r="C799" s="22">
        <v>5.4901</v>
      </c>
    </row>
    <row r="800" spans="1:3" hidden="1" x14ac:dyDescent="0.25">
      <c r="A800" s="19">
        <v>39525</v>
      </c>
      <c r="B800" s="20" t="s">
        <v>35</v>
      </c>
      <c r="C800" s="22">
        <v>5.4992000000000001</v>
      </c>
    </row>
    <row r="801" spans="1:3" hidden="1" x14ac:dyDescent="0.25">
      <c r="A801" s="19">
        <v>39526</v>
      </c>
      <c r="B801" s="20" t="s">
        <v>35</v>
      </c>
      <c r="C801" s="22">
        <v>5.4863999999999997</v>
      </c>
    </row>
    <row r="802" spans="1:3" hidden="1" x14ac:dyDescent="0.25">
      <c r="A802" s="19">
        <v>39530</v>
      </c>
      <c r="B802" s="20" t="s">
        <v>35</v>
      </c>
      <c r="C802" s="22">
        <v>5.4806999999999997</v>
      </c>
    </row>
    <row r="803" spans="1:3" hidden="1" x14ac:dyDescent="0.25">
      <c r="A803" s="19">
        <v>39531</v>
      </c>
      <c r="B803" s="20" t="s">
        <v>35</v>
      </c>
      <c r="C803" s="22">
        <v>5.4801000000000002</v>
      </c>
    </row>
    <row r="804" spans="1:3" hidden="1" x14ac:dyDescent="0.25">
      <c r="A804" s="19">
        <v>39532</v>
      </c>
      <c r="B804" s="20" t="s">
        <v>35</v>
      </c>
      <c r="C804" s="22">
        <v>5.4802</v>
      </c>
    </row>
    <row r="805" spans="1:3" hidden="1" x14ac:dyDescent="0.25">
      <c r="A805" s="19">
        <v>39533</v>
      </c>
      <c r="B805" s="20" t="s">
        <v>35</v>
      </c>
      <c r="C805" s="22">
        <v>5.4782999999999999</v>
      </c>
    </row>
    <row r="806" spans="1:3" hidden="1" x14ac:dyDescent="0.25">
      <c r="A806" s="19">
        <v>39534</v>
      </c>
      <c r="B806" s="20" t="s">
        <v>35</v>
      </c>
      <c r="C806" s="22">
        <v>5.4711999999999996</v>
      </c>
    </row>
    <row r="807" spans="1:3" hidden="1" x14ac:dyDescent="0.25">
      <c r="A807" s="19">
        <v>39537</v>
      </c>
      <c r="B807" s="20" t="s">
        <v>35</v>
      </c>
      <c r="C807" s="22">
        <v>5.4623999999999997</v>
      </c>
    </row>
    <row r="808" spans="1:3" hidden="1" x14ac:dyDescent="0.25">
      <c r="A808" s="19">
        <v>39538</v>
      </c>
      <c r="B808" s="20" t="s">
        <v>35</v>
      </c>
      <c r="C808" s="22">
        <v>5.4615999999999998</v>
      </c>
    </row>
    <row r="809" spans="1:3" x14ac:dyDescent="0.25">
      <c r="A809" s="19">
        <v>44774</v>
      </c>
      <c r="B809" s="20" t="s">
        <v>35</v>
      </c>
      <c r="C809" s="22">
        <v>19.008400000000002</v>
      </c>
    </row>
    <row r="810" spans="1:3" hidden="1" x14ac:dyDescent="0.25">
      <c r="A810" s="19">
        <v>39540</v>
      </c>
      <c r="B810" s="20" t="s">
        <v>35</v>
      </c>
      <c r="C810" s="22">
        <v>5.4608999999999996</v>
      </c>
    </row>
    <row r="811" spans="1:3" hidden="1" x14ac:dyDescent="0.25">
      <c r="A811" s="19">
        <v>39541</v>
      </c>
      <c r="B811" s="20" t="s">
        <v>35</v>
      </c>
      <c r="C811" s="22">
        <v>5.4614000000000003</v>
      </c>
    </row>
    <row r="812" spans="1:3" hidden="1" x14ac:dyDescent="0.25">
      <c r="A812" s="19">
        <v>39544</v>
      </c>
      <c r="B812" s="20" t="s">
        <v>35</v>
      </c>
      <c r="C812" s="22">
        <v>5.4592999999999998</v>
      </c>
    </row>
    <row r="813" spans="1:3" hidden="1" x14ac:dyDescent="0.25">
      <c r="A813" s="19">
        <v>39545</v>
      </c>
      <c r="B813" s="20" t="s">
        <v>35</v>
      </c>
      <c r="C813" s="22">
        <v>5.4589999999999996</v>
      </c>
    </row>
    <row r="814" spans="1:3" hidden="1" x14ac:dyDescent="0.25">
      <c r="A814" s="19">
        <v>39546</v>
      </c>
      <c r="B814" s="20" t="s">
        <v>35</v>
      </c>
      <c r="C814" s="22">
        <v>5.4585999999999997</v>
      </c>
    </row>
    <row r="815" spans="1:3" hidden="1" x14ac:dyDescent="0.25">
      <c r="A815" s="19">
        <v>39547</v>
      </c>
      <c r="B815" s="20" t="s">
        <v>35</v>
      </c>
      <c r="C815" s="22">
        <v>5.4549000000000003</v>
      </c>
    </row>
    <row r="816" spans="1:3" hidden="1" x14ac:dyDescent="0.25">
      <c r="A816" s="19">
        <v>39548</v>
      </c>
      <c r="B816" s="20" t="s">
        <v>35</v>
      </c>
      <c r="C816" s="22">
        <v>5.4511000000000003</v>
      </c>
    </row>
    <row r="817" spans="1:3" hidden="1" x14ac:dyDescent="0.25">
      <c r="A817" s="19">
        <v>39551</v>
      </c>
      <c r="B817" s="20" t="s">
        <v>35</v>
      </c>
      <c r="C817" s="22">
        <v>5.4484000000000004</v>
      </c>
    </row>
    <row r="818" spans="1:3" hidden="1" x14ac:dyDescent="0.25">
      <c r="A818" s="19">
        <v>39552</v>
      </c>
      <c r="B818" s="20" t="s">
        <v>35</v>
      </c>
      <c r="C818" s="22">
        <v>5.4443000000000001</v>
      </c>
    </row>
    <row r="819" spans="1:3" hidden="1" x14ac:dyDescent="0.25">
      <c r="A819" s="19">
        <v>39553</v>
      </c>
      <c r="B819" s="20" t="s">
        <v>35</v>
      </c>
      <c r="C819" s="22">
        <v>5.4389000000000003</v>
      </c>
    </row>
    <row r="820" spans="1:3" hidden="1" x14ac:dyDescent="0.25">
      <c r="A820" s="19">
        <v>39554</v>
      </c>
      <c r="B820" s="20" t="s">
        <v>35</v>
      </c>
      <c r="C820" s="22">
        <v>5.4344000000000001</v>
      </c>
    </row>
    <row r="821" spans="1:3" hidden="1" x14ac:dyDescent="0.25">
      <c r="A821" s="19">
        <v>39555</v>
      </c>
      <c r="B821" s="20" t="s">
        <v>35</v>
      </c>
      <c r="C821" s="22">
        <v>5.4314999999999998</v>
      </c>
    </row>
    <row r="822" spans="1:3" hidden="1" x14ac:dyDescent="0.25">
      <c r="A822" s="19">
        <v>39558</v>
      </c>
      <c r="B822" s="20" t="s">
        <v>35</v>
      </c>
      <c r="C822" s="22">
        <v>5.4226000000000001</v>
      </c>
    </row>
    <row r="823" spans="1:3" hidden="1" x14ac:dyDescent="0.25">
      <c r="A823" s="19">
        <v>39559</v>
      </c>
      <c r="B823" s="20" t="s">
        <v>35</v>
      </c>
      <c r="C823" s="22">
        <v>5.4108000000000001</v>
      </c>
    </row>
    <row r="824" spans="1:3" hidden="1" x14ac:dyDescent="0.25">
      <c r="A824" s="19">
        <v>39560</v>
      </c>
      <c r="B824" s="20" t="s">
        <v>35</v>
      </c>
      <c r="C824" s="22">
        <v>5.3982999999999999</v>
      </c>
    </row>
    <row r="825" spans="1:3" hidden="1" x14ac:dyDescent="0.25">
      <c r="A825" s="19">
        <v>39561</v>
      </c>
      <c r="B825" s="20" t="s">
        <v>35</v>
      </c>
      <c r="C825" s="22">
        <v>5.3893000000000004</v>
      </c>
    </row>
    <row r="826" spans="1:3" hidden="1" x14ac:dyDescent="0.25">
      <c r="A826" s="19">
        <v>39562</v>
      </c>
      <c r="B826" s="20" t="s">
        <v>35</v>
      </c>
      <c r="C826" s="22">
        <v>5.3921000000000001</v>
      </c>
    </row>
    <row r="827" spans="1:3" hidden="1" x14ac:dyDescent="0.25">
      <c r="A827" s="19">
        <v>39567</v>
      </c>
      <c r="B827" s="20" t="s">
        <v>35</v>
      </c>
      <c r="C827" s="22">
        <v>5.3967000000000001</v>
      </c>
    </row>
    <row r="828" spans="1:3" hidden="1" x14ac:dyDescent="0.25">
      <c r="A828" s="19">
        <v>39568</v>
      </c>
      <c r="B828" s="20" t="s">
        <v>35</v>
      </c>
      <c r="C828" s="22">
        <v>5.3833000000000002</v>
      </c>
    </row>
    <row r="829" spans="1:3" x14ac:dyDescent="0.25">
      <c r="A829" s="19">
        <v>44745</v>
      </c>
      <c r="B829" s="20" t="s">
        <v>35</v>
      </c>
      <c r="C829" s="22">
        <v>18.878399999999999</v>
      </c>
    </row>
    <row r="830" spans="1:3" hidden="1" x14ac:dyDescent="0.25">
      <c r="A830" s="19">
        <v>39573</v>
      </c>
      <c r="B830" s="20" t="s">
        <v>35</v>
      </c>
      <c r="C830" s="22">
        <v>5.3639999999999999</v>
      </c>
    </row>
    <row r="831" spans="1:3" hidden="1" x14ac:dyDescent="0.25">
      <c r="A831" s="19">
        <v>39574</v>
      </c>
      <c r="B831" s="20" t="s">
        <v>35</v>
      </c>
      <c r="C831" s="22">
        <v>5.3606999999999996</v>
      </c>
    </row>
    <row r="832" spans="1:3" hidden="1" x14ac:dyDescent="0.25">
      <c r="A832" s="19">
        <v>39575</v>
      </c>
      <c r="B832" s="20" t="s">
        <v>35</v>
      </c>
      <c r="C832" s="22">
        <v>5.3696999999999999</v>
      </c>
    </row>
    <row r="833" spans="1:3" hidden="1" x14ac:dyDescent="0.25">
      <c r="A833" s="19">
        <v>39576</v>
      </c>
      <c r="B833" s="20" t="s">
        <v>35</v>
      </c>
      <c r="C833" s="22">
        <v>5.3765000000000001</v>
      </c>
    </row>
    <row r="834" spans="1:3" hidden="1" x14ac:dyDescent="0.25">
      <c r="A834" s="19">
        <v>39579</v>
      </c>
      <c r="B834" s="20" t="s">
        <v>35</v>
      </c>
      <c r="C834" s="22">
        <v>5.3677999999999999</v>
      </c>
    </row>
    <row r="835" spans="1:3" hidden="1" x14ac:dyDescent="0.25">
      <c r="A835" s="19">
        <v>39580</v>
      </c>
      <c r="B835" s="20" t="s">
        <v>35</v>
      </c>
      <c r="C835" s="22">
        <v>5.3695000000000004</v>
      </c>
    </row>
    <row r="836" spans="1:3" hidden="1" x14ac:dyDescent="0.25">
      <c r="A836" s="19">
        <v>39581</v>
      </c>
      <c r="B836" s="20" t="s">
        <v>35</v>
      </c>
      <c r="C836" s="22">
        <v>5.3674999999999997</v>
      </c>
    </row>
    <row r="837" spans="1:3" hidden="1" x14ac:dyDescent="0.25">
      <c r="A837" s="19">
        <v>39582</v>
      </c>
      <c r="B837" s="20" t="s">
        <v>35</v>
      </c>
      <c r="C837" s="22">
        <v>5.3639000000000001</v>
      </c>
    </row>
    <row r="838" spans="1:3" hidden="1" x14ac:dyDescent="0.25">
      <c r="A838" s="19">
        <v>39583</v>
      </c>
      <c r="B838" s="20" t="s">
        <v>35</v>
      </c>
      <c r="C838" s="22">
        <v>5.3712</v>
      </c>
    </row>
    <row r="839" spans="1:3" hidden="1" x14ac:dyDescent="0.25">
      <c r="A839" s="19">
        <v>39586</v>
      </c>
      <c r="B839" s="20" t="s">
        <v>35</v>
      </c>
      <c r="C839" s="22">
        <v>5.3696999999999999</v>
      </c>
    </row>
    <row r="840" spans="1:3" hidden="1" x14ac:dyDescent="0.25">
      <c r="A840" s="19">
        <v>39587</v>
      </c>
      <c r="B840" s="20" t="s">
        <v>35</v>
      </c>
      <c r="C840" s="22">
        <v>5.3613999999999997</v>
      </c>
    </row>
    <row r="841" spans="1:3" hidden="1" x14ac:dyDescent="0.25">
      <c r="A841" s="19">
        <v>39588</v>
      </c>
      <c r="B841" s="20" t="s">
        <v>35</v>
      </c>
      <c r="C841" s="22">
        <v>5.3628999999999998</v>
      </c>
    </row>
    <row r="842" spans="1:3" hidden="1" x14ac:dyDescent="0.25">
      <c r="A842" s="19">
        <v>39589</v>
      </c>
      <c r="B842" s="20" t="s">
        <v>35</v>
      </c>
      <c r="C842" s="22">
        <v>5.3613999999999997</v>
      </c>
    </row>
    <row r="843" spans="1:3" hidden="1" x14ac:dyDescent="0.25">
      <c r="A843" s="19">
        <v>39590</v>
      </c>
      <c r="B843" s="20" t="s">
        <v>35</v>
      </c>
      <c r="C843" s="22">
        <v>5.3625999999999996</v>
      </c>
    </row>
    <row r="844" spans="1:3" hidden="1" x14ac:dyDescent="0.25">
      <c r="A844" s="19">
        <v>39593</v>
      </c>
      <c r="B844" s="20" t="s">
        <v>35</v>
      </c>
      <c r="C844" s="22">
        <v>5.3623000000000003</v>
      </c>
    </row>
    <row r="845" spans="1:3" hidden="1" x14ac:dyDescent="0.25">
      <c r="A845" s="19">
        <v>39594</v>
      </c>
      <c r="B845" s="20" t="s">
        <v>35</v>
      </c>
      <c r="C845" s="22">
        <v>5.3628</v>
      </c>
    </row>
    <row r="846" spans="1:3" hidden="1" x14ac:dyDescent="0.25">
      <c r="A846" s="19">
        <v>39595</v>
      </c>
      <c r="B846" s="20" t="s">
        <v>35</v>
      </c>
      <c r="C846" s="22">
        <v>5.3635999999999999</v>
      </c>
    </row>
    <row r="847" spans="1:3" hidden="1" x14ac:dyDescent="0.25">
      <c r="A847" s="19">
        <v>39596</v>
      </c>
      <c r="B847" s="20" t="s">
        <v>35</v>
      </c>
      <c r="C847" s="22">
        <v>5.3596000000000004</v>
      </c>
    </row>
    <row r="848" spans="1:3" hidden="1" x14ac:dyDescent="0.25">
      <c r="A848" s="19">
        <v>39597</v>
      </c>
      <c r="B848" s="20" t="s">
        <v>35</v>
      </c>
      <c r="C848" s="22">
        <v>5.3578000000000001</v>
      </c>
    </row>
    <row r="849" spans="1:3" x14ac:dyDescent="0.25">
      <c r="A849" s="19">
        <v>44713</v>
      </c>
      <c r="B849" s="20" t="s">
        <v>35</v>
      </c>
      <c r="C849" s="22">
        <v>18.6784</v>
      </c>
    </row>
    <row r="850" spans="1:3" hidden="1" x14ac:dyDescent="0.25">
      <c r="A850" s="19">
        <v>39601</v>
      </c>
      <c r="B850" s="20" t="s">
        <v>35</v>
      </c>
      <c r="C850" s="22">
        <v>5.3598999999999997</v>
      </c>
    </row>
    <row r="851" spans="1:3" hidden="1" x14ac:dyDescent="0.25">
      <c r="A851" s="19">
        <v>39602</v>
      </c>
      <c r="B851" s="20" t="s">
        <v>35</v>
      </c>
      <c r="C851" s="22">
        <v>5.3621999999999996</v>
      </c>
    </row>
    <row r="852" spans="1:3" hidden="1" x14ac:dyDescent="0.25">
      <c r="A852" s="19">
        <v>39603</v>
      </c>
      <c r="B852" s="20" t="s">
        <v>35</v>
      </c>
      <c r="C852" s="22">
        <v>5.3597000000000001</v>
      </c>
    </row>
    <row r="853" spans="1:3" hidden="1" x14ac:dyDescent="0.25">
      <c r="A853" s="19">
        <v>39604</v>
      </c>
      <c r="B853" s="20" t="s">
        <v>35</v>
      </c>
      <c r="C853" s="22">
        <v>5.3582999999999998</v>
      </c>
    </row>
    <row r="854" spans="1:3" hidden="1" x14ac:dyDescent="0.25">
      <c r="A854" s="19">
        <v>39607</v>
      </c>
      <c r="B854" s="20" t="s">
        <v>35</v>
      </c>
      <c r="C854" s="22">
        <v>5.3547000000000002</v>
      </c>
    </row>
    <row r="855" spans="1:3" hidden="1" x14ac:dyDescent="0.25">
      <c r="A855" s="19">
        <v>39608</v>
      </c>
      <c r="B855" s="20" t="s">
        <v>35</v>
      </c>
      <c r="C855" s="22">
        <v>5.3524000000000003</v>
      </c>
    </row>
    <row r="856" spans="1:3" hidden="1" x14ac:dyDescent="0.25">
      <c r="A856" s="19">
        <v>39609</v>
      </c>
      <c r="B856" s="20" t="s">
        <v>35</v>
      </c>
      <c r="C856" s="22">
        <v>5.3612000000000002</v>
      </c>
    </row>
    <row r="857" spans="1:3" hidden="1" x14ac:dyDescent="0.25">
      <c r="A857" s="19">
        <v>39610</v>
      </c>
      <c r="B857" s="20" t="s">
        <v>35</v>
      </c>
      <c r="C857" s="22">
        <v>5.3612000000000002</v>
      </c>
    </row>
    <row r="858" spans="1:3" hidden="1" x14ac:dyDescent="0.25">
      <c r="A858" s="19">
        <v>39611</v>
      </c>
      <c r="B858" s="20" t="s">
        <v>35</v>
      </c>
      <c r="C858" s="22">
        <v>5.3632</v>
      </c>
    </row>
    <row r="859" spans="1:3" hidden="1" x14ac:dyDescent="0.25">
      <c r="A859" s="19">
        <v>39614</v>
      </c>
      <c r="B859" s="20" t="s">
        <v>35</v>
      </c>
      <c r="C859" s="22">
        <v>5.3640999999999996</v>
      </c>
    </row>
    <row r="860" spans="1:3" hidden="1" x14ac:dyDescent="0.25">
      <c r="A860" s="19">
        <v>39615</v>
      </c>
      <c r="B860" s="20" t="s">
        <v>35</v>
      </c>
      <c r="C860" s="22">
        <v>5.3581000000000003</v>
      </c>
    </row>
    <row r="861" spans="1:3" hidden="1" x14ac:dyDescent="0.25">
      <c r="A861" s="19">
        <v>39616</v>
      </c>
      <c r="B861" s="20" t="s">
        <v>35</v>
      </c>
      <c r="C861" s="22">
        <v>5.3503999999999996</v>
      </c>
    </row>
    <row r="862" spans="1:3" hidden="1" x14ac:dyDescent="0.25">
      <c r="A862" s="19">
        <v>39617</v>
      </c>
      <c r="B862" s="20" t="s">
        <v>35</v>
      </c>
      <c r="C862" s="22">
        <v>5.3507999999999996</v>
      </c>
    </row>
    <row r="863" spans="1:3" hidden="1" x14ac:dyDescent="0.25">
      <c r="A863" s="19">
        <v>39618</v>
      </c>
      <c r="B863" s="20" t="s">
        <v>35</v>
      </c>
      <c r="C863" s="22">
        <v>5.3505000000000003</v>
      </c>
    </row>
    <row r="864" spans="1:3" hidden="1" x14ac:dyDescent="0.25">
      <c r="A864" s="19">
        <v>39621</v>
      </c>
      <c r="B864" s="20" t="s">
        <v>35</v>
      </c>
      <c r="C864" s="22">
        <v>5.3502999999999998</v>
      </c>
    </row>
    <row r="865" spans="1:3" hidden="1" x14ac:dyDescent="0.25">
      <c r="A865" s="19">
        <v>39622</v>
      </c>
      <c r="B865" s="20" t="s">
        <v>35</v>
      </c>
      <c r="C865" s="22">
        <v>5.3521000000000001</v>
      </c>
    </row>
    <row r="866" spans="1:3" hidden="1" x14ac:dyDescent="0.25">
      <c r="A866" s="19">
        <v>39623</v>
      </c>
      <c r="B866" s="20" t="s">
        <v>35</v>
      </c>
      <c r="C866" s="22">
        <v>5.3555999999999999</v>
      </c>
    </row>
    <row r="867" spans="1:3" hidden="1" x14ac:dyDescent="0.25">
      <c r="A867" s="19">
        <v>39624</v>
      </c>
      <c r="B867" s="20" t="s">
        <v>35</v>
      </c>
      <c r="C867" s="22">
        <v>5.3616000000000001</v>
      </c>
    </row>
    <row r="868" spans="1:3" hidden="1" x14ac:dyDescent="0.25">
      <c r="A868" s="19">
        <v>39625</v>
      </c>
      <c r="B868" s="20" t="s">
        <v>35</v>
      </c>
      <c r="C868" s="22">
        <v>5.3658000000000001</v>
      </c>
    </row>
    <row r="869" spans="1:3" hidden="1" x14ac:dyDescent="0.25">
      <c r="A869" s="19">
        <v>39628</v>
      </c>
      <c r="B869" s="20" t="s">
        <v>35</v>
      </c>
      <c r="C869" s="22">
        <v>5.3528000000000002</v>
      </c>
    </row>
    <row r="870" spans="1:3" hidden="1" x14ac:dyDescent="0.25">
      <c r="A870" s="19">
        <v>39629</v>
      </c>
      <c r="B870" s="20" t="s">
        <v>35</v>
      </c>
      <c r="C870" s="22">
        <v>5.3430999999999997</v>
      </c>
    </row>
    <row r="871" spans="1:3" x14ac:dyDescent="0.25">
      <c r="A871" s="19">
        <v>44689</v>
      </c>
      <c r="B871" s="20" t="s">
        <v>35</v>
      </c>
      <c r="C871" s="22">
        <v>18.548400000000001</v>
      </c>
    </row>
    <row r="872" spans="1:3" hidden="1" x14ac:dyDescent="0.25">
      <c r="A872" s="19">
        <v>39632</v>
      </c>
      <c r="B872" s="20" t="s">
        <v>35</v>
      </c>
      <c r="C872" s="22">
        <v>5.3461999999999996</v>
      </c>
    </row>
    <row r="873" spans="1:3" hidden="1" x14ac:dyDescent="0.25">
      <c r="A873" s="19">
        <v>39635</v>
      </c>
      <c r="B873" s="20" t="s">
        <v>35</v>
      </c>
      <c r="C873" s="22">
        <v>5.3464999999999998</v>
      </c>
    </row>
    <row r="874" spans="1:3" hidden="1" x14ac:dyDescent="0.25">
      <c r="A874" s="19">
        <v>39636</v>
      </c>
      <c r="B874" s="20" t="s">
        <v>35</v>
      </c>
      <c r="C874" s="22">
        <v>5.3507999999999996</v>
      </c>
    </row>
    <row r="875" spans="1:3" hidden="1" x14ac:dyDescent="0.25">
      <c r="A875" s="19">
        <v>39637</v>
      </c>
      <c r="B875" s="20" t="s">
        <v>35</v>
      </c>
      <c r="C875" s="22">
        <v>5.3559000000000001</v>
      </c>
    </row>
    <row r="876" spans="1:3" hidden="1" x14ac:dyDescent="0.25">
      <c r="A876" s="19">
        <v>39638</v>
      </c>
      <c r="B876" s="20" t="s">
        <v>35</v>
      </c>
      <c r="C876" s="22">
        <v>5.3554000000000004</v>
      </c>
    </row>
    <row r="877" spans="1:3" hidden="1" x14ac:dyDescent="0.25">
      <c r="A877" s="19">
        <v>39639</v>
      </c>
      <c r="B877" s="20" t="s">
        <v>35</v>
      </c>
      <c r="C877" s="22">
        <v>5.3463000000000003</v>
      </c>
    </row>
    <row r="878" spans="1:3" hidden="1" x14ac:dyDescent="0.25">
      <c r="A878" s="19">
        <v>39642</v>
      </c>
      <c r="B878" s="20" t="s">
        <v>35</v>
      </c>
      <c r="C878" s="22">
        <v>5.3305999999999996</v>
      </c>
    </row>
    <row r="879" spans="1:3" hidden="1" x14ac:dyDescent="0.25">
      <c r="A879" s="19">
        <v>39643</v>
      </c>
      <c r="B879" s="20" t="s">
        <v>35</v>
      </c>
      <c r="C879" s="22">
        <v>5.3192000000000004</v>
      </c>
    </row>
    <row r="880" spans="1:3" hidden="1" x14ac:dyDescent="0.25">
      <c r="A880" s="19">
        <v>39644</v>
      </c>
      <c r="B880" s="20" t="s">
        <v>35</v>
      </c>
      <c r="C880" s="22">
        <v>5.3188000000000004</v>
      </c>
    </row>
    <row r="881" spans="1:3" hidden="1" x14ac:dyDescent="0.25">
      <c r="A881" s="19">
        <v>39645</v>
      </c>
      <c r="B881" s="20" t="s">
        <v>35</v>
      </c>
      <c r="C881" s="22">
        <v>5.3178999999999998</v>
      </c>
    </row>
    <row r="882" spans="1:3" hidden="1" x14ac:dyDescent="0.25">
      <c r="A882" s="19">
        <v>39646</v>
      </c>
      <c r="B882" s="20" t="s">
        <v>35</v>
      </c>
      <c r="C882" s="22">
        <v>5.3177000000000003</v>
      </c>
    </row>
    <row r="883" spans="1:3" hidden="1" x14ac:dyDescent="0.25">
      <c r="A883" s="19">
        <v>39649</v>
      </c>
      <c r="B883" s="20" t="s">
        <v>35</v>
      </c>
      <c r="C883" s="22">
        <v>5.3166000000000002</v>
      </c>
    </row>
    <row r="884" spans="1:3" hidden="1" x14ac:dyDescent="0.25">
      <c r="A884" s="19">
        <v>39650</v>
      </c>
      <c r="B884" s="20" t="s">
        <v>35</v>
      </c>
      <c r="C884" s="22">
        <v>5.3183999999999996</v>
      </c>
    </row>
    <row r="885" spans="1:3" hidden="1" x14ac:dyDescent="0.25">
      <c r="A885" s="19">
        <v>39651</v>
      </c>
      <c r="B885" s="20" t="s">
        <v>35</v>
      </c>
      <c r="C885" s="22">
        <v>5.3174000000000001</v>
      </c>
    </row>
    <row r="886" spans="1:3" hidden="1" x14ac:dyDescent="0.25">
      <c r="A886" s="19">
        <v>39653</v>
      </c>
      <c r="B886" s="20" t="s">
        <v>35</v>
      </c>
      <c r="C886" s="22">
        <v>5.3209</v>
      </c>
    </row>
    <row r="887" spans="1:3" hidden="1" x14ac:dyDescent="0.25">
      <c r="A887" s="19">
        <v>39656</v>
      </c>
      <c r="B887" s="20" t="s">
        <v>35</v>
      </c>
      <c r="C887" s="22">
        <v>5.3182999999999998</v>
      </c>
    </row>
    <row r="888" spans="1:3" hidden="1" x14ac:dyDescent="0.25">
      <c r="A888" s="19">
        <v>39657</v>
      </c>
      <c r="B888" s="20" t="s">
        <v>35</v>
      </c>
      <c r="C888" s="22">
        <v>5.3189000000000002</v>
      </c>
    </row>
    <row r="889" spans="1:3" hidden="1" x14ac:dyDescent="0.25">
      <c r="A889" s="19">
        <v>39658</v>
      </c>
      <c r="B889" s="20" t="s">
        <v>35</v>
      </c>
      <c r="C889" s="22">
        <v>5.3182999999999998</v>
      </c>
    </row>
    <row r="890" spans="1:3" hidden="1" x14ac:dyDescent="0.25">
      <c r="A890" s="19">
        <v>39659</v>
      </c>
      <c r="B890" s="20" t="s">
        <v>35</v>
      </c>
      <c r="C890" s="22">
        <v>5.3190999999999997</v>
      </c>
    </row>
    <row r="891" spans="1:3" hidden="1" x14ac:dyDescent="0.25">
      <c r="A891" s="19">
        <v>39660</v>
      </c>
      <c r="B891" s="20" t="s">
        <v>35</v>
      </c>
      <c r="C891" s="22">
        <v>5.3186999999999998</v>
      </c>
    </row>
    <row r="892" spans="1:3" x14ac:dyDescent="0.25">
      <c r="A892" s="19">
        <v>44654</v>
      </c>
      <c r="B892" s="20" t="s">
        <v>35</v>
      </c>
      <c r="C892" s="22">
        <v>18.317399999999999</v>
      </c>
    </row>
    <row r="893" spans="1:3" hidden="1" x14ac:dyDescent="0.25">
      <c r="A893" s="19">
        <v>39664</v>
      </c>
      <c r="B893" s="20" t="s">
        <v>35</v>
      </c>
      <c r="C893" s="22">
        <v>5.3201000000000001</v>
      </c>
    </row>
    <row r="894" spans="1:3" hidden="1" x14ac:dyDescent="0.25">
      <c r="A894" s="19">
        <v>39665</v>
      </c>
      <c r="B894" s="20" t="s">
        <v>35</v>
      </c>
      <c r="C894" s="22">
        <v>5.3140999999999998</v>
      </c>
    </row>
    <row r="895" spans="1:3" hidden="1" x14ac:dyDescent="0.25">
      <c r="A895" s="19">
        <v>39666</v>
      </c>
      <c r="B895" s="20" t="s">
        <v>35</v>
      </c>
      <c r="C895" s="22">
        <v>5.3127000000000004</v>
      </c>
    </row>
    <row r="896" spans="1:3" hidden="1" x14ac:dyDescent="0.25">
      <c r="A896" s="19">
        <v>39667</v>
      </c>
      <c r="B896" s="20" t="s">
        <v>35</v>
      </c>
      <c r="C896" s="22">
        <v>5.3095999999999997</v>
      </c>
    </row>
    <row r="897" spans="1:3" hidden="1" x14ac:dyDescent="0.25">
      <c r="A897" s="19">
        <v>39670</v>
      </c>
      <c r="B897" s="20" t="s">
        <v>35</v>
      </c>
      <c r="C897" s="22">
        <v>5.3110999999999997</v>
      </c>
    </row>
    <row r="898" spans="1:3" hidden="1" x14ac:dyDescent="0.25">
      <c r="A898" s="19">
        <v>39671</v>
      </c>
      <c r="B898" s="20" t="s">
        <v>35</v>
      </c>
      <c r="C898" s="22">
        <v>5.3128000000000002</v>
      </c>
    </row>
    <row r="899" spans="1:3" hidden="1" x14ac:dyDescent="0.25">
      <c r="A899" s="19">
        <v>39672</v>
      </c>
      <c r="B899" s="20" t="s">
        <v>35</v>
      </c>
      <c r="C899" s="22">
        <v>5.3268000000000004</v>
      </c>
    </row>
    <row r="900" spans="1:3" hidden="1" x14ac:dyDescent="0.25">
      <c r="A900" s="19">
        <v>39673</v>
      </c>
      <c r="B900" s="20" t="s">
        <v>35</v>
      </c>
      <c r="C900" s="22">
        <v>5.3385999999999996</v>
      </c>
    </row>
    <row r="901" spans="1:3" hidden="1" x14ac:dyDescent="0.25">
      <c r="A901" s="19">
        <v>39674</v>
      </c>
      <c r="B901" s="20" t="s">
        <v>35</v>
      </c>
      <c r="C901" s="22">
        <v>5.3406000000000002</v>
      </c>
    </row>
    <row r="902" spans="1:3" hidden="1" x14ac:dyDescent="0.25">
      <c r="A902" s="19">
        <v>39677</v>
      </c>
      <c r="B902" s="20" t="s">
        <v>35</v>
      </c>
      <c r="C902" s="22">
        <v>5.3418000000000001</v>
      </c>
    </row>
    <row r="903" spans="1:3" hidden="1" x14ac:dyDescent="0.25">
      <c r="A903" s="19">
        <v>39678</v>
      </c>
      <c r="B903" s="20" t="s">
        <v>35</v>
      </c>
      <c r="C903" s="22">
        <v>5.3501000000000003</v>
      </c>
    </row>
    <row r="904" spans="1:3" hidden="1" x14ac:dyDescent="0.25">
      <c r="A904" s="19">
        <v>39679</v>
      </c>
      <c r="B904" s="20" t="s">
        <v>35</v>
      </c>
      <c r="C904" s="22">
        <v>5.3674999999999997</v>
      </c>
    </row>
    <row r="905" spans="1:3" hidden="1" x14ac:dyDescent="0.25">
      <c r="A905" s="19">
        <v>39680</v>
      </c>
      <c r="B905" s="20" t="s">
        <v>35</v>
      </c>
      <c r="C905" s="22">
        <v>5.3697999999999997</v>
      </c>
    </row>
    <row r="906" spans="1:3" hidden="1" x14ac:dyDescent="0.25">
      <c r="A906" s="19">
        <v>39681</v>
      </c>
      <c r="B906" s="20" t="s">
        <v>35</v>
      </c>
      <c r="C906" s="22">
        <v>5.3731999999999998</v>
      </c>
    </row>
    <row r="907" spans="1:3" hidden="1" x14ac:dyDescent="0.25">
      <c r="A907" s="19">
        <v>39684</v>
      </c>
      <c r="B907" s="20" t="s">
        <v>35</v>
      </c>
      <c r="C907" s="22">
        <v>5.3727</v>
      </c>
    </row>
    <row r="908" spans="1:3" hidden="1" x14ac:dyDescent="0.25">
      <c r="A908" s="19">
        <v>39685</v>
      </c>
      <c r="B908" s="20" t="s">
        <v>35</v>
      </c>
      <c r="C908" s="22">
        <v>5.3745000000000003</v>
      </c>
    </row>
    <row r="909" spans="1:3" hidden="1" x14ac:dyDescent="0.25">
      <c r="A909" s="19">
        <v>39686</v>
      </c>
      <c r="B909" s="20" t="s">
        <v>35</v>
      </c>
      <c r="C909" s="22">
        <v>5.3784999999999998</v>
      </c>
    </row>
    <row r="910" spans="1:3" hidden="1" x14ac:dyDescent="0.25">
      <c r="A910" s="19">
        <v>39687</v>
      </c>
      <c r="B910" s="20" t="s">
        <v>35</v>
      </c>
      <c r="C910" s="22">
        <v>5.3875000000000002</v>
      </c>
    </row>
    <row r="911" spans="1:3" hidden="1" x14ac:dyDescent="0.25">
      <c r="A911" s="19">
        <v>39688</v>
      </c>
      <c r="B911" s="20" t="s">
        <v>35</v>
      </c>
      <c r="C911" s="22">
        <v>5.3845999999999998</v>
      </c>
    </row>
    <row r="912" spans="1:3" hidden="1" x14ac:dyDescent="0.25">
      <c r="A912" s="19">
        <v>39691</v>
      </c>
      <c r="B912" s="20" t="s">
        <v>35</v>
      </c>
      <c r="C912" s="22">
        <v>5.3845000000000001</v>
      </c>
    </row>
    <row r="913" spans="1:3" x14ac:dyDescent="0.25">
      <c r="A913" s="19">
        <v>44621</v>
      </c>
      <c r="B913" s="20" t="s">
        <v>35</v>
      </c>
      <c r="C913" s="22">
        <v>15.778600000000001</v>
      </c>
    </row>
    <row r="914" spans="1:3" hidden="1" x14ac:dyDescent="0.25">
      <c r="A914" s="19">
        <v>39693</v>
      </c>
      <c r="B914" s="20" t="s">
        <v>35</v>
      </c>
      <c r="C914" s="22">
        <v>5.3913000000000002</v>
      </c>
    </row>
    <row r="915" spans="1:3" hidden="1" x14ac:dyDescent="0.25">
      <c r="A915" s="19">
        <v>39694</v>
      </c>
      <c r="B915" s="20" t="s">
        <v>35</v>
      </c>
      <c r="C915" s="22">
        <v>5.4054000000000002</v>
      </c>
    </row>
    <row r="916" spans="1:3" hidden="1" x14ac:dyDescent="0.25">
      <c r="A916" s="19">
        <v>39695</v>
      </c>
      <c r="B916" s="20" t="s">
        <v>35</v>
      </c>
      <c r="C916" s="22">
        <v>5.4120999999999997</v>
      </c>
    </row>
    <row r="917" spans="1:3" hidden="1" x14ac:dyDescent="0.25">
      <c r="A917" s="19">
        <v>39698</v>
      </c>
      <c r="B917" s="20" t="s">
        <v>35</v>
      </c>
      <c r="C917" s="22">
        <v>5.4161000000000001</v>
      </c>
    </row>
    <row r="918" spans="1:3" hidden="1" x14ac:dyDescent="0.25">
      <c r="A918" s="19">
        <v>39699</v>
      </c>
      <c r="B918" s="20" t="s">
        <v>35</v>
      </c>
      <c r="C918" s="22">
        <v>5.42</v>
      </c>
    </row>
    <row r="919" spans="1:3" hidden="1" x14ac:dyDescent="0.25">
      <c r="A919" s="19">
        <v>39700</v>
      </c>
      <c r="B919" s="20" t="s">
        <v>35</v>
      </c>
      <c r="C919" s="22">
        <v>5.4206000000000003</v>
      </c>
    </row>
    <row r="920" spans="1:3" hidden="1" x14ac:dyDescent="0.25">
      <c r="A920" s="19">
        <v>39701</v>
      </c>
      <c r="B920" s="20" t="s">
        <v>35</v>
      </c>
      <c r="C920" s="22">
        <v>5.4283000000000001</v>
      </c>
    </row>
    <row r="921" spans="1:3" hidden="1" x14ac:dyDescent="0.25">
      <c r="A921" s="19">
        <v>39702</v>
      </c>
      <c r="B921" s="20" t="s">
        <v>35</v>
      </c>
      <c r="C921" s="22">
        <v>5.4428999999999998</v>
      </c>
    </row>
    <row r="922" spans="1:3" hidden="1" x14ac:dyDescent="0.25">
      <c r="A922" s="19">
        <v>39705</v>
      </c>
      <c r="B922" s="20" t="s">
        <v>35</v>
      </c>
      <c r="C922" s="22">
        <v>5.4507000000000003</v>
      </c>
    </row>
    <row r="923" spans="1:3" hidden="1" x14ac:dyDescent="0.25">
      <c r="A923" s="19">
        <v>39706</v>
      </c>
      <c r="B923" s="20" t="s">
        <v>35</v>
      </c>
      <c r="C923" s="22">
        <v>5.4576000000000002</v>
      </c>
    </row>
    <row r="924" spans="1:3" hidden="1" x14ac:dyDescent="0.25">
      <c r="A924" s="19">
        <v>39707</v>
      </c>
      <c r="B924" s="20" t="s">
        <v>35</v>
      </c>
      <c r="C924" s="22">
        <v>5.4718</v>
      </c>
    </row>
    <row r="925" spans="1:3" hidden="1" x14ac:dyDescent="0.25">
      <c r="A925" s="19">
        <v>39708</v>
      </c>
      <c r="B925" s="20" t="s">
        <v>35</v>
      </c>
      <c r="C925" s="22">
        <v>5.4859999999999998</v>
      </c>
    </row>
    <row r="926" spans="1:3" hidden="1" x14ac:dyDescent="0.25">
      <c r="A926" s="19">
        <v>39709</v>
      </c>
      <c r="B926" s="20" t="s">
        <v>35</v>
      </c>
      <c r="C926" s="22">
        <v>5.4888000000000003</v>
      </c>
    </row>
    <row r="927" spans="1:3" hidden="1" x14ac:dyDescent="0.25">
      <c r="A927" s="19">
        <v>39712</v>
      </c>
      <c r="B927" s="20" t="s">
        <v>35</v>
      </c>
      <c r="C927" s="22">
        <v>5.4842000000000004</v>
      </c>
    </row>
    <row r="928" spans="1:3" hidden="1" x14ac:dyDescent="0.25">
      <c r="A928" s="19">
        <v>39713</v>
      </c>
      <c r="B928" s="20" t="s">
        <v>35</v>
      </c>
      <c r="C928" s="22">
        <v>5.4885000000000002</v>
      </c>
    </row>
    <row r="929" spans="1:3" hidden="1" x14ac:dyDescent="0.25">
      <c r="A929" s="19">
        <v>39714</v>
      </c>
      <c r="B929" s="20" t="s">
        <v>35</v>
      </c>
      <c r="C929" s="22">
        <v>5.4790000000000001</v>
      </c>
    </row>
    <row r="930" spans="1:3" hidden="1" x14ac:dyDescent="0.25">
      <c r="A930" s="19">
        <v>39715</v>
      </c>
      <c r="B930" s="20" t="s">
        <v>35</v>
      </c>
      <c r="C930" s="22">
        <v>5.4672000000000001</v>
      </c>
    </row>
    <row r="931" spans="1:3" hidden="1" x14ac:dyDescent="0.25">
      <c r="A931" s="19">
        <v>39716</v>
      </c>
      <c r="B931" s="20" t="s">
        <v>35</v>
      </c>
      <c r="C931" s="22">
        <v>5.4611999999999998</v>
      </c>
    </row>
    <row r="932" spans="1:3" hidden="1" x14ac:dyDescent="0.25">
      <c r="A932" s="19">
        <v>39719</v>
      </c>
      <c r="B932" s="20" t="s">
        <v>35</v>
      </c>
      <c r="C932" s="22">
        <v>5.4649000000000001</v>
      </c>
    </row>
    <row r="933" spans="1:3" hidden="1" x14ac:dyDescent="0.25">
      <c r="A933" s="19">
        <v>39720</v>
      </c>
      <c r="B933" s="20" t="s">
        <v>35</v>
      </c>
      <c r="C933" s="22">
        <v>5.4759000000000002</v>
      </c>
    </row>
    <row r="934" spans="1:3" x14ac:dyDescent="0.25">
      <c r="A934" s="19">
        <v>44593</v>
      </c>
      <c r="B934" s="20" t="s">
        <v>35</v>
      </c>
      <c r="C934" s="22">
        <v>15.7774</v>
      </c>
    </row>
    <row r="935" spans="1:3" hidden="1" x14ac:dyDescent="0.25">
      <c r="A935" s="19">
        <v>39728</v>
      </c>
      <c r="B935" s="20" t="s">
        <v>35</v>
      </c>
      <c r="C935" s="22">
        <v>5.5015999999999998</v>
      </c>
    </row>
    <row r="936" spans="1:3" hidden="1" x14ac:dyDescent="0.25">
      <c r="A936" s="19">
        <v>39729</v>
      </c>
      <c r="B936" s="20" t="s">
        <v>35</v>
      </c>
      <c r="C936" s="22">
        <v>5.5159000000000002</v>
      </c>
    </row>
    <row r="937" spans="1:3" hidden="1" x14ac:dyDescent="0.25">
      <c r="A937" s="19">
        <v>39730</v>
      </c>
      <c r="B937" s="20" t="s">
        <v>35</v>
      </c>
      <c r="C937" s="22">
        <v>5.5194999999999999</v>
      </c>
    </row>
    <row r="938" spans="1:3" hidden="1" x14ac:dyDescent="0.25">
      <c r="A938" s="19">
        <v>39733</v>
      </c>
      <c r="B938" s="20" t="s">
        <v>35</v>
      </c>
      <c r="C938" s="22">
        <v>5.5335999999999999</v>
      </c>
    </row>
    <row r="939" spans="1:3" hidden="1" x14ac:dyDescent="0.25">
      <c r="A939" s="19">
        <v>39734</v>
      </c>
      <c r="B939" s="20" t="s">
        <v>35</v>
      </c>
      <c r="C939" s="22">
        <v>5.5464000000000002</v>
      </c>
    </row>
    <row r="940" spans="1:3" hidden="1" x14ac:dyDescent="0.25">
      <c r="A940" s="19">
        <v>39735</v>
      </c>
      <c r="B940" s="20" t="s">
        <v>35</v>
      </c>
      <c r="C940" s="22">
        <v>5.5606999999999998</v>
      </c>
    </row>
    <row r="941" spans="1:3" hidden="1" x14ac:dyDescent="0.25">
      <c r="A941" s="19">
        <v>39736</v>
      </c>
      <c r="B941" s="20" t="s">
        <v>35</v>
      </c>
      <c r="C941" s="22">
        <v>5.5808</v>
      </c>
    </row>
    <row r="942" spans="1:3" hidden="1" x14ac:dyDescent="0.25">
      <c r="A942" s="19">
        <v>39737</v>
      </c>
      <c r="B942" s="20" t="s">
        <v>35</v>
      </c>
      <c r="C942" s="22">
        <v>5.6009000000000002</v>
      </c>
    </row>
    <row r="943" spans="1:3" hidden="1" x14ac:dyDescent="0.25">
      <c r="A943" s="19">
        <v>39740</v>
      </c>
      <c r="B943" s="20" t="s">
        <v>35</v>
      </c>
      <c r="C943" s="22">
        <v>5.5944000000000003</v>
      </c>
    </row>
    <row r="944" spans="1:3" hidden="1" x14ac:dyDescent="0.25">
      <c r="A944" s="19">
        <v>39741</v>
      </c>
      <c r="B944" s="20" t="s">
        <v>35</v>
      </c>
      <c r="C944" s="22">
        <v>5.5960999999999999</v>
      </c>
    </row>
    <row r="945" spans="1:3" hidden="1" x14ac:dyDescent="0.25">
      <c r="A945" s="19">
        <v>39742</v>
      </c>
      <c r="B945" s="20" t="s">
        <v>35</v>
      </c>
      <c r="C945" s="22">
        <v>5.5960999999999999</v>
      </c>
    </row>
    <row r="946" spans="1:3" hidden="1" x14ac:dyDescent="0.25">
      <c r="A946" s="19">
        <v>39743</v>
      </c>
      <c r="B946" s="20" t="s">
        <v>35</v>
      </c>
      <c r="C946" s="22">
        <v>5.5979000000000001</v>
      </c>
    </row>
    <row r="947" spans="1:3" hidden="1" x14ac:dyDescent="0.25">
      <c r="A947" s="19">
        <v>39744</v>
      </c>
      <c r="B947" s="20" t="s">
        <v>35</v>
      </c>
      <c r="C947" s="22">
        <v>5.6036000000000001</v>
      </c>
    </row>
    <row r="948" spans="1:3" hidden="1" x14ac:dyDescent="0.25">
      <c r="A948" s="19">
        <v>39747</v>
      </c>
      <c r="B948" s="20" t="s">
        <v>35</v>
      </c>
      <c r="C948" s="22">
        <v>5.6024000000000003</v>
      </c>
    </row>
    <row r="949" spans="1:3" hidden="1" x14ac:dyDescent="0.25">
      <c r="A949" s="19">
        <v>39748</v>
      </c>
      <c r="B949" s="20" t="s">
        <v>35</v>
      </c>
      <c r="C949" s="22">
        <v>5.6074000000000002</v>
      </c>
    </row>
    <row r="950" spans="1:3" hidden="1" x14ac:dyDescent="0.25">
      <c r="A950" s="19">
        <v>39749</v>
      </c>
      <c r="B950" s="20" t="s">
        <v>35</v>
      </c>
      <c r="C950" s="22">
        <v>5.6045999999999996</v>
      </c>
    </row>
    <row r="951" spans="1:3" hidden="1" x14ac:dyDescent="0.25">
      <c r="A951" s="19">
        <v>39750</v>
      </c>
      <c r="B951" s="20" t="s">
        <v>35</v>
      </c>
      <c r="C951" s="22">
        <v>5.5964999999999998</v>
      </c>
    </row>
    <row r="952" spans="1:3" hidden="1" x14ac:dyDescent="0.25">
      <c r="A952" s="19">
        <v>39751</v>
      </c>
      <c r="B952" s="20" t="s">
        <v>35</v>
      </c>
      <c r="C952" s="22">
        <v>5.5873999999999997</v>
      </c>
    </row>
    <row r="953" spans="1:3" x14ac:dyDescent="0.25">
      <c r="A953" s="19">
        <v>44563</v>
      </c>
      <c r="B953" s="20" t="s">
        <v>35</v>
      </c>
      <c r="C953" s="22">
        <v>15.778600000000001</v>
      </c>
    </row>
    <row r="954" spans="1:3" hidden="1" x14ac:dyDescent="0.25">
      <c r="A954" s="19">
        <v>39755</v>
      </c>
      <c r="B954" s="20" t="s">
        <v>35</v>
      </c>
      <c r="C954" s="22">
        <v>5.5777000000000001</v>
      </c>
    </row>
    <row r="955" spans="1:3" hidden="1" x14ac:dyDescent="0.25">
      <c r="A955" s="19">
        <v>39756</v>
      </c>
      <c r="B955" s="20" t="s">
        <v>35</v>
      </c>
      <c r="C955" s="22">
        <v>5.5602999999999998</v>
      </c>
    </row>
    <row r="956" spans="1:3" hidden="1" x14ac:dyDescent="0.25">
      <c r="A956" s="19">
        <v>39757</v>
      </c>
      <c r="B956" s="20" t="s">
        <v>35</v>
      </c>
      <c r="C956" s="22">
        <v>5.5488999999999997</v>
      </c>
    </row>
    <row r="957" spans="1:3" hidden="1" x14ac:dyDescent="0.25">
      <c r="A957" s="19">
        <v>39758</v>
      </c>
      <c r="B957" s="20" t="s">
        <v>35</v>
      </c>
      <c r="C957" s="22">
        <v>5.5414000000000003</v>
      </c>
    </row>
    <row r="958" spans="1:3" hidden="1" x14ac:dyDescent="0.25">
      <c r="A958" s="19">
        <v>39761</v>
      </c>
      <c r="B958" s="20" t="s">
        <v>35</v>
      </c>
      <c r="C958" s="22">
        <v>5.5365000000000002</v>
      </c>
    </row>
    <row r="959" spans="1:3" hidden="1" x14ac:dyDescent="0.25">
      <c r="A959" s="19">
        <v>39762</v>
      </c>
      <c r="B959" s="20" t="s">
        <v>35</v>
      </c>
      <c r="C959" s="22">
        <v>5.5365000000000002</v>
      </c>
    </row>
    <row r="960" spans="1:3" hidden="1" x14ac:dyDescent="0.25">
      <c r="A960" s="19">
        <v>39763</v>
      </c>
      <c r="B960" s="20" t="s">
        <v>35</v>
      </c>
      <c r="C960" s="22">
        <v>5.5350000000000001</v>
      </c>
    </row>
    <row r="961" spans="1:3" hidden="1" x14ac:dyDescent="0.25">
      <c r="A961" s="19">
        <v>39764</v>
      </c>
      <c r="B961" s="20" t="s">
        <v>35</v>
      </c>
      <c r="C961" s="22">
        <v>5.5385999999999997</v>
      </c>
    </row>
    <row r="962" spans="1:3" hidden="1" x14ac:dyDescent="0.25">
      <c r="A962" s="19">
        <v>39765</v>
      </c>
      <c r="B962" s="20" t="s">
        <v>35</v>
      </c>
      <c r="C962" s="22">
        <v>5.5452000000000004</v>
      </c>
    </row>
    <row r="963" spans="1:3" hidden="1" x14ac:dyDescent="0.25">
      <c r="A963" s="19">
        <v>39768</v>
      </c>
      <c r="B963" s="20" t="s">
        <v>35</v>
      </c>
      <c r="C963" s="22">
        <v>5.5354999999999999</v>
      </c>
    </row>
    <row r="964" spans="1:3" hidden="1" x14ac:dyDescent="0.25">
      <c r="A964" s="19">
        <v>39769</v>
      </c>
      <c r="B964" s="20" t="s">
        <v>35</v>
      </c>
      <c r="C964" s="22">
        <v>5.5354000000000001</v>
      </c>
    </row>
    <row r="965" spans="1:3" hidden="1" x14ac:dyDescent="0.25">
      <c r="A965" s="19">
        <v>39770</v>
      </c>
      <c r="B965" s="20" t="s">
        <v>35</v>
      </c>
      <c r="C965" s="22">
        <v>5.5392999999999999</v>
      </c>
    </row>
    <row r="966" spans="1:3" hidden="1" x14ac:dyDescent="0.25">
      <c r="A966" s="19">
        <v>39771</v>
      </c>
      <c r="B966" s="20" t="s">
        <v>35</v>
      </c>
      <c r="C966" s="22">
        <v>5.5438999999999998</v>
      </c>
    </row>
    <row r="967" spans="1:3" hidden="1" x14ac:dyDescent="0.25">
      <c r="A967" s="19">
        <v>39772</v>
      </c>
      <c r="B967" s="20" t="s">
        <v>35</v>
      </c>
      <c r="C967" s="22">
        <v>5.5445000000000002</v>
      </c>
    </row>
    <row r="968" spans="1:3" hidden="1" x14ac:dyDescent="0.25">
      <c r="A968" s="19">
        <v>39775</v>
      </c>
      <c r="B968" s="20" t="s">
        <v>35</v>
      </c>
      <c r="C968" s="22">
        <v>5.5460000000000003</v>
      </c>
    </row>
    <row r="969" spans="1:3" hidden="1" x14ac:dyDescent="0.25">
      <c r="A969" s="19">
        <v>39776</v>
      </c>
      <c r="B969" s="20" t="s">
        <v>35</v>
      </c>
      <c r="C969" s="22">
        <v>5.548</v>
      </c>
    </row>
    <row r="970" spans="1:3" hidden="1" x14ac:dyDescent="0.25">
      <c r="A970" s="19">
        <v>39777</v>
      </c>
      <c r="B970" s="20" t="s">
        <v>35</v>
      </c>
      <c r="C970" s="22">
        <v>5.5393999999999997</v>
      </c>
    </row>
    <row r="971" spans="1:3" hidden="1" x14ac:dyDescent="0.25">
      <c r="A971" s="19">
        <v>39778</v>
      </c>
      <c r="B971" s="20" t="s">
        <v>35</v>
      </c>
      <c r="C971" s="22">
        <v>5.5321999999999996</v>
      </c>
    </row>
    <row r="972" spans="1:3" hidden="1" x14ac:dyDescent="0.25">
      <c r="A972" s="19">
        <v>39779</v>
      </c>
      <c r="B972" s="20" t="s">
        <v>35</v>
      </c>
      <c r="C972" s="22">
        <v>5.5297999999999998</v>
      </c>
    </row>
    <row r="973" spans="1:3" hidden="1" x14ac:dyDescent="0.25">
      <c r="A973" s="19">
        <v>39782</v>
      </c>
      <c r="B973" s="20" t="s">
        <v>35</v>
      </c>
      <c r="C973" s="22">
        <v>5.5266999999999999</v>
      </c>
    </row>
    <row r="974" spans="1:3" x14ac:dyDescent="0.25">
      <c r="A974" s="19">
        <v>44531</v>
      </c>
      <c r="B974" s="20" t="s">
        <v>35</v>
      </c>
      <c r="C974" s="22">
        <v>15.776999999999999</v>
      </c>
    </row>
    <row r="975" spans="1:3" hidden="1" x14ac:dyDescent="0.25">
      <c r="A975" s="19">
        <v>39784</v>
      </c>
      <c r="B975" s="20" t="s">
        <v>35</v>
      </c>
      <c r="C975" s="22">
        <v>5.5292000000000003</v>
      </c>
    </row>
    <row r="976" spans="1:3" hidden="1" x14ac:dyDescent="0.25">
      <c r="A976" s="19">
        <v>39785</v>
      </c>
      <c r="B976" s="20" t="s">
        <v>35</v>
      </c>
      <c r="C976" s="22">
        <v>5.5328999999999997</v>
      </c>
    </row>
    <row r="977" spans="1:3" hidden="1" x14ac:dyDescent="0.25">
      <c r="A977" s="19">
        <v>39786</v>
      </c>
      <c r="B977" s="20" t="s">
        <v>35</v>
      </c>
      <c r="C977" s="22">
        <v>5.5354000000000001</v>
      </c>
    </row>
    <row r="978" spans="1:3" hidden="1" x14ac:dyDescent="0.25">
      <c r="A978" s="19">
        <v>39792</v>
      </c>
      <c r="B978" s="20" t="s">
        <v>35</v>
      </c>
      <c r="C978" s="22">
        <v>5.5330000000000004</v>
      </c>
    </row>
    <row r="979" spans="1:3" hidden="1" x14ac:dyDescent="0.25">
      <c r="A979" s="19">
        <v>39793</v>
      </c>
      <c r="B979" s="20" t="s">
        <v>35</v>
      </c>
      <c r="C979" s="22">
        <v>5.5370999999999997</v>
      </c>
    </row>
    <row r="980" spans="1:3" hidden="1" x14ac:dyDescent="0.25">
      <c r="A980" s="19">
        <v>39796</v>
      </c>
      <c r="B980" s="20" t="s">
        <v>35</v>
      </c>
      <c r="C980" s="22">
        <v>5.5364000000000004</v>
      </c>
    </row>
    <row r="981" spans="1:3" hidden="1" x14ac:dyDescent="0.25">
      <c r="A981" s="19">
        <v>39797</v>
      </c>
      <c r="B981" s="20" t="s">
        <v>35</v>
      </c>
      <c r="C981" s="22">
        <v>5.5347999999999997</v>
      </c>
    </row>
    <row r="982" spans="1:3" hidden="1" x14ac:dyDescent="0.25">
      <c r="A982" s="19">
        <v>39798</v>
      </c>
      <c r="B982" s="20" t="s">
        <v>35</v>
      </c>
      <c r="C982" s="22">
        <v>5.5373000000000001</v>
      </c>
    </row>
    <row r="983" spans="1:3" hidden="1" x14ac:dyDescent="0.25">
      <c r="A983" s="19">
        <v>39799</v>
      </c>
      <c r="B983" s="20" t="s">
        <v>35</v>
      </c>
      <c r="C983" s="22">
        <v>5.5346000000000002</v>
      </c>
    </row>
    <row r="984" spans="1:3" hidden="1" x14ac:dyDescent="0.25">
      <c r="A984" s="19">
        <v>39800</v>
      </c>
      <c r="B984" s="20" t="s">
        <v>35</v>
      </c>
      <c r="C984" s="22">
        <v>5.5298999999999996</v>
      </c>
    </row>
    <row r="985" spans="1:3" hidden="1" x14ac:dyDescent="0.25">
      <c r="A985" s="19">
        <v>39803</v>
      </c>
      <c r="B985" s="20" t="s">
        <v>35</v>
      </c>
      <c r="C985" s="22">
        <v>5.5262000000000002</v>
      </c>
    </row>
    <row r="986" spans="1:3" hidden="1" x14ac:dyDescent="0.25">
      <c r="A986" s="19">
        <v>39804</v>
      </c>
      <c r="B986" s="20" t="s">
        <v>35</v>
      </c>
      <c r="C986" s="22">
        <v>5.5260999999999996</v>
      </c>
    </row>
    <row r="987" spans="1:3" hidden="1" x14ac:dyDescent="0.25">
      <c r="A987" s="19">
        <v>39805</v>
      </c>
      <c r="B987" s="20" t="s">
        <v>35</v>
      </c>
      <c r="C987" s="22">
        <v>5.5293000000000001</v>
      </c>
    </row>
    <row r="988" spans="1:3" hidden="1" x14ac:dyDescent="0.25">
      <c r="A988" s="19">
        <v>39806</v>
      </c>
      <c r="B988" s="20" t="s">
        <v>35</v>
      </c>
      <c r="C988" s="22">
        <v>5.5312000000000001</v>
      </c>
    </row>
    <row r="989" spans="1:3" hidden="1" x14ac:dyDescent="0.25">
      <c r="A989" s="19">
        <v>39807</v>
      </c>
      <c r="B989" s="20" t="s">
        <v>35</v>
      </c>
      <c r="C989" s="22">
        <v>5.5320999999999998</v>
      </c>
    </row>
    <row r="990" spans="1:3" hidden="1" x14ac:dyDescent="0.25">
      <c r="A990" s="19">
        <v>39810</v>
      </c>
      <c r="B990" s="20" t="s">
        <v>35</v>
      </c>
      <c r="C990" s="22">
        <v>5.5305999999999997</v>
      </c>
    </row>
    <row r="991" spans="1:3" hidden="1" x14ac:dyDescent="0.25">
      <c r="A991" s="19">
        <v>39812</v>
      </c>
      <c r="B991" s="20" t="s">
        <v>35</v>
      </c>
      <c r="C991" s="22">
        <v>5.5275999999999996</v>
      </c>
    </row>
    <row r="992" spans="1:3" hidden="1" x14ac:dyDescent="0.25">
      <c r="A992" s="19">
        <v>39813</v>
      </c>
      <c r="B992" s="20" t="s">
        <v>35</v>
      </c>
      <c r="C992" s="22">
        <v>5.5236999999999998</v>
      </c>
    </row>
    <row r="993" spans="1:3" x14ac:dyDescent="0.25">
      <c r="A993" s="19">
        <v>44501</v>
      </c>
      <c r="B993" s="20" t="s">
        <v>35</v>
      </c>
      <c r="C993" s="22">
        <v>15.777799999999999</v>
      </c>
    </row>
    <row r="994" spans="1:3" hidden="1" x14ac:dyDescent="0.25">
      <c r="A994" s="19">
        <v>39817</v>
      </c>
      <c r="B994" s="20" t="s">
        <v>35</v>
      </c>
      <c r="C994" s="22">
        <v>5.5186999999999999</v>
      </c>
    </row>
    <row r="995" spans="1:3" hidden="1" x14ac:dyDescent="0.25">
      <c r="A995" s="19">
        <v>39818</v>
      </c>
      <c r="B995" s="20" t="s">
        <v>35</v>
      </c>
      <c r="C995" s="22">
        <v>5.5134999999999996</v>
      </c>
    </row>
    <row r="996" spans="1:3" hidden="1" x14ac:dyDescent="0.25">
      <c r="A996" s="19">
        <v>39819</v>
      </c>
      <c r="B996" s="20" t="s">
        <v>35</v>
      </c>
      <c r="C996" s="22">
        <v>5.5141</v>
      </c>
    </row>
    <row r="997" spans="1:3" hidden="1" x14ac:dyDescent="0.25">
      <c r="A997" s="19">
        <v>39821</v>
      </c>
      <c r="B997" s="20" t="s">
        <v>35</v>
      </c>
      <c r="C997" s="22">
        <v>5.5155000000000003</v>
      </c>
    </row>
    <row r="998" spans="1:3" hidden="1" x14ac:dyDescent="0.25">
      <c r="A998" s="19">
        <v>39824</v>
      </c>
      <c r="B998" s="20" t="s">
        <v>35</v>
      </c>
      <c r="C998" s="22">
        <v>5.5164</v>
      </c>
    </row>
    <row r="999" spans="1:3" hidden="1" x14ac:dyDescent="0.25">
      <c r="A999" s="19">
        <v>39825</v>
      </c>
      <c r="B999" s="20" t="s">
        <v>35</v>
      </c>
      <c r="C999" s="22">
        <v>5.5232000000000001</v>
      </c>
    </row>
    <row r="1000" spans="1:3" hidden="1" x14ac:dyDescent="0.25">
      <c r="A1000" s="19">
        <v>39826</v>
      </c>
      <c r="B1000" s="20" t="s">
        <v>35</v>
      </c>
      <c r="C1000" s="22">
        <v>5.5327000000000002</v>
      </c>
    </row>
    <row r="1001" spans="1:3" hidden="1" x14ac:dyDescent="0.25">
      <c r="A1001" s="19">
        <v>39827</v>
      </c>
      <c r="B1001" s="20" t="s">
        <v>35</v>
      </c>
      <c r="C1001" s="22">
        <v>5.5358000000000001</v>
      </c>
    </row>
    <row r="1002" spans="1:3" hidden="1" x14ac:dyDescent="0.25">
      <c r="A1002" s="19">
        <v>39828</v>
      </c>
      <c r="B1002" s="20" t="s">
        <v>35</v>
      </c>
      <c r="C1002" s="22">
        <v>5.5415000000000001</v>
      </c>
    </row>
    <row r="1003" spans="1:3" hidden="1" x14ac:dyDescent="0.25">
      <c r="A1003" s="19">
        <v>39831</v>
      </c>
      <c r="B1003" s="20" t="s">
        <v>35</v>
      </c>
      <c r="C1003" s="22">
        <v>5.5374999999999996</v>
      </c>
    </row>
    <row r="1004" spans="1:3" hidden="1" x14ac:dyDescent="0.25">
      <c r="A1004" s="19">
        <v>39832</v>
      </c>
      <c r="B1004" s="20" t="s">
        <v>35</v>
      </c>
      <c r="C1004" s="22">
        <v>5.5423</v>
      </c>
    </row>
    <row r="1005" spans="1:3" hidden="1" x14ac:dyDescent="0.25">
      <c r="A1005" s="19">
        <v>39833</v>
      </c>
      <c r="B1005" s="20" t="s">
        <v>35</v>
      </c>
      <c r="C1005" s="22">
        <v>5.5523999999999996</v>
      </c>
    </row>
    <row r="1006" spans="1:3" hidden="1" x14ac:dyDescent="0.25">
      <c r="A1006" s="19">
        <v>39834</v>
      </c>
      <c r="B1006" s="20" t="s">
        <v>35</v>
      </c>
      <c r="C1006" s="22">
        <v>5.5609999999999999</v>
      </c>
    </row>
    <row r="1007" spans="1:3" hidden="1" x14ac:dyDescent="0.25">
      <c r="A1007" s="19">
        <v>39835</v>
      </c>
      <c r="B1007" s="20" t="s">
        <v>35</v>
      </c>
      <c r="C1007" s="22">
        <v>5.5606</v>
      </c>
    </row>
    <row r="1008" spans="1:3" hidden="1" x14ac:dyDescent="0.25">
      <c r="A1008" s="19">
        <v>39838</v>
      </c>
      <c r="B1008" s="20" t="s">
        <v>35</v>
      </c>
      <c r="C1008" s="22">
        <v>5.5688000000000004</v>
      </c>
    </row>
    <row r="1009" spans="1:3" hidden="1" x14ac:dyDescent="0.25">
      <c r="A1009" s="19">
        <v>39839</v>
      </c>
      <c r="B1009" s="20" t="s">
        <v>35</v>
      </c>
      <c r="C1009" s="22">
        <v>5.5731999999999999</v>
      </c>
    </row>
    <row r="1010" spans="1:3" hidden="1" x14ac:dyDescent="0.25">
      <c r="A1010" s="19">
        <v>39840</v>
      </c>
      <c r="B1010" s="20" t="s">
        <v>35</v>
      </c>
      <c r="C1010" s="22">
        <v>5.5724999999999998</v>
      </c>
    </row>
    <row r="1011" spans="1:3" hidden="1" x14ac:dyDescent="0.25">
      <c r="A1011" s="19">
        <v>39841</v>
      </c>
      <c r="B1011" s="20" t="s">
        <v>35</v>
      </c>
      <c r="C1011" s="22">
        <v>5.5762999999999998</v>
      </c>
    </row>
    <row r="1012" spans="1:3" hidden="1" x14ac:dyDescent="0.25">
      <c r="A1012" s="19">
        <v>39842</v>
      </c>
      <c r="B1012" s="20" t="s">
        <v>35</v>
      </c>
      <c r="C1012" s="22">
        <v>5.5763999999999996</v>
      </c>
    </row>
    <row r="1013" spans="1:3" x14ac:dyDescent="0.25">
      <c r="A1013" s="19">
        <v>44472</v>
      </c>
      <c r="B1013" s="20" t="s">
        <v>35</v>
      </c>
      <c r="C1013" s="22">
        <v>15.7768</v>
      </c>
    </row>
    <row r="1014" spans="1:3" hidden="1" x14ac:dyDescent="0.25">
      <c r="A1014" s="19">
        <v>39846</v>
      </c>
      <c r="B1014" s="20" t="s">
        <v>35</v>
      </c>
      <c r="C1014" s="22">
        <v>5.5746000000000002</v>
      </c>
    </row>
    <row r="1015" spans="1:3" hidden="1" x14ac:dyDescent="0.25">
      <c r="A1015" s="19">
        <v>39847</v>
      </c>
      <c r="B1015" s="20" t="s">
        <v>35</v>
      </c>
      <c r="C1015" s="22">
        <v>5.5697000000000001</v>
      </c>
    </row>
    <row r="1016" spans="1:3" hidden="1" x14ac:dyDescent="0.25">
      <c r="A1016" s="19">
        <v>39848</v>
      </c>
      <c r="B1016" s="20" t="s">
        <v>35</v>
      </c>
      <c r="C1016" s="22">
        <v>5.5629</v>
      </c>
    </row>
    <row r="1017" spans="1:3" hidden="1" x14ac:dyDescent="0.25">
      <c r="A1017" s="19">
        <v>39849</v>
      </c>
      <c r="B1017" s="20" t="s">
        <v>35</v>
      </c>
      <c r="C1017" s="22">
        <v>5.5629999999999997</v>
      </c>
    </row>
    <row r="1018" spans="1:3" hidden="1" x14ac:dyDescent="0.25">
      <c r="A1018" s="19">
        <v>39852</v>
      </c>
      <c r="B1018" s="20" t="s">
        <v>35</v>
      </c>
      <c r="C1018" s="22">
        <v>5.5617999999999999</v>
      </c>
    </row>
    <row r="1019" spans="1:3" hidden="1" x14ac:dyDescent="0.25">
      <c r="A1019" s="19">
        <v>39853</v>
      </c>
      <c r="B1019" s="20" t="s">
        <v>35</v>
      </c>
      <c r="C1019" s="22">
        <v>5.5627000000000004</v>
      </c>
    </row>
    <row r="1020" spans="1:3" hidden="1" x14ac:dyDescent="0.25">
      <c r="A1020" s="19">
        <v>39854</v>
      </c>
      <c r="B1020" s="20" t="s">
        <v>35</v>
      </c>
      <c r="C1020" s="22">
        <v>5.5674000000000001</v>
      </c>
    </row>
    <row r="1021" spans="1:3" hidden="1" x14ac:dyDescent="0.25">
      <c r="A1021" s="19">
        <v>39855</v>
      </c>
      <c r="B1021" s="20" t="s">
        <v>35</v>
      </c>
      <c r="C1021" s="22">
        <v>5.5716999999999999</v>
      </c>
    </row>
    <row r="1022" spans="1:3" hidden="1" x14ac:dyDescent="0.25">
      <c r="A1022" s="19">
        <v>39856</v>
      </c>
      <c r="B1022" s="20" t="s">
        <v>35</v>
      </c>
      <c r="C1022" s="22">
        <v>5.5720000000000001</v>
      </c>
    </row>
    <row r="1023" spans="1:3" hidden="1" x14ac:dyDescent="0.25">
      <c r="A1023" s="19">
        <v>39859</v>
      </c>
      <c r="B1023" s="20" t="s">
        <v>35</v>
      </c>
      <c r="C1023" s="22">
        <v>5.5743</v>
      </c>
    </row>
    <row r="1024" spans="1:3" hidden="1" x14ac:dyDescent="0.25">
      <c r="A1024" s="19">
        <v>39860</v>
      </c>
      <c r="B1024" s="20" t="s">
        <v>35</v>
      </c>
      <c r="C1024" s="22">
        <v>5.5799000000000003</v>
      </c>
    </row>
    <row r="1025" spans="1:3" hidden="1" x14ac:dyDescent="0.25">
      <c r="A1025" s="19">
        <v>39861</v>
      </c>
      <c r="B1025" s="20" t="s">
        <v>35</v>
      </c>
      <c r="C1025" s="22">
        <v>5.5903999999999998</v>
      </c>
    </row>
    <row r="1026" spans="1:3" hidden="1" x14ac:dyDescent="0.25">
      <c r="A1026" s="19">
        <v>39862</v>
      </c>
      <c r="B1026" s="20" t="s">
        <v>35</v>
      </c>
      <c r="C1026" s="22">
        <v>5.5991999999999997</v>
      </c>
    </row>
    <row r="1027" spans="1:3" hidden="1" x14ac:dyDescent="0.25">
      <c r="A1027" s="19">
        <v>39863</v>
      </c>
      <c r="B1027" s="20" t="s">
        <v>35</v>
      </c>
      <c r="C1027" s="22">
        <v>5.6055999999999999</v>
      </c>
    </row>
    <row r="1028" spans="1:3" hidden="1" x14ac:dyDescent="0.25">
      <c r="A1028" s="19">
        <v>39866</v>
      </c>
      <c r="B1028" s="20" t="s">
        <v>35</v>
      </c>
      <c r="C1028" s="22">
        <v>5.6064999999999996</v>
      </c>
    </row>
    <row r="1029" spans="1:3" hidden="1" x14ac:dyDescent="0.25">
      <c r="A1029" s="19">
        <v>39867</v>
      </c>
      <c r="B1029" s="20" t="s">
        <v>35</v>
      </c>
      <c r="C1029" s="22">
        <v>5.6116000000000001</v>
      </c>
    </row>
    <row r="1030" spans="1:3" hidden="1" x14ac:dyDescent="0.25">
      <c r="A1030" s="19">
        <v>39868</v>
      </c>
      <c r="B1030" s="20" t="s">
        <v>35</v>
      </c>
      <c r="C1030" s="22">
        <v>5.6147999999999998</v>
      </c>
    </row>
    <row r="1031" spans="1:3" hidden="1" x14ac:dyDescent="0.25">
      <c r="A1031" s="19">
        <v>39869</v>
      </c>
      <c r="B1031" s="20" t="s">
        <v>35</v>
      </c>
      <c r="C1031" s="22">
        <v>5.6173999999999999</v>
      </c>
    </row>
    <row r="1032" spans="1:3" hidden="1" x14ac:dyDescent="0.25">
      <c r="A1032" s="19">
        <v>39870</v>
      </c>
      <c r="B1032" s="20" t="s">
        <v>35</v>
      </c>
      <c r="C1032" s="22">
        <v>5.6234999999999999</v>
      </c>
    </row>
    <row r="1033" spans="1:3" x14ac:dyDescent="0.25">
      <c r="A1033" s="19">
        <v>44440</v>
      </c>
      <c r="B1033" s="20" t="s">
        <v>35</v>
      </c>
      <c r="C1033" s="22">
        <v>15.7646</v>
      </c>
    </row>
    <row r="1034" spans="1:3" hidden="1" x14ac:dyDescent="0.25">
      <c r="A1034" s="19">
        <v>39874</v>
      </c>
      <c r="B1034" s="20" t="s">
        <v>35</v>
      </c>
      <c r="C1034" s="22">
        <v>5.6307</v>
      </c>
    </row>
    <row r="1035" spans="1:3" hidden="1" x14ac:dyDescent="0.25">
      <c r="A1035" s="19">
        <v>39875</v>
      </c>
      <c r="B1035" s="20" t="s">
        <v>35</v>
      </c>
      <c r="C1035" s="22">
        <v>5.6357999999999997</v>
      </c>
    </row>
    <row r="1036" spans="1:3" hidden="1" x14ac:dyDescent="0.25">
      <c r="A1036" s="19">
        <v>39876</v>
      </c>
      <c r="B1036" s="20" t="s">
        <v>35</v>
      </c>
      <c r="C1036" s="22">
        <v>5.6406999999999998</v>
      </c>
    </row>
    <row r="1037" spans="1:3" hidden="1" x14ac:dyDescent="0.25">
      <c r="A1037" s="19">
        <v>39877</v>
      </c>
      <c r="B1037" s="20" t="s">
        <v>35</v>
      </c>
      <c r="C1037" s="22">
        <v>5.6479999999999997</v>
      </c>
    </row>
    <row r="1038" spans="1:3" hidden="1" x14ac:dyDescent="0.25">
      <c r="A1038" s="19">
        <v>39880</v>
      </c>
      <c r="B1038" s="20" t="s">
        <v>35</v>
      </c>
      <c r="C1038" s="22">
        <v>5.6589</v>
      </c>
    </row>
    <row r="1039" spans="1:3" hidden="1" x14ac:dyDescent="0.25">
      <c r="A1039" s="19">
        <v>39882</v>
      </c>
      <c r="B1039" s="20" t="s">
        <v>35</v>
      </c>
      <c r="C1039" s="22">
        <v>5.6711</v>
      </c>
    </row>
    <row r="1040" spans="1:3" hidden="1" x14ac:dyDescent="0.25">
      <c r="A1040" s="19">
        <v>39883</v>
      </c>
      <c r="B1040" s="20" t="s">
        <v>35</v>
      </c>
      <c r="C1040" s="22">
        <v>5.6844999999999999</v>
      </c>
    </row>
    <row r="1041" spans="1:3" hidden="1" x14ac:dyDescent="0.25">
      <c r="A1041" s="19">
        <v>39884</v>
      </c>
      <c r="B1041" s="20" t="s">
        <v>35</v>
      </c>
      <c r="C1041" s="22">
        <v>5.6984000000000004</v>
      </c>
    </row>
    <row r="1042" spans="1:3" hidden="1" x14ac:dyDescent="0.25">
      <c r="A1042" s="19">
        <v>39887</v>
      </c>
      <c r="B1042" s="20" t="s">
        <v>35</v>
      </c>
      <c r="C1042" s="22">
        <v>5.6783999999999999</v>
      </c>
    </row>
    <row r="1043" spans="1:3" hidden="1" x14ac:dyDescent="0.25">
      <c r="A1043" s="19">
        <v>39888</v>
      </c>
      <c r="B1043" s="20" t="s">
        <v>35</v>
      </c>
      <c r="C1043" s="22">
        <v>5.6474000000000002</v>
      </c>
    </row>
    <row r="1044" spans="1:3" hidden="1" x14ac:dyDescent="0.25">
      <c r="A1044" s="19">
        <v>39889</v>
      </c>
      <c r="B1044" s="20" t="s">
        <v>35</v>
      </c>
      <c r="C1044" s="22">
        <v>5.6477000000000004</v>
      </c>
    </row>
    <row r="1045" spans="1:3" hidden="1" x14ac:dyDescent="0.25">
      <c r="A1045" s="19">
        <v>39890</v>
      </c>
      <c r="B1045" s="20" t="s">
        <v>35</v>
      </c>
      <c r="C1045" s="22">
        <v>5.6433</v>
      </c>
    </row>
    <row r="1046" spans="1:3" hidden="1" x14ac:dyDescent="0.25">
      <c r="A1046" s="19">
        <v>39891</v>
      </c>
      <c r="B1046" s="20" t="s">
        <v>35</v>
      </c>
      <c r="C1046" s="22">
        <v>5.6382000000000003</v>
      </c>
    </row>
    <row r="1047" spans="1:3" hidden="1" x14ac:dyDescent="0.25">
      <c r="A1047" s="19">
        <v>39894</v>
      </c>
      <c r="B1047" s="20" t="s">
        <v>35</v>
      </c>
      <c r="C1047" s="22">
        <v>5.6393000000000004</v>
      </c>
    </row>
    <row r="1048" spans="1:3" hidden="1" x14ac:dyDescent="0.25">
      <c r="A1048" s="19">
        <v>39895</v>
      </c>
      <c r="B1048" s="20" t="s">
        <v>35</v>
      </c>
      <c r="C1048" s="22">
        <v>5.6398000000000001</v>
      </c>
    </row>
    <row r="1049" spans="1:3" hidden="1" x14ac:dyDescent="0.25">
      <c r="A1049" s="19">
        <v>39896</v>
      </c>
      <c r="B1049" s="20" t="s">
        <v>35</v>
      </c>
      <c r="C1049" s="22">
        <v>5.6386000000000003</v>
      </c>
    </row>
    <row r="1050" spans="1:3" hidden="1" x14ac:dyDescent="0.25">
      <c r="A1050" s="19">
        <v>39897</v>
      </c>
      <c r="B1050" s="20" t="s">
        <v>35</v>
      </c>
      <c r="C1050" s="22">
        <v>5.6429</v>
      </c>
    </row>
    <row r="1051" spans="1:3" hidden="1" x14ac:dyDescent="0.25">
      <c r="A1051" s="19">
        <v>39898</v>
      </c>
      <c r="B1051" s="20" t="s">
        <v>35</v>
      </c>
      <c r="C1051" s="22">
        <v>5.6444999999999999</v>
      </c>
    </row>
    <row r="1052" spans="1:3" hidden="1" x14ac:dyDescent="0.25">
      <c r="A1052" s="19">
        <v>39901</v>
      </c>
      <c r="B1052" s="20" t="s">
        <v>35</v>
      </c>
      <c r="C1052" s="22">
        <v>5.6473000000000004</v>
      </c>
    </row>
    <row r="1053" spans="1:3" hidden="1" x14ac:dyDescent="0.25">
      <c r="A1053" s="19">
        <v>39902</v>
      </c>
      <c r="B1053" s="20" t="s">
        <v>35</v>
      </c>
      <c r="C1053" s="22">
        <v>5.6506999999999996</v>
      </c>
    </row>
    <row r="1054" spans="1:3" hidden="1" x14ac:dyDescent="0.25">
      <c r="A1054" s="19">
        <v>39903</v>
      </c>
      <c r="B1054" s="20" t="s">
        <v>35</v>
      </c>
      <c r="C1054" s="22">
        <v>5.6496000000000004</v>
      </c>
    </row>
    <row r="1055" spans="1:3" x14ac:dyDescent="0.25">
      <c r="A1055" s="19">
        <v>44409</v>
      </c>
      <c r="B1055" s="20" t="s">
        <v>35</v>
      </c>
      <c r="C1055" s="22">
        <v>15.766500000000001</v>
      </c>
    </row>
    <row r="1056" spans="1:3" hidden="1" x14ac:dyDescent="0.25">
      <c r="A1056" s="19">
        <v>39905</v>
      </c>
      <c r="B1056" s="20" t="s">
        <v>35</v>
      </c>
      <c r="C1056" s="22">
        <v>5.6383000000000001</v>
      </c>
    </row>
    <row r="1057" spans="1:3" hidden="1" x14ac:dyDescent="0.25">
      <c r="A1057" s="19">
        <v>39908</v>
      </c>
      <c r="B1057" s="20" t="s">
        <v>35</v>
      </c>
      <c r="C1057" s="22">
        <v>5.6345999999999998</v>
      </c>
    </row>
    <row r="1058" spans="1:3" hidden="1" x14ac:dyDescent="0.25">
      <c r="A1058" s="19">
        <v>39909</v>
      </c>
      <c r="B1058" s="20" t="s">
        <v>35</v>
      </c>
      <c r="C1058" s="22">
        <v>5.6325000000000003</v>
      </c>
    </row>
    <row r="1059" spans="1:3" hidden="1" x14ac:dyDescent="0.25">
      <c r="A1059" s="19">
        <v>39910</v>
      </c>
      <c r="B1059" s="20" t="s">
        <v>35</v>
      </c>
      <c r="C1059" s="22">
        <v>5.6334999999999997</v>
      </c>
    </row>
    <row r="1060" spans="1:3" hidden="1" x14ac:dyDescent="0.25">
      <c r="A1060" s="19">
        <v>39911</v>
      </c>
      <c r="B1060" s="20" t="s">
        <v>35</v>
      </c>
      <c r="C1060" s="22">
        <v>5.6353999999999997</v>
      </c>
    </row>
    <row r="1061" spans="1:3" hidden="1" x14ac:dyDescent="0.25">
      <c r="A1061" s="19">
        <v>39912</v>
      </c>
      <c r="B1061" s="20" t="s">
        <v>35</v>
      </c>
      <c r="C1061" s="22">
        <v>5.6390000000000002</v>
      </c>
    </row>
    <row r="1062" spans="1:3" hidden="1" x14ac:dyDescent="0.25">
      <c r="A1062" s="19">
        <v>39915</v>
      </c>
      <c r="B1062" s="20" t="s">
        <v>35</v>
      </c>
      <c r="C1062" s="22">
        <v>5.6361999999999997</v>
      </c>
    </row>
    <row r="1063" spans="1:3" hidden="1" x14ac:dyDescent="0.25">
      <c r="A1063" s="19">
        <v>39916</v>
      </c>
      <c r="B1063" s="20" t="s">
        <v>35</v>
      </c>
      <c r="C1063" s="22">
        <v>5.6409000000000002</v>
      </c>
    </row>
    <row r="1064" spans="1:3" hidden="1" x14ac:dyDescent="0.25">
      <c r="A1064" s="19">
        <v>39917</v>
      </c>
      <c r="B1064" s="20" t="s">
        <v>35</v>
      </c>
      <c r="C1064" s="22">
        <v>5.6470000000000002</v>
      </c>
    </row>
    <row r="1065" spans="1:3" hidden="1" x14ac:dyDescent="0.25">
      <c r="A1065" s="19">
        <v>39918</v>
      </c>
      <c r="B1065" s="20" t="s">
        <v>35</v>
      </c>
      <c r="C1065" s="22">
        <v>5.649</v>
      </c>
    </row>
    <row r="1066" spans="1:3" hidden="1" x14ac:dyDescent="0.25">
      <c r="A1066" s="19">
        <v>39919</v>
      </c>
      <c r="B1066" s="20" t="s">
        <v>35</v>
      </c>
      <c r="C1066" s="22">
        <v>5.6466000000000003</v>
      </c>
    </row>
    <row r="1067" spans="1:3" hidden="1" x14ac:dyDescent="0.25">
      <c r="A1067" s="19">
        <v>39924</v>
      </c>
      <c r="B1067" s="20" t="s">
        <v>35</v>
      </c>
      <c r="C1067" s="22">
        <v>5.6471</v>
      </c>
    </row>
    <row r="1068" spans="1:3" hidden="1" x14ac:dyDescent="0.25">
      <c r="A1068" s="19">
        <v>39925</v>
      </c>
      <c r="B1068" s="20" t="s">
        <v>35</v>
      </c>
      <c r="C1068" s="22">
        <v>5.6493000000000002</v>
      </c>
    </row>
    <row r="1069" spans="1:3" hidden="1" x14ac:dyDescent="0.25">
      <c r="A1069" s="19">
        <v>39926</v>
      </c>
      <c r="B1069" s="20" t="s">
        <v>35</v>
      </c>
      <c r="C1069" s="22">
        <v>5.6474000000000002</v>
      </c>
    </row>
    <row r="1070" spans="1:3" hidden="1" x14ac:dyDescent="0.25">
      <c r="A1070" s="19">
        <v>39929</v>
      </c>
      <c r="B1070" s="20" t="s">
        <v>35</v>
      </c>
      <c r="C1070" s="22">
        <v>5.6445999999999996</v>
      </c>
    </row>
    <row r="1071" spans="1:3" hidden="1" x14ac:dyDescent="0.25">
      <c r="A1071" s="19">
        <v>39930</v>
      </c>
      <c r="B1071" s="20" t="s">
        <v>35</v>
      </c>
      <c r="C1071" s="22">
        <v>5.6485000000000003</v>
      </c>
    </row>
    <row r="1072" spans="1:3" hidden="1" x14ac:dyDescent="0.25">
      <c r="A1072" s="19">
        <v>39931</v>
      </c>
      <c r="B1072" s="20" t="s">
        <v>35</v>
      </c>
      <c r="C1072" s="22">
        <v>5.6501000000000001</v>
      </c>
    </row>
    <row r="1073" spans="1:3" hidden="1" x14ac:dyDescent="0.25">
      <c r="A1073" s="19">
        <v>39932</v>
      </c>
      <c r="B1073" s="20" t="s">
        <v>35</v>
      </c>
      <c r="C1073" s="22">
        <v>5.6486999999999998</v>
      </c>
    </row>
    <row r="1074" spans="1:3" hidden="1" x14ac:dyDescent="0.25">
      <c r="A1074" s="19">
        <v>39933</v>
      </c>
      <c r="B1074" s="20" t="s">
        <v>35</v>
      </c>
      <c r="C1074" s="22">
        <v>5.6441999999999997</v>
      </c>
    </row>
    <row r="1075" spans="1:3" x14ac:dyDescent="0.25">
      <c r="A1075" s="19">
        <v>44381</v>
      </c>
      <c r="B1075" s="20" t="s">
        <v>35</v>
      </c>
      <c r="C1075" s="22">
        <v>15.747</v>
      </c>
    </row>
    <row r="1076" spans="1:3" hidden="1" x14ac:dyDescent="0.25">
      <c r="A1076" s="19">
        <v>39937</v>
      </c>
      <c r="B1076" s="20" t="s">
        <v>35</v>
      </c>
      <c r="C1076" s="22">
        <v>5.6402999999999999</v>
      </c>
    </row>
    <row r="1077" spans="1:3" hidden="1" x14ac:dyDescent="0.25">
      <c r="A1077" s="19">
        <v>39938</v>
      </c>
      <c r="B1077" s="20" t="s">
        <v>35</v>
      </c>
      <c r="C1077" s="22">
        <v>5.6406999999999998</v>
      </c>
    </row>
    <row r="1078" spans="1:3" hidden="1" x14ac:dyDescent="0.25">
      <c r="A1078" s="19">
        <v>39939</v>
      </c>
      <c r="B1078" s="20" t="s">
        <v>35</v>
      </c>
      <c r="C1078" s="22">
        <v>5.6383999999999999</v>
      </c>
    </row>
    <row r="1079" spans="1:3" hidden="1" x14ac:dyDescent="0.25">
      <c r="A1079" s="19">
        <v>39940</v>
      </c>
      <c r="B1079" s="20" t="s">
        <v>35</v>
      </c>
      <c r="C1079" s="22">
        <v>5.6369999999999996</v>
      </c>
    </row>
    <row r="1080" spans="1:3" hidden="1" x14ac:dyDescent="0.25">
      <c r="A1080" s="19">
        <v>39943</v>
      </c>
      <c r="B1080" s="20" t="s">
        <v>35</v>
      </c>
      <c r="C1080" s="22">
        <v>5.6330999999999998</v>
      </c>
    </row>
    <row r="1081" spans="1:3" hidden="1" x14ac:dyDescent="0.25">
      <c r="A1081" s="19">
        <v>39944</v>
      </c>
      <c r="B1081" s="20" t="s">
        <v>35</v>
      </c>
      <c r="C1081" s="22">
        <v>5.6295999999999999</v>
      </c>
    </row>
    <row r="1082" spans="1:3" hidden="1" x14ac:dyDescent="0.25">
      <c r="A1082" s="19">
        <v>39945</v>
      </c>
      <c r="B1082" s="20" t="s">
        <v>35</v>
      </c>
      <c r="C1082" s="22">
        <v>5.6285999999999996</v>
      </c>
    </row>
    <row r="1083" spans="1:3" hidden="1" x14ac:dyDescent="0.25">
      <c r="A1083" s="19">
        <v>39946</v>
      </c>
      <c r="B1083" s="20" t="s">
        <v>35</v>
      </c>
      <c r="C1083" s="22">
        <v>5.6275000000000004</v>
      </c>
    </row>
    <row r="1084" spans="1:3" hidden="1" x14ac:dyDescent="0.25">
      <c r="A1084" s="19">
        <v>39947</v>
      </c>
      <c r="B1084" s="20" t="s">
        <v>35</v>
      </c>
      <c r="C1084" s="22">
        <v>5.6272000000000002</v>
      </c>
    </row>
    <row r="1085" spans="1:3" hidden="1" x14ac:dyDescent="0.25">
      <c r="A1085" s="19">
        <v>39950</v>
      </c>
      <c r="B1085" s="20" t="s">
        <v>35</v>
      </c>
      <c r="C1085" s="22">
        <v>5.6273999999999997</v>
      </c>
    </row>
    <row r="1086" spans="1:3" hidden="1" x14ac:dyDescent="0.25">
      <c r="A1086" s="19">
        <v>39951</v>
      </c>
      <c r="B1086" s="20" t="s">
        <v>35</v>
      </c>
      <c r="C1086" s="22">
        <v>5.6292</v>
      </c>
    </row>
    <row r="1087" spans="1:3" hidden="1" x14ac:dyDescent="0.25">
      <c r="A1087" s="19">
        <v>39952</v>
      </c>
      <c r="B1087" s="20" t="s">
        <v>35</v>
      </c>
      <c r="C1087" s="22">
        <v>5.6276000000000002</v>
      </c>
    </row>
    <row r="1088" spans="1:3" hidden="1" x14ac:dyDescent="0.25">
      <c r="A1088" s="19">
        <v>39953</v>
      </c>
      <c r="B1088" s="20" t="s">
        <v>35</v>
      </c>
      <c r="C1088" s="22">
        <v>5.6349</v>
      </c>
    </row>
    <row r="1089" spans="1:3" hidden="1" x14ac:dyDescent="0.25">
      <c r="A1089" s="19">
        <v>39954</v>
      </c>
      <c r="B1089" s="20" t="s">
        <v>35</v>
      </c>
      <c r="C1089" s="22">
        <v>5.6387</v>
      </c>
    </row>
    <row r="1090" spans="1:3" hidden="1" x14ac:dyDescent="0.25">
      <c r="A1090" s="19">
        <v>39957</v>
      </c>
      <c r="B1090" s="20" t="s">
        <v>35</v>
      </c>
      <c r="C1090" s="22">
        <v>5.6344000000000003</v>
      </c>
    </row>
    <row r="1091" spans="1:3" hidden="1" x14ac:dyDescent="0.25">
      <c r="A1091" s="19">
        <v>39958</v>
      </c>
      <c r="B1091" s="20" t="s">
        <v>35</v>
      </c>
      <c r="C1091" s="22">
        <v>5.6326999999999998</v>
      </c>
    </row>
    <row r="1092" spans="1:3" hidden="1" x14ac:dyDescent="0.25">
      <c r="A1092" s="19">
        <v>39959</v>
      </c>
      <c r="B1092" s="20" t="s">
        <v>35</v>
      </c>
      <c r="C1092" s="22">
        <v>5.6326000000000001</v>
      </c>
    </row>
    <row r="1093" spans="1:3" hidden="1" x14ac:dyDescent="0.25">
      <c r="A1093" s="19">
        <v>39960</v>
      </c>
      <c r="B1093" s="20" t="s">
        <v>35</v>
      </c>
      <c r="C1093" s="22">
        <v>5.6318000000000001</v>
      </c>
    </row>
    <row r="1094" spans="1:3" hidden="1" x14ac:dyDescent="0.25">
      <c r="A1094" s="19">
        <v>39961</v>
      </c>
      <c r="B1094" s="20" t="s">
        <v>35</v>
      </c>
      <c r="C1094" s="22">
        <v>5.6322999999999999</v>
      </c>
    </row>
    <row r="1095" spans="1:3" hidden="1" x14ac:dyDescent="0.25">
      <c r="A1095" s="19">
        <v>39964</v>
      </c>
      <c r="B1095" s="20" t="s">
        <v>35</v>
      </c>
      <c r="C1095" s="22">
        <v>5.63</v>
      </c>
    </row>
    <row r="1096" spans="1:3" x14ac:dyDescent="0.25">
      <c r="A1096" s="19">
        <v>44348</v>
      </c>
      <c r="B1096" s="20" t="s">
        <v>35</v>
      </c>
      <c r="C1096" s="22">
        <v>15.7478</v>
      </c>
    </row>
    <row r="1097" spans="1:3" hidden="1" x14ac:dyDescent="0.25">
      <c r="A1097" s="19">
        <v>39966</v>
      </c>
      <c r="B1097" s="20" t="s">
        <v>35</v>
      </c>
      <c r="C1097" s="22">
        <v>5.6188000000000002</v>
      </c>
    </row>
    <row r="1098" spans="1:3" hidden="1" x14ac:dyDescent="0.25">
      <c r="A1098" s="19">
        <v>39967</v>
      </c>
      <c r="B1098" s="20" t="s">
        <v>35</v>
      </c>
      <c r="C1098" s="22">
        <v>5.6144999999999996</v>
      </c>
    </row>
    <row r="1099" spans="1:3" hidden="1" x14ac:dyDescent="0.25">
      <c r="A1099" s="19">
        <v>39968</v>
      </c>
      <c r="B1099" s="20" t="s">
        <v>35</v>
      </c>
      <c r="C1099" s="22">
        <v>5.6090999999999998</v>
      </c>
    </row>
    <row r="1100" spans="1:3" hidden="1" x14ac:dyDescent="0.25">
      <c r="A1100" s="19">
        <v>39971</v>
      </c>
      <c r="B1100" s="20" t="s">
        <v>35</v>
      </c>
      <c r="C1100" s="22">
        <v>5.6097000000000001</v>
      </c>
    </row>
    <row r="1101" spans="1:3" hidden="1" x14ac:dyDescent="0.25">
      <c r="A1101" s="19">
        <v>39972</v>
      </c>
      <c r="B1101" s="20" t="s">
        <v>35</v>
      </c>
      <c r="C1101" s="22">
        <v>5.6120999999999999</v>
      </c>
    </row>
    <row r="1102" spans="1:3" hidden="1" x14ac:dyDescent="0.25">
      <c r="A1102" s="19">
        <v>39973</v>
      </c>
      <c r="B1102" s="20" t="s">
        <v>35</v>
      </c>
      <c r="C1102" s="22">
        <v>5.6151</v>
      </c>
    </row>
    <row r="1103" spans="1:3" hidden="1" x14ac:dyDescent="0.25">
      <c r="A1103" s="19">
        <v>39974</v>
      </c>
      <c r="B1103" s="20" t="s">
        <v>35</v>
      </c>
      <c r="C1103" s="22">
        <v>5.6135999999999999</v>
      </c>
    </row>
    <row r="1104" spans="1:3" hidden="1" x14ac:dyDescent="0.25">
      <c r="A1104" s="19">
        <v>39975</v>
      </c>
      <c r="B1104" s="20" t="s">
        <v>35</v>
      </c>
      <c r="C1104" s="22">
        <v>5.6197999999999997</v>
      </c>
    </row>
    <row r="1105" spans="1:3" hidden="1" x14ac:dyDescent="0.25">
      <c r="A1105" s="19">
        <v>39978</v>
      </c>
      <c r="B1105" s="20" t="s">
        <v>35</v>
      </c>
      <c r="C1105" s="22">
        <v>5.6163999999999996</v>
      </c>
    </row>
    <row r="1106" spans="1:3" hidden="1" x14ac:dyDescent="0.25">
      <c r="A1106" s="19">
        <v>39979</v>
      </c>
      <c r="B1106" s="20" t="s">
        <v>35</v>
      </c>
      <c r="C1106" s="22">
        <v>5.6181000000000001</v>
      </c>
    </row>
    <row r="1107" spans="1:3" hidden="1" x14ac:dyDescent="0.25">
      <c r="A1107" s="19">
        <v>39980</v>
      </c>
      <c r="B1107" s="20" t="s">
        <v>35</v>
      </c>
      <c r="C1107" s="22">
        <v>5.6138000000000003</v>
      </c>
    </row>
    <row r="1108" spans="1:3" hidden="1" x14ac:dyDescent="0.25">
      <c r="A1108" s="19">
        <v>39981</v>
      </c>
      <c r="B1108" s="20" t="s">
        <v>35</v>
      </c>
      <c r="C1108" s="22">
        <v>5.6138000000000003</v>
      </c>
    </row>
    <row r="1109" spans="1:3" hidden="1" x14ac:dyDescent="0.25">
      <c r="A1109" s="19">
        <v>39982</v>
      </c>
      <c r="B1109" s="20" t="s">
        <v>35</v>
      </c>
      <c r="C1109" s="22">
        <v>5.6124999999999998</v>
      </c>
    </row>
    <row r="1110" spans="1:3" hidden="1" x14ac:dyDescent="0.25">
      <c r="A1110" s="19">
        <v>39985</v>
      </c>
      <c r="B1110" s="20" t="s">
        <v>35</v>
      </c>
      <c r="C1110" s="22">
        <v>5.6109</v>
      </c>
    </row>
    <row r="1111" spans="1:3" hidden="1" x14ac:dyDescent="0.25">
      <c r="A1111" s="19">
        <v>39986</v>
      </c>
      <c r="B1111" s="20" t="s">
        <v>35</v>
      </c>
      <c r="C1111" s="22">
        <v>5.6097999999999999</v>
      </c>
    </row>
    <row r="1112" spans="1:3" hidden="1" x14ac:dyDescent="0.25">
      <c r="A1112" s="19">
        <v>39987</v>
      </c>
      <c r="B1112" s="20" t="s">
        <v>35</v>
      </c>
      <c r="C1112" s="22">
        <v>5.6094999999999997</v>
      </c>
    </row>
    <row r="1113" spans="1:3" hidden="1" x14ac:dyDescent="0.25">
      <c r="A1113" s="19">
        <v>39988</v>
      </c>
      <c r="B1113" s="20" t="s">
        <v>35</v>
      </c>
      <c r="C1113" s="22">
        <v>5.6079999999999997</v>
      </c>
    </row>
    <row r="1114" spans="1:3" hidden="1" x14ac:dyDescent="0.25">
      <c r="A1114" s="19">
        <v>39989</v>
      </c>
      <c r="B1114" s="20" t="s">
        <v>35</v>
      </c>
      <c r="C1114" s="22">
        <v>5.6083999999999996</v>
      </c>
    </row>
    <row r="1115" spans="1:3" hidden="1" x14ac:dyDescent="0.25">
      <c r="A1115" s="19">
        <v>39992</v>
      </c>
      <c r="B1115" s="20" t="s">
        <v>35</v>
      </c>
      <c r="C1115" s="22">
        <v>5.6087999999999996</v>
      </c>
    </row>
    <row r="1116" spans="1:3" hidden="1" x14ac:dyDescent="0.25">
      <c r="A1116" s="19">
        <v>39993</v>
      </c>
      <c r="B1116" s="20" t="s">
        <v>35</v>
      </c>
      <c r="C1116" s="22">
        <v>5.6098999999999997</v>
      </c>
    </row>
    <row r="1117" spans="1:3" hidden="1" x14ac:dyDescent="0.25">
      <c r="A1117" s="19">
        <v>39994</v>
      </c>
      <c r="B1117" s="20" t="s">
        <v>35</v>
      </c>
      <c r="C1117" s="22">
        <v>5.6063999999999998</v>
      </c>
    </row>
    <row r="1118" spans="1:3" x14ac:dyDescent="0.25">
      <c r="A1118" s="19">
        <v>44320</v>
      </c>
      <c r="B1118" s="20" t="s">
        <v>35</v>
      </c>
      <c r="C1118" s="22">
        <v>15.729900000000001</v>
      </c>
    </row>
    <row r="1119" spans="1:3" hidden="1" x14ac:dyDescent="0.25">
      <c r="A1119" s="19">
        <v>39999</v>
      </c>
      <c r="B1119" s="20" t="s">
        <v>35</v>
      </c>
      <c r="C1119" s="22">
        <v>5.5956000000000001</v>
      </c>
    </row>
    <row r="1120" spans="1:3" hidden="1" x14ac:dyDescent="0.25">
      <c r="A1120" s="19">
        <v>40000</v>
      </c>
      <c r="B1120" s="20" t="s">
        <v>35</v>
      </c>
      <c r="C1120" s="22">
        <v>5.5964999999999998</v>
      </c>
    </row>
    <row r="1121" spans="1:3" hidden="1" x14ac:dyDescent="0.25">
      <c r="A1121" s="19">
        <v>40001</v>
      </c>
      <c r="B1121" s="20" t="s">
        <v>35</v>
      </c>
      <c r="C1121" s="22">
        <v>5.5952999999999999</v>
      </c>
    </row>
    <row r="1122" spans="1:3" hidden="1" x14ac:dyDescent="0.25">
      <c r="A1122" s="19">
        <v>40002</v>
      </c>
      <c r="B1122" s="20" t="s">
        <v>35</v>
      </c>
      <c r="C1122" s="22">
        <v>5.5952999999999999</v>
      </c>
    </row>
    <row r="1123" spans="1:3" hidden="1" x14ac:dyDescent="0.25">
      <c r="A1123" s="19">
        <v>40003</v>
      </c>
      <c r="B1123" s="20" t="s">
        <v>35</v>
      </c>
      <c r="C1123" s="22">
        <v>5.5956999999999999</v>
      </c>
    </row>
    <row r="1124" spans="1:3" hidden="1" x14ac:dyDescent="0.25">
      <c r="A1124" s="19">
        <v>40006</v>
      </c>
      <c r="B1124" s="20" t="s">
        <v>35</v>
      </c>
      <c r="C1124" s="22">
        <v>5.5964999999999998</v>
      </c>
    </row>
    <row r="1125" spans="1:3" hidden="1" x14ac:dyDescent="0.25">
      <c r="A1125" s="19">
        <v>40007</v>
      </c>
      <c r="B1125" s="20" t="s">
        <v>35</v>
      </c>
      <c r="C1125" s="22">
        <v>5.5975000000000001</v>
      </c>
    </row>
    <row r="1126" spans="1:3" hidden="1" x14ac:dyDescent="0.25">
      <c r="A1126" s="19">
        <v>40008</v>
      </c>
      <c r="B1126" s="20" t="s">
        <v>35</v>
      </c>
      <c r="C1126" s="22">
        <v>5.5970000000000004</v>
      </c>
    </row>
    <row r="1127" spans="1:3" hidden="1" x14ac:dyDescent="0.25">
      <c r="A1127" s="19">
        <v>40009</v>
      </c>
      <c r="B1127" s="20" t="s">
        <v>35</v>
      </c>
      <c r="C1127" s="22">
        <v>5.5953999999999997</v>
      </c>
    </row>
    <row r="1128" spans="1:3" hidden="1" x14ac:dyDescent="0.25">
      <c r="A1128" s="19">
        <v>40010</v>
      </c>
      <c r="B1128" s="20" t="s">
        <v>35</v>
      </c>
      <c r="C1128" s="22">
        <v>5.5921000000000003</v>
      </c>
    </row>
    <row r="1129" spans="1:3" hidden="1" x14ac:dyDescent="0.25">
      <c r="A1129" s="19">
        <v>40013</v>
      </c>
      <c r="B1129" s="20" t="s">
        <v>35</v>
      </c>
      <c r="C1129" s="22">
        <v>5.5884999999999998</v>
      </c>
    </row>
    <row r="1130" spans="1:3" hidden="1" x14ac:dyDescent="0.25">
      <c r="A1130" s="19">
        <v>40014</v>
      </c>
      <c r="B1130" s="20" t="s">
        <v>35</v>
      </c>
      <c r="C1130" s="22">
        <v>5.5854999999999997</v>
      </c>
    </row>
    <row r="1131" spans="1:3" hidden="1" x14ac:dyDescent="0.25">
      <c r="A1131" s="19">
        <v>40015</v>
      </c>
      <c r="B1131" s="20" t="s">
        <v>35</v>
      </c>
      <c r="C1131" s="22">
        <v>5.5827</v>
      </c>
    </row>
    <row r="1132" spans="1:3" hidden="1" x14ac:dyDescent="0.25">
      <c r="A1132" s="19">
        <v>40016</v>
      </c>
      <c r="B1132" s="20" t="s">
        <v>35</v>
      </c>
      <c r="C1132" s="22">
        <v>5.5796000000000001</v>
      </c>
    </row>
    <row r="1133" spans="1:3" hidden="1" x14ac:dyDescent="0.25">
      <c r="A1133" s="19">
        <v>40020</v>
      </c>
      <c r="B1133" s="20" t="s">
        <v>35</v>
      </c>
      <c r="C1133" s="22">
        <v>5.5763999999999996</v>
      </c>
    </row>
    <row r="1134" spans="1:3" hidden="1" x14ac:dyDescent="0.25">
      <c r="A1134" s="19">
        <v>40021</v>
      </c>
      <c r="B1134" s="20" t="s">
        <v>35</v>
      </c>
      <c r="C1134" s="22">
        <v>5.5727000000000002</v>
      </c>
    </row>
    <row r="1135" spans="1:3" hidden="1" x14ac:dyDescent="0.25">
      <c r="A1135" s="19">
        <v>40022</v>
      </c>
      <c r="B1135" s="20" t="s">
        <v>35</v>
      </c>
      <c r="C1135" s="22">
        <v>5.5659000000000001</v>
      </c>
    </row>
    <row r="1136" spans="1:3" hidden="1" x14ac:dyDescent="0.25">
      <c r="A1136" s="19">
        <v>40023</v>
      </c>
      <c r="B1136" s="20" t="s">
        <v>35</v>
      </c>
      <c r="C1136" s="22">
        <v>5.5603999999999996</v>
      </c>
    </row>
    <row r="1137" spans="1:3" hidden="1" x14ac:dyDescent="0.25">
      <c r="A1137" s="19">
        <v>40024</v>
      </c>
      <c r="B1137" s="20" t="s">
        <v>35</v>
      </c>
      <c r="C1137" s="22">
        <v>5.5587</v>
      </c>
    </row>
    <row r="1138" spans="1:3" x14ac:dyDescent="0.25">
      <c r="A1138" s="19">
        <v>44287</v>
      </c>
      <c r="B1138" s="20" t="s">
        <v>35</v>
      </c>
      <c r="C1138" s="22">
        <v>15.7746</v>
      </c>
    </row>
    <row r="1139" spans="1:3" hidden="1" x14ac:dyDescent="0.25">
      <c r="A1139" s="19">
        <v>40028</v>
      </c>
      <c r="B1139" s="20" t="s">
        <v>35</v>
      </c>
      <c r="C1139" s="22">
        <v>5.5503999999999998</v>
      </c>
    </row>
    <row r="1140" spans="1:3" hidden="1" x14ac:dyDescent="0.25">
      <c r="A1140" s="19">
        <v>40029</v>
      </c>
      <c r="B1140" s="20" t="s">
        <v>35</v>
      </c>
      <c r="C1140" s="22">
        <v>5.5460000000000003</v>
      </c>
    </row>
    <row r="1141" spans="1:3" hidden="1" x14ac:dyDescent="0.25">
      <c r="A1141" s="19">
        <v>40030</v>
      </c>
      <c r="B1141" s="20" t="s">
        <v>35</v>
      </c>
      <c r="C1141" s="22">
        <v>5.5434999999999999</v>
      </c>
    </row>
    <row r="1142" spans="1:3" hidden="1" x14ac:dyDescent="0.25">
      <c r="A1142" s="19">
        <v>40031</v>
      </c>
      <c r="B1142" s="20" t="s">
        <v>35</v>
      </c>
      <c r="C1142" s="22">
        <v>5.5415000000000001</v>
      </c>
    </row>
    <row r="1143" spans="1:3" hidden="1" x14ac:dyDescent="0.25">
      <c r="A1143" s="19">
        <v>40034</v>
      </c>
      <c r="B1143" s="20" t="s">
        <v>35</v>
      </c>
      <c r="C1143" s="22">
        <v>5.5396999999999998</v>
      </c>
    </row>
    <row r="1144" spans="1:3" hidden="1" x14ac:dyDescent="0.25">
      <c r="A1144" s="19">
        <v>40035</v>
      </c>
      <c r="B1144" s="20" t="s">
        <v>35</v>
      </c>
      <c r="C1144" s="22">
        <v>5.5404</v>
      </c>
    </row>
    <row r="1145" spans="1:3" hidden="1" x14ac:dyDescent="0.25">
      <c r="A1145" s="19">
        <v>40036</v>
      </c>
      <c r="B1145" s="20" t="s">
        <v>35</v>
      </c>
      <c r="C1145" s="22">
        <v>5.5469999999999997</v>
      </c>
    </row>
    <row r="1146" spans="1:3" hidden="1" x14ac:dyDescent="0.25">
      <c r="A1146" s="19">
        <v>40037</v>
      </c>
      <c r="B1146" s="20" t="s">
        <v>35</v>
      </c>
      <c r="C1146" s="22">
        <v>5.5597000000000003</v>
      </c>
    </row>
    <row r="1147" spans="1:3" hidden="1" x14ac:dyDescent="0.25">
      <c r="A1147" s="19">
        <v>40038</v>
      </c>
      <c r="B1147" s="20" t="s">
        <v>35</v>
      </c>
      <c r="C1147" s="22">
        <v>5.5568</v>
      </c>
    </row>
    <row r="1148" spans="1:3" hidden="1" x14ac:dyDescent="0.25">
      <c r="A1148" s="19">
        <v>40041</v>
      </c>
      <c r="B1148" s="20" t="s">
        <v>35</v>
      </c>
      <c r="C1148" s="22">
        <v>5.5564</v>
      </c>
    </row>
    <row r="1149" spans="1:3" hidden="1" x14ac:dyDescent="0.25">
      <c r="A1149" s="19">
        <v>40042</v>
      </c>
      <c r="B1149" s="20" t="s">
        <v>35</v>
      </c>
      <c r="C1149" s="22">
        <v>5.5621</v>
      </c>
    </row>
    <row r="1150" spans="1:3" hidden="1" x14ac:dyDescent="0.25">
      <c r="A1150" s="19">
        <v>40043</v>
      </c>
      <c r="B1150" s="20" t="s">
        <v>35</v>
      </c>
      <c r="C1150" s="22">
        <v>5.5633999999999997</v>
      </c>
    </row>
    <row r="1151" spans="1:3" hidden="1" x14ac:dyDescent="0.25">
      <c r="A1151" s="19">
        <v>40044</v>
      </c>
      <c r="B1151" s="20" t="s">
        <v>35</v>
      </c>
      <c r="C1151" s="22">
        <v>5.5652999999999997</v>
      </c>
    </row>
    <row r="1152" spans="1:3" hidden="1" x14ac:dyDescent="0.25">
      <c r="A1152" s="19">
        <v>40045</v>
      </c>
      <c r="B1152" s="20" t="s">
        <v>35</v>
      </c>
      <c r="C1152" s="22">
        <v>5.5590999999999999</v>
      </c>
    </row>
    <row r="1153" spans="1:3" hidden="1" x14ac:dyDescent="0.25">
      <c r="A1153" s="19">
        <v>40048</v>
      </c>
      <c r="B1153" s="20" t="s">
        <v>35</v>
      </c>
      <c r="C1153" s="22">
        <v>5.5518000000000001</v>
      </c>
    </row>
    <row r="1154" spans="1:3" hidden="1" x14ac:dyDescent="0.25">
      <c r="A1154" s="19">
        <v>40049</v>
      </c>
      <c r="B1154" s="20" t="s">
        <v>35</v>
      </c>
      <c r="C1154" s="22">
        <v>5.5475000000000003</v>
      </c>
    </row>
    <row r="1155" spans="1:3" hidden="1" x14ac:dyDescent="0.25">
      <c r="A1155" s="19">
        <v>40050</v>
      </c>
      <c r="B1155" s="20" t="s">
        <v>35</v>
      </c>
      <c r="C1155" s="22">
        <v>5.5431999999999997</v>
      </c>
    </row>
    <row r="1156" spans="1:3" hidden="1" x14ac:dyDescent="0.25">
      <c r="A1156" s="19">
        <v>40051</v>
      </c>
      <c r="B1156" s="20" t="s">
        <v>35</v>
      </c>
      <c r="C1156" s="22">
        <v>5.5431999999999997</v>
      </c>
    </row>
    <row r="1157" spans="1:3" hidden="1" x14ac:dyDescent="0.25">
      <c r="A1157" s="19">
        <v>40052</v>
      </c>
      <c r="B1157" s="20" t="s">
        <v>35</v>
      </c>
      <c r="C1157" s="22">
        <v>5.5404999999999998</v>
      </c>
    </row>
    <row r="1158" spans="1:3" hidden="1" x14ac:dyDescent="0.25">
      <c r="A1158" s="19">
        <v>40055</v>
      </c>
      <c r="B1158" s="20" t="s">
        <v>35</v>
      </c>
      <c r="C1158" s="22">
        <v>5.5385999999999997</v>
      </c>
    </row>
    <row r="1159" spans="1:3" hidden="1" x14ac:dyDescent="0.25">
      <c r="A1159" s="19">
        <v>40056</v>
      </c>
      <c r="B1159" s="20" t="s">
        <v>35</v>
      </c>
      <c r="C1159" s="22">
        <v>5.5377000000000001</v>
      </c>
    </row>
    <row r="1160" spans="1:3" x14ac:dyDescent="0.25">
      <c r="A1160" s="19">
        <v>44256</v>
      </c>
      <c r="B1160" s="20" t="s">
        <v>35</v>
      </c>
      <c r="C1160" s="22">
        <v>15.7965</v>
      </c>
    </row>
    <row r="1161" spans="1:3" hidden="1" x14ac:dyDescent="0.25">
      <c r="A1161" s="19">
        <v>40058</v>
      </c>
      <c r="B1161" s="20" t="s">
        <v>35</v>
      </c>
      <c r="C1161" s="22">
        <v>5.5407999999999999</v>
      </c>
    </row>
    <row r="1162" spans="1:3" hidden="1" x14ac:dyDescent="0.25">
      <c r="A1162" s="19">
        <v>40059</v>
      </c>
      <c r="B1162" s="20" t="s">
        <v>35</v>
      </c>
      <c r="C1162" s="22">
        <v>5.5419999999999998</v>
      </c>
    </row>
    <row r="1163" spans="1:3" hidden="1" x14ac:dyDescent="0.25">
      <c r="A1163" s="19">
        <v>40062</v>
      </c>
      <c r="B1163" s="20" t="s">
        <v>35</v>
      </c>
      <c r="C1163" s="22">
        <v>5.5406000000000004</v>
      </c>
    </row>
    <row r="1164" spans="1:3" hidden="1" x14ac:dyDescent="0.25">
      <c r="A1164" s="19">
        <v>40063</v>
      </c>
      <c r="B1164" s="20" t="s">
        <v>35</v>
      </c>
      <c r="C1164" s="22">
        <v>5.5391000000000004</v>
      </c>
    </row>
    <row r="1165" spans="1:3" hidden="1" x14ac:dyDescent="0.25">
      <c r="A1165" s="19">
        <v>40064</v>
      </c>
      <c r="B1165" s="20" t="s">
        <v>35</v>
      </c>
      <c r="C1165" s="22">
        <v>5.5365000000000002</v>
      </c>
    </row>
    <row r="1166" spans="1:3" hidden="1" x14ac:dyDescent="0.25">
      <c r="A1166" s="19">
        <v>40065</v>
      </c>
      <c r="B1166" s="20" t="s">
        <v>35</v>
      </c>
      <c r="C1166" s="22">
        <v>5.5351999999999997</v>
      </c>
    </row>
    <row r="1167" spans="1:3" hidden="1" x14ac:dyDescent="0.25">
      <c r="A1167" s="19">
        <v>40066</v>
      </c>
      <c r="B1167" s="20" t="s">
        <v>35</v>
      </c>
      <c r="C1167" s="22">
        <v>5.5305</v>
      </c>
    </row>
    <row r="1168" spans="1:3" hidden="1" x14ac:dyDescent="0.25">
      <c r="A1168" s="19">
        <v>40068</v>
      </c>
      <c r="B1168" s="20" t="s">
        <v>35</v>
      </c>
      <c r="C1168" s="22">
        <v>0</v>
      </c>
    </row>
    <row r="1169" spans="1:3" hidden="1" x14ac:dyDescent="0.25">
      <c r="A1169" s="19">
        <v>40069</v>
      </c>
      <c r="B1169" s="20" t="s">
        <v>35</v>
      </c>
      <c r="C1169" s="22">
        <v>5.5274999999999999</v>
      </c>
    </row>
    <row r="1170" spans="1:3" hidden="1" x14ac:dyDescent="0.25">
      <c r="A1170" s="19">
        <v>40070</v>
      </c>
      <c r="B1170" s="20" t="s">
        <v>35</v>
      </c>
      <c r="C1170" s="22">
        <v>5.5259</v>
      </c>
    </row>
    <row r="1171" spans="1:3" hidden="1" x14ac:dyDescent="0.25">
      <c r="A1171" s="19">
        <v>40071</v>
      </c>
      <c r="B1171" s="20" t="s">
        <v>35</v>
      </c>
      <c r="C1171" s="22">
        <v>5.5237999999999996</v>
      </c>
    </row>
    <row r="1172" spans="1:3" hidden="1" x14ac:dyDescent="0.25">
      <c r="A1172" s="19">
        <v>40072</v>
      </c>
      <c r="B1172" s="20" t="s">
        <v>35</v>
      </c>
      <c r="C1172" s="22">
        <v>5.5205000000000002</v>
      </c>
    </row>
    <row r="1173" spans="1:3" hidden="1" x14ac:dyDescent="0.25">
      <c r="A1173" s="19">
        <v>40073</v>
      </c>
      <c r="B1173" s="20" t="s">
        <v>35</v>
      </c>
      <c r="C1173" s="22">
        <v>5.5175999999999998</v>
      </c>
    </row>
    <row r="1174" spans="1:3" hidden="1" x14ac:dyDescent="0.25">
      <c r="A1174" s="19">
        <v>40078</v>
      </c>
      <c r="B1174" s="20" t="s">
        <v>35</v>
      </c>
      <c r="C1174" s="22">
        <v>5.5144000000000002</v>
      </c>
    </row>
    <row r="1175" spans="1:3" hidden="1" x14ac:dyDescent="0.25">
      <c r="A1175" s="19">
        <v>40079</v>
      </c>
      <c r="B1175" s="20" t="s">
        <v>35</v>
      </c>
      <c r="C1175" s="22">
        <v>5.5132000000000003</v>
      </c>
    </row>
    <row r="1176" spans="1:3" hidden="1" x14ac:dyDescent="0.25">
      <c r="A1176" s="19">
        <v>40080</v>
      </c>
      <c r="B1176" s="20" t="s">
        <v>35</v>
      </c>
      <c r="C1176" s="22">
        <v>5.5138999999999996</v>
      </c>
    </row>
    <row r="1177" spans="1:3" hidden="1" x14ac:dyDescent="0.25">
      <c r="A1177" s="19">
        <v>40083</v>
      </c>
      <c r="B1177" s="20" t="s">
        <v>35</v>
      </c>
      <c r="C1177" s="22">
        <v>5.5114000000000001</v>
      </c>
    </row>
    <row r="1178" spans="1:3" hidden="1" x14ac:dyDescent="0.25">
      <c r="A1178" s="19">
        <v>40084</v>
      </c>
      <c r="B1178" s="20" t="s">
        <v>35</v>
      </c>
      <c r="C1178" s="22">
        <v>5.5095999999999998</v>
      </c>
    </row>
    <row r="1179" spans="1:3" hidden="1" x14ac:dyDescent="0.25">
      <c r="A1179" s="19">
        <v>40085</v>
      </c>
      <c r="B1179" s="20" t="s">
        <v>35</v>
      </c>
      <c r="C1179" s="22">
        <v>5.5109000000000004</v>
      </c>
    </row>
    <row r="1180" spans="1:3" hidden="1" x14ac:dyDescent="0.25">
      <c r="A1180" s="19">
        <v>40086</v>
      </c>
      <c r="B1180" s="20" t="s">
        <v>35</v>
      </c>
      <c r="C1180" s="22">
        <v>5.5126999999999997</v>
      </c>
    </row>
    <row r="1181" spans="1:3" x14ac:dyDescent="0.25">
      <c r="A1181" s="19">
        <v>44228</v>
      </c>
      <c r="B1181" s="20" t="s">
        <v>35</v>
      </c>
      <c r="C1181" s="22">
        <v>15.7943</v>
      </c>
    </row>
    <row r="1182" spans="1:3" hidden="1" x14ac:dyDescent="0.25">
      <c r="A1182" s="19">
        <v>40090</v>
      </c>
      <c r="B1182" s="20" t="s">
        <v>35</v>
      </c>
      <c r="C1182" s="22">
        <v>5.4946999999999999</v>
      </c>
    </row>
    <row r="1183" spans="1:3" hidden="1" x14ac:dyDescent="0.25">
      <c r="A1183" s="19">
        <v>40091</v>
      </c>
      <c r="B1183" s="20" t="s">
        <v>35</v>
      </c>
      <c r="C1183" s="22">
        <v>5.4934000000000003</v>
      </c>
    </row>
    <row r="1184" spans="1:3" hidden="1" x14ac:dyDescent="0.25">
      <c r="A1184" s="19">
        <v>40093</v>
      </c>
      <c r="B1184" s="20" t="s">
        <v>35</v>
      </c>
      <c r="C1184" s="22">
        <v>5.4901999999999997</v>
      </c>
    </row>
    <row r="1185" spans="1:3" hidden="1" x14ac:dyDescent="0.25">
      <c r="A1185" s="19">
        <v>40094</v>
      </c>
      <c r="B1185" s="20" t="s">
        <v>35</v>
      </c>
      <c r="C1185" s="22">
        <v>5.4878999999999998</v>
      </c>
    </row>
    <row r="1186" spans="1:3" hidden="1" x14ac:dyDescent="0.25">
      <c r="A1186" s="19">
        <v>40097</v>
      </c>
      <c r="B1186" s="20" t="s">
        <v>35</v>
      </c>
      <c r="C1186" s="22">
        <v>5.4867999999999997</v>
      </c>
    </row>
    <row r="1187" spans="1:3" hidden="1" x14ac:dyDescent="0.25">
      <c r="A1187" s="19">
        <v>40098</v>
      </c>
      <c r="B1187" s="20" t="s">
        <v>35</v>
      </c>
      <c r="C1187" s="22">
        <v>5.4870000000000001</v>
      </c>
    </row>
    <row r="1188" spans="1:3" hidden="1" x14ac:dyDescent="0.25">
      <c r="A1188" s="19">
        <v>40099</v>
      </c>
      <c r="B1188" s="20" t="s">
        <v>35</v>
      </c>
      <c r="C1188" s="22">
        <v>5.4878</v>
      </c>
    </row>
    <row r="1189" spans="1:3" hidden="1" x14ac:dyDescent="0.25">
      <c r="A1189" s="19">
        <v>40100</v>
      </c>
      <c r="B1189" s="20" t="s">
        <v>35</v>
      </c>
      <c r="C1189" s="22">
        <v>5.4871999999999996</v>
      </c>
    </row>
    <row r="1190" spans="1:3" hidden="1" x14ac:dyDescent="0.25">
      <c r="A1190" s="19">
        <v>40101</v>
      </c>
      <c r="B1190" s="20" t="s">
        <v>35</v>
      </c>
      <c r="C1190" s="22">
        <v>5.4855</v>
      </c>
    </row>
    <row r="1191" spans="1:3" hidden="1" x14ac:dyDescent="0.25">
      <c r="A1191" s="19">
        <v>40104</v>
      </c>
      <c r="B1191" s="20" t="s">
        <v>35</v>
      </c>
      <c r="C1191" s="22">
        <v>5.4821999999999997</v>
      </c>
    </row>
    <row r="1192" spans="1:3" hidden="1" x14ac:dyDescent="0.25">
      <c r="A1192" s="19">
        <v>40105</v>
      </c>
      <c r="B1192" s="20" t="s">
        <v>35</v>
      </c>
      <c r="C1192" s="22">
        <v>5.4812000000000003</v>
      </c>
    </row>
    <row r="1193" spans="1:3" hidden="1" x14ac:dyDescent="0.25">
      <c r="A1193" s="19">
        <v>40106</v>
      </c>
      <c r="B1193" s="20" t="s">
        <v>35</v>
      </c>
      <c r="C1193" s="22">
        <v>5.4782999999999999</v>
      </c>
    </row>
    <row r="1194" spans="1:3" hidden="1" x14ac:dyDescent="0.25">
      <c r="A1194" s="19">
        <v>40107</v>
      </c>
      <c r="B1194" s="20" t="s">
        <v>35</v>
      </c>
      <c r="C1194" s="22">
        <v>5.4775</v>
      </c>
    </row>
    <row r="1195" spans="1:3" hidden="1" x14ac:dyDescent="0.25">
      <c r="A1195" s="19">
        <v>40108</v>
      </c>
      <c r="B1195" s="20" t="s">
        <v>35</v>
      </c>
      <c r="C1195" s="22">
        <v>5.4762000000000004</v>
      </c>
    </row>
    <row r="1196" spans="1:3" hidden="1" x14ac:dyDescent="0.25">
      <c r="A1196" s="19">
        <v>40111</v>
      </c>
      <c r="B1196" s="20" t="s">
        <v>35</v>
      </c>
      <c r="C1196" s="22">
        <v>5.4744999999999999</v>
      </c>
    </row>
    <row r="1197" spans="1:3" hidden="1" x14ac:dyDescent="0.25">
      <c r="A1197" s="19">
        <v>40112</v>
      </c>
      <c r="B1197" s="20" t="s">
        <v>35</v>
      </c>
      <c r="C1197" s="22">
        <v>5.4741999999999997</v>
      </c>
    </row>
    <row r="1198" spans="1:3" hidden="1" x14ac:dyDescent="0.25">
      <c r="A1198" s="19">
        <v>40113</v>
      </c>
      <c r="B1198" s="20" t="s">
        <v>35</v>
      </c>
      <c r="C1198" s="22">
        <v>5.4752000000000001</v>
      </c>
    </row>
    <row r="1199" spans="1:3" hidden="1" x14ac:dyDescent="0.25">
      <c r="A1199" s="19">
        <v>40114</v>
      </c>
      <c r="B1199" s="20" t="s">
        <v>35</v>
      </c>
      <c r="C1199" s="22">
        <v>5.4779999999999998</v>
      </c>
    </row>
    <row r="1200" spans="1:3" hidden="1" x14ac:dyDescent="0.25">
      <c r="A1200" s="19">
        <v>40115</v>
      </c>
      <c r="B1200" s="20" t="s">
        <v>35</v>
      </c>
      <c r="C1200" s="22">
        <v>5.4829999999999997</v>
      </c>
    </row>
    <row r="1201" spans="1:3" x14ac:dyDescent="0.25">
      <c r="A1201" s="19">
        <v>44199</v>
      </c>
      <c r="B1201" s="20" t="s">
        <v>35</v>
      </c>
      <c r="C1201" s="22">
        <v>15.7919</v>
      </c>
    </row>
    <row r="1202" spans="1:3" hidden="1" x14ac:dyDescent="0.25">
      <c r="A1202" s="19">
        <v>40119</v>
      </c>
      <c r="B1202" s="20" t="s">
        <v>35</v>
      </c>
      <c r="C1202" s="22">
        <v>5.4854000000000003</v>
      </c>
    </row>
    <row r="1203" spans="1:3" hidden="1" x14ac:dyDescent="0.25">
      <c r="A1203" s="19">
        <v>40120</v>
      </c>
      <c r="B1203" s="20" t="s">
        <v>35</v>
      </c>
      <c r="C1203" s="22">
        <v>5.4821</v>
      </c>
    </row>
    <row r="1204" spans="1:3" hidden="1" x14ac:dyDescent="0.25">
      <c r="A1204" s="19">
        <v>40121</v>
      </c>
      <c r="B1204" s="20" t="s">
        <v>35</v>
      </c>
      <c r="C1204" s="22">
        <v>5.4806999999999997</v>
      </c>
    </row>
    <row r="1205" spans="1:3" hidden="1" x14ac:dyDescent="0.25">
      <c r="A1205" s="19">
        <v>40122</v>
      </c>
      <c r="B1205" s="20" t="s">
        <v>35</v>
      </c>
      <c r="C1205" s="22">
        <v>5.4781000000000004</v>
      </c>
    </row>
    <row r="1206" spans="1:3" hidden="1" x14ac:dyDescent="0.25">
      <c r="A1206" s="19">
        <v>40125</v>
      </c>
      <c r="B1206" s="20" t="s">
        <v>35</v>
      </c>
      <c r="C1206" s="22">
        <v>5.4762000000000004</v>
      </c>
    </row>
    <row r="1207" spans="1:3" hidden="1" x14ac:dyDescent="0.25">
      <c r="A1207" s="19">
        <v>40126</v>
      </c>
      <c r="B1207" s="20" t="s">
        <v>35</v>
      </c>
      <c r="C1207" s="22">
        <v>5.4740000000000002</v>
      </c>
    </row>
    <row r="1208" spans="1:3" hidden="1" x14ac:dyDescent="0.25">
      <c r="A1208" s="19">
        <v>40127</v>
      </c>
      <c r="B1208" s="20" t="s">
        <v>35</v>
      </c>
      <c r="C1208" s="22">
        <v>5.4694000000000003</v>
      </c>
    </row>
    <row r="1209" spans="1:3" hidden="1" x14ac:dyDescent="0.25">
      <c r="A1209" s="19">
        <v>40128</v>
      </c>
      <c r="B1209" s="20" t="s">
        <v>35</v>
      </c>
      <c r="C1209" s="22">
        <v>5.4671000000000003</v>
      </c>
    </row>
    <row r="1210" spans="1:3" hidden="1" x14ac:dyDescent="0.25">
      <c r="A1210" s="19">
        <v>40129</v>
      </c>
      <c r="B1210" s="20" t="s">
        <v>35</v>
      </c>
      <c r="C1210" s="22">
        <v>5.4671000000000003</v>
      </c>
    </row>
    <row r="1211" spans="1:3" hidden="1" x14ac:dyDescent="0.25">
      <c r="A1211" s="19">
        <v>40132</v>
      </c>
      <c r="B1211" s="20" t="s">
        <v>35</v>
      </c>
      <c r="C1211" s="22">
        <v>5.4663000000000004</v>
      </c>
    </row>
    <row r="1212" spans="1:3" hidden="1" x14ac:dyDescent="0.25">
      <c r="A1212" s="19">
        <v>40133</v>
      </c>
      <c r="B1212" s="20" t="s">
        <v>35</v>
      </c>
      <c r="C1212" s="22">
        <v>5.4657999999999998</v>
      </c>
    </row>
    <row r="1213" spans="1:3" hidden="1" x14ac:dyDescent="0.25">
      <c r="A1213" s="19">
        <v>40134</v>
      </c>
      <c r="B1213" s="20" t="s">
        <v>35</v>
      </c>
      <c r="C1213" s="22">
        <v>5.4653</v>
      </c>
    </row>
    <row r="1214" spans="1:3" hidden="1" x14ac:dyDescent="0.25">
      <c r="A1214" s="19">
        <v>40135</v>
      </c>
      <c r="B1214" s="20" t="s">
        <v>35</v>
      </c>
      <c r="C1214" s="22">
        <v>5.4673999999999996</v>
      </c>
    </row>
    <row r="1215" spans="1:3" hidden="1" x14ac:dyDescent="0.25">
      <c r="A1215" s="19">
        <v>40136</v>
      </c>
      <c r="B1215" s="20" t="s">
        <v>35</v>
      </c>
      <c r="C1215" s="22">
        <v>5.4673999999999996</v>
      </c>
    </row>
    <row r="1216" spans="1:3" hidden="1" x14ac:dyDescent="0.25">
      <c r="A1216" s="19">
        <v>40139</v>
      </c>
      <c r="B1216" s="20" t="s">
        <v>35</v>
      </c>
      <c r="C1216" s="22">
        <v>5.4663000000000004</v>
      </c>
    </row>
    <row r="1217" spans="1:3" hidden="1" x14ac:dyDescent="0.25">
      <c r="A1217" s="19">
        <v>40140</v>
      </c>
      <c r="B1217" s="20" t="s">
        <v>35</v>
      </c>
      <c r="C1217" s="22">
        <v>5.4653999999999998</v>
      </c>
    </row>
    <row r="1218" spans="1:3" hidden="1" x14ac:dyDescent="0.25">
      <c r="A1218" s="19">
        <v>40141</v>
      </c>
      <c r="B1218" s="20" t="s">
        <v>35</v>
      </c>
      <c r="C1218" s="22">
        <v>5.4633000000000003</v>
      </c>
    </row>
    <row r="1219" spans="1:3" hidden="1" x14ac:dyDescent="0.25">
      <c r="A1219" s="19">
        <v>40142</v>
      </c>
      <c r="B1219" s="20" t="s">
        <v>35</v>
      </c>
      <c r="C1219" s="22">
        <v>5.4618000000000002</v>
      </c>
    </row>
    <row r="1220" spans="1:3" hidden="1" x14ac:dyDescent="0.25">
      <c r="A1220" s="19">
        <v>40147</v>
      </c>
      <c r="B1220" s="20" t="s">
        <v>35</v>
      </c>
      <c r="C1220" s="22">
        <v>5.4767000000000001</v>
      </c>
    </row>
    <row r="1221" spans="1:3" x14ac:dyDescent="0.25">
      <c r="A1221" s="19">
        <v>44166</v>
      </c>
      <c r="B1221" s="20" t="s">
        <v>35</v>
      </c>
      <c r="C1221" s="22">
        <v>15.7265</v>
      </c>
    </row>
    <row r="1222" spans="1:3" hidden="1" x14ac:dyDescent="0.25">
      <c r="A1222" s="19">
        <v>40149</v>
      </c>
      <c r="B1222" s="20" t="s">
        <v>35</v>
      </c>
      <c r="C1222" s="22">
        <v>5.4770000000000003</v>
      </c>
    </row>
    <row r="1223" spans="1:3" hidden="1" x14ac:dyDescent="0.25">
      <c r="A1223" s="19">
        <v>40150</v>
      </c>
      <c r="B1223" s="20" t="s">
        <v>35</v>
      </c>
      <c r="C1223" s="22">
        <v>5.468</v>
      </c>
    </row>
    <row r="1224" spans="1:3" hidden="1" x14ac:dyDescent="0.25">
      <c r="A1224" s="19">
        <v>40153</v>
      </c>
      <c r="B1224" s="20" t="s">
        <v>35</v>
      </c>
      <c r="C1224" s="22">
        <v>5.4671000000000003</v>
      </c>
    </row>
    <row r="1225" spans="1:3" hidden="1" x14ac:dyDescent="0.25">
      <c r="A1225" s="19">
        <v>40154</v>
      </c>
      <c r="B1225" s="20" t="s">
        <v>35</v>
      </c>
      <c r="C1225" s="22">
        <v>5.4729000000000001</v>
      </c>
    </row>
    <row r="1226" spans="1:3" hidden="1" x14ac:dyDescent="0.25">
      <c r="A1226" s="19">
        <v>40155</v>
      </c>
      <c r="B1226" s="20" t="s">
        <v>35</v>
      </c>
      <c r="C1226" s="22">
        <v>5.4783999999999997</v>
      </c>
    </row>
    <row r="1227" spans="1:3" hidden="1" x14ac:dyDescent="0.25">
      <c r="A1227" s="19">
        <v>40156</v>
      </c>
      <c r="B1227" s="20" t="s">
        <v>35</v>
      </c>
      <c r="C1227" s="22">
        <v>5.4862000000000002</v>
      </c>
    </row>
    <row r="1228" spans="1:3" hidden="1" x14ac:dyDescent="0.25">
      <c r="A1228" s="19">
        <v>40157</v>
      </c>
      <c r="B1228" s="20" t="s">
        <v>35</v>
      </c>
      <c r="C1228" s="22">
        <v>5.492</v>
      </c>
    </row>
    <row r="1229" spans="1:3" hidden="1" x14ac:dyDescent="0.25">
      <c r="A1229" s="19">
        <v>40160</v>
      </c>
      <c r="B1229" s="20" t="s">
        <v>35</v>
      </c>
      <c r="C1229" s="22">
        <v>5.4946999999999999</v>
      </c>
    </row>
    <row r="1230" spans="1:3" hidden="1" x14ac:dyDescent="0.25">
      <c r="A1230" s="19">
        <v>40161</v>
      </c>
      <c r="B1230" s="20" t="s">
        <v>35</v>
      </c>
      <c r="C1230" s="22">
        <v>5.4970999999999997</v>
      </c>
    </row>
    <row r="1231" spans="1:3" hidden="1" x14ac:dyDescent="0.25">
      <c r="A1231" s="19">
        <v>40162</v>
      </c>
      <c r="B1231" s="20" t="s">
        <v>35</v>
      </c>
      <c r="C1231" s="22">
        <v>5.5025000000000004</v>
      </c>
    </row>
    <row r="1232" spans="1:3" hidden="1" x14ac:dyDescent="0.25">
      <c r="A1232" s="19">
        <v>40163</v>
      </c>
      <c r="B1232" s="20" t="s">
        <v>35</v>
      </c>
      <c r="C1232" s="22">
        <v>5.5076999999999998</v>
      </c>
    </row>
    <row r="1233" spans="1:3" hidden="1" x14ac:dyDescent="0.25">
      <c r="A1233" s="19">
        <v>40164</v>
      </c>
      <c r="B1233" s="20" t="s">
        <v>35</v>
      </c>
      <c r="C1233" s="22">
        <v>5.5110999999999999</v>
      </c>
    </row>
    <row r="1234" spans="1:3" hidden="1" x14ac:dyDescent="0.25">
      <c r="A1234" s="19">
        <v>40167</v>
      </c>
      <c r="B1234" s="20" t="s">
        <v>35</v>
      </c>
      <c r="C1234" s="22">
        <v>5.5101000000000004</v>
      </c>
    </row>
    <row r="1235" spans="1:3" hidden="1" x14ac:dyDescent="0.25">
      <c r="A1235" s="19">
        <v>40168</v>
      </c>
      <c r="B1235" s="20" t="s">
        <v>35</v>
      </c>
      <c r="C1235" s="22">
        <v>5.5125000000000002</v>
      </c>
    </row>
    <row r="1236" spans="1:3" hidden="1" x14ac:dyDescent="0.25">
      <c r="A1236" s="19">
        <v>40169</v>
      </c>
      <c r="B1236" s="20" t="s">
        <v>35</v>
      </c>
      <c r="C1236" s="22">
        <v>5.5153999999999996</v>
      </c>
    </row>
    <row r="1237" spans="1:3" hidden="1" x14ac:dyDescent="0.25">
      <c r="A1237" s="19">
        <v>40170</v>
      </c>
      <c r="B1237" s="20" t="s">
        <v>35</v>
      </c>
      <c r="C1237" s="22">
        <v>5.5125999999999999</v>
      </c>
    </row>
    <row r="1238" spans="1:3" hidden="1" x14ac:dyDescent="0.25">
      <c r="A1238" s="19">
        <v>40171</v>
      </c>
      <c r="B1238" s="20" t="s">
        <v>35</v>
      </c>
      <c r="C1238" s="22">
        <v>5.5098000000000003</v>
      </c>
    </row>
    <row r="1239" spans="1:3" hidden="1" x14ac:dyDescent="0.25">
      <c r="A1239" s="19">
        <v>40174</v>
      </c>
      <c r="B1239" s="20" t="s">
        <v>35</v>
      </c>
      <c r="C1239" s="22">
        <v>5.51</v>
      </c>
    </row>
    <row r="1240" spans="1:3" hidden="1" x14ac:dyDescent="0.25">
      <c r="A1240" s="19">
        <v>40175</v>
      </c>
      <c r="B1240" s="20" t="s">
        <v>35</v>
      </c>
      <c r="C1240" s="22">
        <v>5.5072999999999999</v>
      </c>
    </row>
    <row r="1241" spans="1:3" hidden="1" x14ac:dyDescent="0.25">
      <c r="A1241" s="19">
        <v>40176</v>
      </c>
      <c r="B1241" s="20" t="s">
        <v>35</v>
      </c>
      <c r="C1241" s="22">
        <v>5.5019999999999998</v>
      </c>
    </row>
    <row r="1242" spans="1:3" hidden="1" x14ac:dyDescent="0.25">
      <c r="A1242" s="19">
        <v>40177</v>
      </c>
      <c r="B1242" s="20" t="s">
        <v>35</v>
      </c>
      <c r="C1242" s="22">
        <v>5.4973999999999998</v>
      </c>
    </row>
    <row r="1243" spans="1:3" hidden="1" x14ac:dyDescent="0.25">
      <c r="A1243" s="19">
        <v>40178</v>
      </c>
      <c r="B1243" s="20" t="s">
        <v>35</v>
      </c>
      <c r="C1243" s="22">
        <v>5.4954000000000001</v>
      </c>
    </row>
    <row r="1244" spans="1:3" x14ac:dyDescent="0.25">
      <c r="A1244" s="19">
        <v>44136</v>
      </c>
      <c r="B1244" s="20" t="s">
        <v>35</v>
      </c>
      <c r="C1244" s="22">
        <v>15.775700000000001</v>
      </c>
    </row>
    <row r="1245" spans="1:3" hidden="1" x14ac:dyDescent="0.25">
      <c r="A1245" s="19">
        <v>40182</v>
      </c>
      <c r="B1245" s="20" t="s">
        <v>35</v>
      </c>
      <c r="C1245" s="22">
        <v>5.4874999999999998</v>
      </c>
    </row>
    <row r="1246" spans="1:3" hidden="1" x14ac:dyDescent="0.25">
      <c r="A1246" s="19">
        <v>40183</v>
      </c>
      <c r="B1246" s="20" t="s">
        <v>35</v>
      </c>
      <c r="C1246" s="22">
        <v>5.4805999999999999</v>
      </c>
    </row>
    <row r="1247" spans="1:3" hidden="1" x14ac:dyDescent="0.25">
      <c r="A1247" s="19">
        <v>40184</v>
      </c>
      <c r="B1247" s="20" t="s">
        <v>35</v>
      </c>
      <c r="C1247" s="22">
        <v>5.4675000000000002</v>
      </c>
    </row>
    <row r="1248" spans="1:3" hidden="1" x14ac:dyDescent="0.25">
      <c r="A1248" s="19">
        <v>40188</v>
      </c>
      <c r="B1248" s="20" t="s">
        <v>35</v>
      </c>
      <c r="C1248" s="22">
        <v>5.4607000000000001</v>
      </c>
    </row>
    <row r="1249" spans="1:3" hidden="1" x14ac:dyDescent="0.25">
      <c r="A1249" s="19">
        <v>40189</v>
      </c>
      <c r="B1249" s="20" t="s">
        <v>35</v>
      </c>
      <c r="C1249" s="22">
        <v>5.4562999999999997</v>
      </c>
    </row>
    <row r="1250" spans="1:3" hidden="1" x14ac:dyDescent="0.25">
      <c r="A1250" s="19">
        <v>40190</v>
      </c>
      <c r="B1250" s="20" t="s">
        <v>35</v>
      </c>
      <c r="C1250" s="22">
        <v>5.4534000000000002</v>
      </c>
    </row>
    <row r="1251" spans="1:3" hidden="1" x14ac:dyDescent="0.25">
      <c r="A1251" s="19">
        <v>40191</v>
      </c>
      <c r="B1251" s="20" t="s">
        <v>35</v>
      </c>
      <c r="C1251" s="22">
        <v>5.4471999999999996</v>
      </c>
    </row>
    <row r="1252" spans="1:3" hidden="1" x14ac:dyDescent="0.25">
      <c r="A1252" s="19">
        <v>40192</v>
      </c>
      <c r="B1252" s="20" t="s">
        <v>35</v>
      </c>
      <c r="C1252" s="22">
        <v>5.4367000000000001</v>
      </c>
    </row>
    <row r="1253" spans="1:3" hidden="1" x14ac:dyDescent="0.25">
      <c r="A1253" s="19">
        <v>40195</v>
      </c>
      <c r="B1253" s="20" t="s">
        <v>35</v>
      </c>
      <c r="C1253" s="22">
        <v>5.4317000000000002</v>
      </c>
    </row>
    <row r="1254" spans="1:3" hidden="1" x14ac:dyDescent="0.25">
      <c r="A1254" s="19">
        <v>40196</v>
      </c>
      <c r="B1254" s="20" t="s">
        <v>35</v>
      </c>
      <c r="C1254" s="22">
        <v>5.4287000000000001</v>
      </c>
    </row>
    <row r="1255" spans="1:3" hidden="1" x14ac:dyDescent="0.25">
      <c r="A1255" s="19">
        <v>40197</v>
      </c>
      <c r="B1255" s="20" t="s">
        <v>35</v>
      </c>
      <c r="C1255" s="22">
        <v>5.4318</v>
      </c>
    </row>
    <row r="1256" spans="1:3" hidden="1" x14ac:dyDescent="0.25">
      <c r="A1256" s="19">
        <v>40198</v>
      </c>
      <c r="B1256" s="20" t="s">
        <v>35</v>
      </c>
      <c r="C1256" s="22">
        <v>5.4448999999999996</v>
      </c>
    </row>
    <row r="1257" spans="1:3" hidden="1" x14ac:dyDescent="0.25">
      <c r="A1257" s="19">
        <v>40199</v>
      </c>
      <c r="B1257" s="20" t="s">
        <v>35</v>
      </c>
      <c r="C1257" s="22">
        <v>5.4513999999999996</v>
      </c>
    </row>
    <row r="1258" spans="1:3" hidden="1" x14ac:dyDescent="0.25">
      <c r="A1258" s="19">
        <v>40202</v>
      </c>
      <c r="B1258" s="20" t="s">
        <v>35</v>
      </c>
      <c r="C1258" s="22">
        <v>5.4561000000000002</v>
      </c>
    </row>
    <row r="1259" spans="1:3" hidden="1" x14ac:dyDescent="0.25">
      <c r="A1259" s="19">
        <v>40204</v>
      </c>
      <c r="B1259" s="20" t="s">
        <v>35</v>
      </c>
      <c r="C1259" s="22">
        <v>5.4649000000000001</v>
      </c>
    </row>
    <row r="1260" spans="1:3" hidden="1" x14ac:dyDescent="0.25">
      <c r="A1260" s="19">
        <v>40205</v>
      </c>
      <c r="B1260" s="20" t="s">
        <v>35</v>
      </c>
      <c r="C1260" s="22">
        <v>5.4710000000000001</v>
      </c>
    </row>
    <row r="1261" spans="1:3" hidden="1" x14ac:dyDescent="0.25">
      <c r="A1261" s="19">
        <v>40206</v>
      </c>
      <c r="B1261" s="20" t="s">
        <v>35</v>
      </c>
      <c r="C1261" s="22">
        <v>5.4737999999999998</v>
      </c>
    </row>
    <row r="1262" spans="1:3" hidden="1" x14ac:dyDescent="0.25">
      <c r="A1262" s="19">
        <v>40209</v>
      </c>
      <c r="B1262" s="20" t="s">
        <v>35</v>
      </c>
      <c r="C1262" s="22">
        <v>5.4785000000000004</v>
      </c>
    </row>
    <row r="1263" spans="1:3" x14ac:dyDescent="0.25">
      <c r="A1263" s="19">
        <v>44105</v>
      </c>
      <c r="B1263" s="20" t="s">
        <v>35</v>
      </c>
      <c r="C1263" s="22">
        <v>15.809100000000001</v>
      </c>
    </row>
    <row r="1264" spans="1:3" hidden="1" x14ac:dyDescent="0.25">
      <c r="A1264" s="19">
        <v>40211</v>
      </c>
      <c r="B1264" s="20" t="s">
        <v>35</v>
      </c>
      <c r="C1264" s="22">
        <v>5.4782000000000002</v>
      </c>
    </row>
    <row r="1265" spans="1:3" hidden="1" x14ac:dyDescent="0.25">
      <c r="A1265" s="19">
        <v>40212</v>
      </c>
      <c r="B1265" s="20" t="s">
        <v>35</v>
      </c>
      <c r="C1265" s="22">
        <v>5.4718999999999998</v>
      </c>
    </row>
    <row r="1266" spans="1:3" hidden="1" x14ac:dyDescent="0.25">
      <c r="A1266" s="19">
        <v>40213</v>
      </c>
      <c r="B1266" s="20" t="s">
        <v>35</v>
      </c>
      <c r="C1266" s="22">
        <v>5.4764999999999997</v>
      </c>
    </row>
    <row r="1267" spans="1:3" hidden="1" x14ac:dyDescent="0.25">
      <c r="A1267" s="19">
        <v>40216</v>
      </c>
      <c r="B1267" s="20" t="s">
        <v>35</v>
      </c>
      <c r="C1267" s="22">
        <v>5.49</v>
      </c>
    </row>
    <row r="1268" spans="1:3" hidden="1" x14ac:dyDescent="0.25">
      <c r="A1268" s="19">
        <v>40217</v>
      </c>
      <c r="B1268" s="20" t="s">
        <v>35</v>
      </c>
      <c r="C1268" s="22">
        <v>5.4964000000000004</v>
      </c>
    </row>
    <row r="1269" spans="1:3" hidden="1" x14ac:dyDescent="0.25">
      <c r="A1269" s="19">
        <v>40218</v>
      </c>
      <c r="B1269" s="20" t="s">
        <v>35</v>
      </c>
      <c r="C1269" s="22">
        <v>5.4973999999999998</v>
      </c>
    </row>
    <row r="1270" spans="1:3" hidden="1" x14ac:dyDescent="0.25">
      <c r="A1270" s="19">
        <v>40219</v>
      </c>
      <c r="B1270" s="20" t="s">
        <v>35</v>
      </c>
      <c r="C1270" s="22">
        <v>5.4981</v>
      </c>
    </row>
    <row r="1271" spans="1:3" hidden="1" x14ac:dyDescent="0.25">
      <c r="A1271" s="19">
        <v>40220</v>
      </c>
      <c r="B1271" s="20" t="s">
        <v>35</v>
      </c>
      <c r="C1271" s="22">
        <v>5.4974999999999996</v>
      </c>
    </row>
    <row r="1272" spans="1:3" hidden="1" x14ac:dyDescent="0.25">
      <c r="A1272" s="19">
        <v>40223</v>
      </c>
      <c r="B1272" s="20" t="s">
        <v>35</v>
      </c>
      <c r="C1272" s="22">
        <v>5.5022000000000002</v>
      </c>
    </row>
    <row r="1273" spans="1:3" hidden="1" x14ac:dyDescent="0.25">
      <c r="A1273" s="19">
        <v>40224</v>
      </c>
      <c r="B1273" s="20" t="s">
        <v>35</v>
      </c>
      <c r="C1273" s="22">
        <v>5.5000999999999998</v>
      </c>
    </row>
    <row r="1274" spans="1:3" hidden="1" x14ac:dyDescent="0.25">
      <c r="A1274" s="19">
        <v>40225</v>
      </c>
      <c r="B1274" s="20" t="s">
        <v>35</v>
      </c>
      <c r="C1274" s="22">
        <v>5.4984000000000002</v>
      </c>
    </row>
    <row r="1275" spans="1:3" hidden="1" x14ac:dyDescent="0.25">
      <c r="A1275" s="19">
        <v>40226</v>
      </c>
      <c r="B1275" s="20" t="s">
        <v>35</v>
      </c>
      <c r="C1275" s="22">
        <v>5.4984999999999999</v>
      </c>
    </row>
    <row r="1276" spans="1:3" hidden="1" x14ac:dyDescent="0.25">
      <c r="A1276" s="19">
        <v>40227</v>
      </c>
      <c r="B1276" s="20" t="s">
        <v>35</v>
      </c>
      <c r="C1276" s="22">
        <v>5.5011999999999999</v>
      </c>
    </row>
    <row r="1277" spans="1:3" hidden="1" x14ac:dyDescent="0.25">
      <c r="A1277" s="19">
        <v>40230</v>
      </c>
      <c r="B1277" s="20" t="s">
        <v>35</v>
      </c>
      <c r="C1277" s="22">
        <v>5.5006000000000004</v>
      </c>
    </row>
    <row r="1278" spans="1:3" hidden="1" x14ac:dyDescent="0.25">
      <c r="A1278" s="19">
        <v>40231</v>
      </c>
      <c r="B1278" s="20" t="s">
        <v>35</v>
      </c>
      <c r="C1278" s="22">
        <v>5.5019</v>
      </c>
    </row>
    <row r="1279" spans="1:3" hidden="1" x14ac:dyDescent="0.25">
      <c r="A1279" s="19">
        <v>40232</v>
      </c>
      <c r="B1279" s="20" t="s">
        <v>35</v>
      </c>
      <c r="C1279" s="22">
        <v>5.4949000000000003</v>
      </c>
    </row>
    <row r="1280" spans="1:3" hidden="1" x14ac:dyDescent="0.25">
      <c r="A1280" s="19">
        <v>40233</v>
      </c>
      <c r="B1280" s="20" t="s">
        <v>35</v>
      </c>
      <c r="C1280" s="22">
        <v>5.4962</v>
      </c>
    </row>
    <row r="1281" spans="1:3" hidden="1" x14ac:dyDescent="0.25">
      <c r="A1281" s="19">
        <v>40234</v>
      </c>
      <c r="B1281" s="20" t="s">
        <v>35</v>
      </c>
      <c r="C1281" s="22">
        <v>5.4995000000000003</v>
      </c>
    </row>
    <row r="1282" spans="1:3" hidden="1" x14ac:dyDescent="0.25">
      <c r="A1282" s="19">
        <v>40237</v>
      </c>
      <c r="B1282" s="20" t="s">
        <v>35</v>
      </c>
      <c r="C1282" s="22">
        <v>5.4980000000000002</v>
      </c>
    </row>
    <row r="1283" spans="1:3" x14ac:dyDescent="0.25">
      <c r="A1283" s="19">
        <v>44075</v>
      </c>
      <c r="B1283" s="20" t="s">
        <v>35</v>
      </c>
      <c r="C1283" s="22">
        <v>15.923999999999999</v>
      </c>
    </row>
    <row r="1284" spans="1:3" hidden="1" x14ac:dyDescent="0.25">
      <c r="A1284" s="19">
        <v>40239</v>
      </c>
      <c r="B1284" s="20" t="s">
        <v>35</v>
      </c>
      <c r="C1284" s="22">
        <v>5.4946000000000002</v>
      </c>
    </row>
    <row r="1285" spans="1:3" hidden="1" x14ac:dyDescent="0.25">
      <c r="A1285" s="19">
        <v>40240</v>
      </c>
      <c r="B1285" s="20" t="s">
        <v>35</v>
      </c>
      <c r="C1285" s="22">
        <v>5.4894999999999996</v>
      </c>
    </row>
    <row r="1286" spans="1:3" hidden="1" x14ac:dyDescent="0.25">
      <c r="A1286" s="19">
        <v>40241</v>
      </c>
      <c r="B1286" s="20" t="s">
        <v>35</v>
      </c>
      <c r="C1286" s="22">
        <v>5.4924999999999997</v>
      </c>
    </row>
    <row r="1287" spans="1:3" hidden="1" x14ac:dyDescent="0.25">
      <c r="A1287" s="19">
        <v>40244</v>
      </c>
      <c r="B1287" s="20" t="s">
        <v>35</v>
      </c>
      <c r="C1287" s="22">
        <v>5.4943</v>
      </c>
    </row>
    <row r="1288" spans="1:3" hidden="1" x14ac:dyDescent="0.25">
      <c r="A1288" s="19">
        <v>40245</v>
      </c>
      <c r="B1288" s="20" t="s">
        <v>35</v>
      </c>
      <c r="C1288" s="22">
        <v>5.4912000000000001</v>
      </c>
    </row>
    <row r="1289" spans="1:3" hidden="1" x14ac:dyDescent="0.25">
      <c r="A1289" s="19">
        <v>40246</v>
      </c>
      <c r="B1289" s="20" t="s">
        <v>35</v>
      </c>
      <c r="C1289" s="22">
        <v>5.4893000000000001</v>
      </c>
    </row>
    <row r="1290" spans="1:3" hidden="1" x14ac:dyDescent="0.25">
      <c r="A1290" s="19">
        <v>40247</v>
      </c>
      <c r="B1290" s="20" t="s">
        <v>35</v>
      </c>
      <c r="C1290" s="22">
        <v>5.4854000000000003</v>
      </c>
    </row>
    <row r="1291" spans="1:3" hidden="1" x14ac:dyDescent="0.25">
      <c r="A1291" s="19">
        <v>40248</v>
      </c>
      <c r="B1291" s="20" t="s">
        <v>35</v>
      </c>
      <c r="C1291" s="22">
        <v>5.4850000000000003</v>
      </c>
    </row>
    <row r="1292" spans="1:3" hidden="1" x14ac:dyDescent="0.25">
      <c r="A1292" s="19">
        <v>40251</v>
      </c>
      <c r="B1292" s="20" t="s">
        <v>35</v>
      </c>
      <c r="C1292" s="22">
        <v>5.4829999999999997</v>
      </c>
    </row>
    <row r="1293" spans="1:3" hidden="1" x14ac:dyDescent="0.25">
      <c r="A1293" s="19">
        <v>40252</v>
      </c>
      <c r="B1293" s="20" t="s">
        <v>35</v>
      </c>
      <c r="C1293" s="22">
        <v>5.4890999999999996</v>
      </c>
    </row>
    <row r="1294" spans="1:3" hidden="1" x14ac:dyDescent="0.25">
      <c r="A1294" s="19">
        <v>40253</v>
      </c>
      <c r="B1294" s="20" t="s">
        <v>35</v>
      </c>
      <c r="C1294" s="22">
        <v>5.4922000000000004</v>
      </c>
    </row>
    <row r="1295" spans="1:3" hidden="1" x14ac:dyDescent="0.25">
      <c r="A1295" s="19">
        <v>40254</v>
      </c>
      <c r="B1295" s="20" t="s">
        <v>35</v>
      </c>
      <c r="C1295" s="22">
        <v>5.4890999999999996</v>
      </c>
    </row>
    <row r="1296" spans="1:3" hidden="1" x14ac:dyDescent="0.25">
      <c r="A1296" s="19">
        <v>40255</v>
      </c>
      <c r="B1296" s="20" t="s">
        <v>35</v>
      </c>
      <c r="C1296" s="22">
        <v>5.4905999999999997</v>
      </c>
    </row>
    <row r="1297" spans="1:3" hidden="1" x14ac:dyDescent="0.25">
      <c r="A1297" s="19">
        <v>40258</v>
      </c>
      <c r="B1297" s="20" t="s">
        <v>35</v>
      </c>
      <c r="C1297" s="22">
        <v>5.4946999999999999</v>
      </c>
    </row>
    <row r="1298" spans="1:3" hidden="1" x14ac:dyDescent="0.25">
      <c r="A1298" s="19">
        <v>40259</v>
      </c>
      <c r="B1298" s="20" t="s">
        <v>35</v>
      </c>
      <c r="C1298" s="22">
        <v>5.5027999999999997</v>
      </c>
    </row>
    <row r="1299" spans="1:3" hidden="1" x14ac:dyDescent="0.25">
      <c r="A1299" s="19">
        <v>40260</v>
      </c>
      <c r="B1299" s="20" t="s">
        <v>35</v>
      </c>
      <c r="C1299" s="22">
        <v>5.5065999999999997</v>
      </c>
    </row>
    <row r="1300" spans="1:3" hidden="1" x14ac:dyDescent="0.25">
      <c r="A1300" s="19">
        <v>40261</v>
      </c>
      <c r="B1300" s="20" t="s">
        <v>35</v>
      </c>
      <c r="C1300" s="22">
        <v>5.5115999999999996</v>
      </c>
    </row>
    <row r="1301" spans="1:3" hidden="1" x14ac:dyDescent="0.25">
      <c r="A1301" s="19">
        <v>40262</v>
      </c>
      <c r="B1301" s="20" t="s">
        <v>35</v>
      </c>
      <c r="C1301" s="22">
        <v>5.5128000000000004</v>
      </c>
    </row>
    <row r="1302" spans="1:3" hidden="1" x14ac:dyDescent="0.25">
      <c r="A1302" s="19">
        <v>40265</v>
      </c>
      <c r="B1302" s="20" t="s">
        <v>35</v>
      </c>
      <c r="C1302" s="22">
        <v>5.5109000000000004</v>
      </c>
    </row>
    <row r="1303" spans="1:3" hidden="1" x14ac:dyDescent="0.25">
      <c r="A1303" s="19">
        <v>40266</v>
      </c>
      <c r="B1303" s="20" t="s">
        <v>35</v>
      </c>
      <c r="C1303" s="22">
        <v>5.5084</v>
      </c>
    </row>
    <row r="1304" spans="1:3" hidden="1" x14ac:dyDescent="0.25">
      <c r="A1304" s="19">
        <v>40267</v>
      </c>
      <c r="B1304" s="20" t="s">
        <v>35</v>
      </c>
      <c r="C1304" s="22">
        <v>5.5125999999999999</v>
      </c>
    </row>
    <row r="1305" spans="1:3" hidden="1" x14ac:dyDescent="0.25">
      <c r="A1305" s="19">
        <v>40268</v>
      </c>
      <c r="B1305" s="20" t="s">
        <v>35</v>
      </c>
      <c r="C1305" s="22">
        <v>5.5155000000000003</v>
      </c>
    </row>
    <row r="1306" spans="1:3" x14ac:dyDescent="0.25">
      <c r="A1306" s="19">
        <v>44047</v>
      </c>
      <c r="B1306" s="20" t="s">
        <v>35</v>
      </c>
      <c r="C1306" s="22">
        <v>16.049099999999999</v>
      </c>
    </row>
    <row r="1307" spans="1:3" hidden="1" x14ac:dyDescent="0.25">
      <c r="A1307" s="19">
        <v>40274</v>
      </c>
      <c r="B1307" s="20" t="s">
        <v>35</v>
      </c>
      <c r="C1307" s="22">
        <v>5.5151000000000003</v>
      </c>
    </row>
    <row r="1308" spans="1:3" hidden="1" x14ac:dyDescent="0.25">
      <c r="A1308" s="19">
        <v>40275</v>
      </c>
      <c r="B1308" s="20" t="s">
        <v>35</v>
      </c>
      <c r="C1308" s="22">
        <v>5.5210999999999997</v>
      </c>
    </row>
    <row r="1309" spans="1:3" hidden="1" x14ac:dyDescent="0.25">
      <c r="A1309" s="19">
        <v>40276</v>
      </c>
      <c r="B1309" s="20" t="s">
        <v>35</v>
      </c>
      <c r="C1309" s="22">
        <v>5.5269000000000004</v>
      </c>
    </row>
    <row r="1310" spans="1:3" hidden="1" x14ac:dyDescent="0.25">
      <c r="A1310" s="19">
        <v>40279</v>
      </c>
      <c r="B1310" s="20" t="s">
        <v>35</v>
      </c>
      <c r="C1310" s="22">
        <v>5.5242000000000004</v>
      </c>
    </row>
    <row r="1311" spans="1:3" hidden="1" x14ac:dyDescent="0.25">
      <c r="A1311" s="19">
        <v>40280</v>
      </c>
      <c r="B1311" s="20" t="s">
        <v>35</v>
      </c>
      <c r="C1311" s="22">
        <v>5.5223000000000004</v>
      </c>
    </row>
    <row r="1312" spans="1:3" hidden="1" x14ac:dyDescent="0.25">
      <c r="A1312" s="19">
        <v>40281</v>
      </c>
      <c r="B1312" s="20" t="s">
        <v>35</v>
      </c>
      <c r="C1312" s="22">
        <v>5.5232000000000001</v>
      </c>
    </row>
    <row r="1313" spans="1:3" hidden="1" x14ac:dyDescent="0.25">
      <c r="A1313" s="19">
        <v>40282</v>
      </c>
      <c r="B1313" s="20" t="s">
        <v>35</v>
      </c>
      <c r="C1313" s="22">
        <v>5.5247000000000002</v>
      </c>
    </row>
    <row r="1314" spans="1:3" hidden="1" x14ac:dyDescent="0.25">
      <c r="A1314" s="19">
        <v>40283</v>
      </c>
      <c r="B1314" s="20" t="s">
        <v>35</v>
      </c>
      <c r="C1314" s="22">
        <v>5.5263</v>
      </c>
    </row>
    <row r="1315" spans="1:3" hidden="1" x14ac:dyDescent="0.25">
      <c r="A1315" s="19">
        <v>40286</v>
      </c>
      <c r="B1315" s="20" t="s">
        <v>35</v>
      </c>
      <c r="C1315" s="22">
        <v>5.5279999999999996</v>
      </c>
    </row>
    <row r="1316" spans="1:3" hidden="1" x14ac:dyDescent="0.25">
      <c r="A1316" s="19">
        <v>40287</v>
      </c>
      <c r="B1316" s="20" t="s">
        <v>35</v>
      </c>
      <c r="C1316" s="22">
        <v>5.5347</v>
      </c>
    </row>
    <row r="1317" spans="1:3" hidden="1" x14ac:dyDescent="0.25">
      <c r="A1317" s="19">
        <v>40288</v>
      </c>
      <c r="B1317" s="20" t="s">
        <v>35</v>
      </c>
      <c r="C1317" s="22">
        <v>5.5415999999999999</v>
      </c>
    </row>
    <row r="1318" spans="1:3" hidden="1" x14ac:dyDescent="0.25">
      <c r="A1318" s="19">
        <v>40289</v>
      </c>
      <c r="B1318" s="20" t="s">
        <v>35</v>
      </c>
      <c r="C1318" s="22">
        <v>5.5480999999999998</v>
      </c>
    </row>
    <row r="1319" spans="1:3" hidden="1" x14ac:dyDescent="0.25">
      <c r="A1319" s="19">
        <v>40290</v>
      </c>
      <c r="B1319" s="20" t="s">
        <v>35</v>
      </c>
      <c r="C1319" s="22">
        <v>5.5529000000000002</v>
      </c>
    </row>
    <row r="1320" spans="1:3" hidden="1" x14ac:dyDescent="0.25">
      <c r="A1320" s="19">
        <v>40294</v>
      </c>
      <c r="B1320" s="20" t="s">
        <v>35</v>
      </c>
      <c r="C1320" s="22">
        <v>5.5548999999999999</v>
      </c>
    </row>
    <row r="1321" spans="1:3" hidden="1" x14ac:dyDescent="0.25">
      <c r="A1321" s="19">
        <v>40295</v>
      </c>
      <c r="B1321" s="20" t="s">
        <v>35</v>
      </c>
      <c r="C1321" s="22">
        <v>5.5521000000000003</v>
      </c>
    </row>
    <row r="1322" spans="1:3" hidden="1" x14ac:dyDescent="0.25">
      <c r="A1322" s="19">
        <v>40296</v>
      </c>
      <c r="B1322" s="20" t="s">
        <v>35</v>
      </c>
      <c r="C1322" s="22">
        <v>5.5614999999999997</v>
      </c>
    </row>
    <row r="1323" spans="1:3" hidden="1" x14ac:dyDescent="0.25">
      <c r="A1323" s="19">
        <v>40297</v>
      </c>
      <c r="B1323" s="20" t="s">
        <v>35</v>
      </c>
      <c r="C1323" s="22">
        <v>5.5697000000000001</v>
      </c>
    </row>
    <row r="1324" spans="1:3" x14ac:dyDescent="0.25">
      <c r="A1324" s="19">
        <v>44017</v>
      </c>
      <c r="B1324" s="20" t="s">
        <v>35</v>
      </c>
      <c r="C1324" s="22">
        <v>16.154699999999998</v>
      </c>
    </row>
    <row r="1325" spans="1:3" hidden="1" x14ac:dyDescent="0.25">
      <c r="A1325" s="19">
        <v>40301</v>
      </c>
      <c r="B1325" s="20" t="s">
        <v>35</v>
      </c>
      <c r="C1325" s="22">
        <v>5.5679999999999996</v>
      </c>
    </row>
    <row r="1326" spans="1:3" hidden="1" x14ac:dyDescent="0.25">
      <c r="A1326" s="19">
        <v>40302</v>
      </c>
      <c r="B1326" s="20" t="s">
        <v>35</v>
      </c>
      <c r="C1326" s="22">
        <v>5.5694999999999997</v>
      </c>
    </row>
    <row r="1327" spans="1:3" hidden="1" x14ac:dyDescent="0.25">
      <c r="A1327" s="19">
        <v>40303</v>
      </c>
      <c r="B1327" s="20" t="s">
        <v>35</v>
      </c>
      <c r="C1327" s="22">
        <v>5.5801999999999996</v>
      </c>
    </row>
    <row r="1328" spans="1:3" hidden="1" x14ac:dyDescent="0.25">
      <c r="A1328" s="19">
        <v>40304</v>
      </c>
      <c r="B1328" s="20" t="s">
        <v>35</v>
      </c>
      <c r="C1328" s="22">
        <v>5.6025</v>
      </c>
    </row>
    <row r="1329" spans="1:3" hidden="1" x14ac:dyDescent="0.25">
      <c r="A1329" s="19">
        <v>40307</v>
      </c>
      <c r="B1329" s="20" t="s">
        <v>35</v>
      </c>
      <c r="C1329" s="22">
        <v>5.6109999999999998</v>
      </c>
    </row>
    <row r="1330" spans="1:3" hidden="1" x14ac:dyDescent="0.25">
      <c r="A1330" s="19">
        <v>40308</v>
      </c>
      <c r="B1330" s="20" t="s">
        <v>35</v>
      </c>
      <c r="C1330" s="22">
        <v>5.6047000000000002</v>
      </c>
    </row>
    <row r="1331" spans="1:3" hidden="1" x14ac:dyDescent="0.25">
      <c r="A1331" s="19">
        <v>40309</v>
      </c>
      <c r="B1331" s="20" t="s">
        <v>35</v>
      </c>
      <c r="C1331" s="22">
        <v>5.6123000000000003</v>
      </c>
    </row>
    <row r="1332" spans="1:3" hidden="1" x14ac:dyDescent="0.25">
      <c r="A1332" s="19">
        <v>40310</v>
      </c>
      <c r="B1332" s="20" t="s">
        <v>35</v>
      </c>
      <c r="C1332" s="22">
        <v>5.6147999999999998</v>
      </c>
    </row>
    <row r="1333" spans="1:3" hidden="1" x14ac:dyDescent="0.25">
      <c r="A1333" s="19">
        <v>40311</v>
      </c>
      <c r="B1333" s="20" t="s">
        <v>35</v>
      </c>
      <c r="C1333" s="22">
        <v>5.6176000000000004</v>
      </c>
    </row>
    <row r="1334" spans="1:3" hidden="1" x14ac:dyDescent="0.25">
      <c r="A1334" s="19">
        <v>40314</v>
      </c>
      <c r="B1334" s="20" t="s">
        <v>35</v>
      </c>
      <c r="C1334" s="22">
        <v>5.6234000000000002</v>
      </c>
    </row>
    <row r="1335" spans="1:3" hidden="1" x14ac:dyDescent="0.25">
      <c r="A1335" s="19">
        <v>40315</v>
      </c>
      <c r="B1335" s="20" t="s">
        <v>35</v>
      </c>
      <c r="C1335" s="22">
        <v>5.6325000000000003</v>
      </c>
    </row>
    <row r="1336" spans="1:3" hidden="1" x14ac:dyDescent="0.25">
      <c r="A1336" s="19">
        <v>40316</v>
      </c>
      <c r="B1336" s="20" t="s">
        <v>35</v>
      </c>
      <c r="C1336" s="22">
        <v>5.6348000000000003</v>
      </c>
    </row>
    <row r="1337" spans="1:3" hidden="1" x14ac:dyDescent="0.25">
      <c r="A1337" s="19">
        <v>40317</v>
      </c>
      <c r="B1337" s="20" t="s">
        <v>35</v>
      </c>
      <c r="C1337" s="22">
        <v>5.6482000000000001</v>
      </c>
    </row>
    <row r="1338" spans="1:3" hidden="1" x14ac:dyDescent="0.25">
      <c r="A1338" s="19">
        <v>40318</v>
      </c>
      <c r="B1338" s="20" t="s">
        <v>35</v>
      </c>
      <c r="C1338" s="22">
        <v>5.6558000000000002</v>
      </c>
    </row>
    <row r="1339" spans="1:3" hidden="1" x14ac:dyDescent="0.25">
      <c r="A1339" s="19">
        <v>40321</v>
      </c>
      <c r="B1339" s="20" t="s">
        <v>35</v>
      </c>
      <c r="C1339" s="22">
        <v>5.6563999999999997</v>
      </c>
    </row>
    <row r="1340" spans="1:3" hidden="1" x14ac:dyDescent="0.25">
      <c r="A1340" s="19">
        <v>40322</v>
      </c>
      <c r="B1340" s="20" t="s">
        <v>35</v>
      </c>
      <c r="C1340" s="22">
        <v>5.6589</v>
      </c>
    </row>
    <row r="1341" spans="1:3" hidden="1" x14ac:dyDescent="0.25">
      <c r="A1341" s="19">
        <v>40323</v>
      </c>
      <c r="B1341" s="20" t="s">
        <v>35</v>
      </c>
      <c r="C1341" s="22">
        <v>5.665</v>
      </c>
    </row>
    <row r="1342" spans="1:3" hidden="1" x14ac:dyDescent="0.25">
      <c r="A1342" s="19">
        <v>40324</v>
      </c>
      <c r="B1342" s="20" t="s">
        <v>35</v>
      </c>
      <c r="C1342" s="22">
        <v>5.6684999999999999</v>
      </c>
    </row>
    <row r="1343" spans="1:3" hidden="1" x14ac:dyDescent="0.25">
      <c r="A1343" s="19">
        <v>40325</v>
      </c>
      <c r="B1343" s="20" t="s">
        <v>35</v>
      </c>
      <c r="C1343" s="22">
        <v>5.6711</v>
      </c>
    </row>
    <row r="1344" spans="1:3" hidden="1" x14ac:dyDescent="0.25">
      <c r="A1344" s="19">
        <v>40328</v>
      </c>
      <c r="B1344" s="20" t="s">
        <v>35</v>
      </c>
      <c r="C1344" s="22">
        <v>5.6715</v>
      </c>
    </row>
    <row r="1345" spans="1:3" hidden="1" x14ac:dyDescent="0.25">
      <c r="A1345" s="19">
        <v>40329</v>
      </c>
      <c r="B1345" s="20" t="s">
        <v>35</v>
      </c>
      <c r="C1345" s="22">
        <v>5.6711999999999998</v>
      </c>
    </row>
    <row r="1346" spans="1:3" x14ac:dyDescent="0.25">
      <c r="A1346" s="19">
        <v>43983</v>
      </c>
      <c r="B1346" s="20" t="s">
        <v>35</v>
      </c>
      <c r="C1346" s="22">
        <v>15.9976</v>
      </c>
    </row>
    <row r="1347" spans="1:3" hidden="1" x14ac:dyDescent="0.25">
      <c r="A1347" s="19">
        <v>40331</v>
      </c>
      <c r="B1347" s="20" t="s">
        <v>35</v>
      </c>
      <c r="C1347" s="22">
        <v>5.6745999999999999</v>
      </c>
    </row>
    <row r="1348" spans="1:3" hidden="1" x14ac:dyDescent="0.25">
      <c r="A1348" s="19">
        <v>40332</v>
      </c>
      <c r="B1348" s="20" t="s">
        <v>35</v>
      </c>
      <c r="C1348" s="22">
        <v>5.6744000000000003</v>
      </c>
    </row>
    <row r="1349" spans="1:3" hidden="1" x14ac:dyDescent="0.25">
      <c r="A1349" s="19">
        <v>40335</v>
      </c>
      <c r="B1349" s="20" t="s">
        <v>35</v>
      </c>
      <c r="C1349" s="22">
        <v>5.6792999999999996</v>
      </c>
    </row>
    <row r="1350" spans="1:3" hidden="1" x14ac:dyDescent="0.25">
      <c r="A1350" s="19">
        <v>40336</v>
      </c>
      <c r="B1350" s="20" t="s">
        <v>35</v>
      </c>
      <c r="C1350" s="22">
        <v>5.6848999999999998</v>
      </c>
    </row>
    <row r="1351" spans="1:3" hidden="1" x14ac:dyDescent="0.25">
      <c r="A1351" s="19">
        <v>40337</v>
      </c>
      <c r="B1351" s="20" t="s">
        <v>35</v>
      </c>
      <c r="C1351" s="22">
        <v>5.6848999999999998</v>
      </c>
    </row>
    <row r="1352" spans="1:3" hidden="1" x14ac:dyDescent="0.25">
      <c r="A1352" s="19">
        <v>40338</v>
      </c>
      <c r="B1352" s="20" t="s">
        <v>35</v>
      </c>
      <c r="C1352" s="22">
        <v>5.6866000000000003</v>
      </c>
    </row>
    <row r="1353" spans="1:3" hidden="1" x14ac:dyDescent="0.25">
      <c r="A1353" s="19">
        <v>40339</v>
      </c>
      <c r="B1353" s="20" t="s">
        <v>35</v>
      </c>
      <c r="C1353" s="22">
        <v>5.6844999999999999</v>
      </c>
    </row>
    <row r="1354" spans="1:3" hidden="1" x14ac:dyDescent="0.25">
      <c r="A1354" s="19">
        <v>40342</v>
      </c>
      <c r="B1354" s="20" t="s">
        <v>35</v>
      </c>
      <c r="C1354" s="22">
        <v>5.6864999999999997</v>
      </c>
    </row>
    <row r="1355" spans="1:3" hidden="1" x14ac:dyDescent="0.25">
      <c r="A1355" s="19">
        <v>40343</v>
      </c>
      <c r="B1355" s="20" t="s">
        <v>35</v>
      </c>
      <c r="C1355" s="22">
        <v>5.6867999999999999</v>
      </c>
    </row>
    <row r="1356" spans="1:3" hidden="1" x14ac:dyDescent="0.25">
      <c r="A1356" s="19">
        <v>40344</v>
      </c>
      <c r="B1356" s="20" t="s">
        <v>35</v>
      </c>
      <c r="C1356" s="22">
        <v>5.6887999999999996</v>
      </c>
    </row>
    <row r="1357" spans="1:3" hidden="1" x14ac:dyDescent="0.25">
      <c r="A1357" s="19">
        <v>40345</v>
      </c>
      <c r="B1357" s="20" t="s">
        <v>35</v>
      </c>
      <c r="C1357" s="22">
        <v>5.6882999999999999</v>
      </c>
    </row>
    <row r="1358" spans="1:3" hidden="1" x14ac:dyDescent="0.25">
      <c r="A1358" s="19">
        <v>40346</v>
      </c>
      <c r="B1358" s="20" t="s">
        <v>35</v>
      </c>
      <c r="C1358" s="22">
        <v>5.6906999999999996</v>
      </c>
    </row>
    <row r="1359" spans="1:3" hidden="1" x14ac:dyDescent="0.25">
      <c r="A1359" s="19">
        <v>40349</v>
      </c>
      <c r="B1359" s="20" t="s">
        <v>35</v>
      </c>
      <c r="C1359" s="22">
        <v>5.6890000000000001</v>
      </c>
    </row>
    <row r="1360" spans="1:3" hidden="1" x14ac:dyDescent="0.25">
      <c r="A1360" s="19">
        <v>40350</v>
      </c>
      <c r="B1360" s="20" t="s">
        <v>35</v>
      </c>
      <c r="C1360" s="22">
        <v>5.6859999999999999</v>
      </c>
    </row>
    <row r="1361" spans="1:3" hidden="1" x14ac:dyDescent="0.25">
      <c r="A1361" s="19">
        <v>40351</v>
      </c>
      <c r="B1361" s="20" t="s">
        <v>35</v>
      </c>
      <c r="C1361" s="22">
        <v>5.6868999999999996</v>
      </c>
    </row>
    <row r="1362" spans="1:3" hidden="1" x14ac:dyDescent="0.25">
      <c r="A1362" s="19">
        <v>40352</v>
      </c>
      <c r="B1362" s="20" t="s">
        <v>35</v>
      </c>
      <c r="C1362" s="22">
        <v>5.6894</v>
      </c>
    </row>
    <row r="1363" spans="1:3" hidden="1" x14ac:dyDescent="0.25">
      <c r="A1363" s="19">
        <v>40353</v>
      </c>
      <c r="B1363" s="20" t="s">
        <v>35</v>
      </c>
      <c r="C1363" s="22">
        <v>5.6913</v>
      </c>
    </row>
    <row r="1364" spans="1:3" hidden="1" x14ac:dyDescent="0.25">
      <c r="A1364" s="19">
        <v>40356</v>
      </c>
      <c r="B1364" s="20" t="s">
        <v>35</v>
      </c>
      <c r="C1364" s="22">
        <v>5.6917999999999997</v>
      </c>
    </row>
    <row r="1365" spans="1:3" hidden="1" x14ac:dyDescent="0.25">
      <c r="A1365" s="19">
        <v>40357</v>
      </c>
      <c r="B1365" s="20" t="s">
        <v>35</v>
      </c>
      <c r="C1365" s="22">
        <v>5.6952999999999996</v>
      </c>
    </row>
    <row r="1366" spans="1:3" hidden="1" x14ac:dyDescent="0.25">
      <c r="A1366" s="19">
        <v>40358</v>
      </c>
      <c r="B1366" s="20" t="s">
        <v>35</v>
      </c>
      <c r="C1366" s="22">
        <v>5.7023000000000001</v>
      </c>
    </row>
    <row r="1367" spans="1:3" hidden="1" x14ac:dyDescent="0.25">
      <c r="A1367" s="19">
        <v>40359</v>
      </c>
      <c r="B1367" s="20" t="s">
        <v>35</v>
      </c>
      <c r="C1367" s="22">
        <v>5.7051999999999996</v>
      </c>
    </row>
    <row r="1368" spans="1:3" x14ac:dyDescent="0.25">
      <c r="A1368" s="19">
        <v>43954</v>
      </c>
      <c r="B1368" s="20" t="s">
        <v>35</v>
      </c>
      <c r="C1368" s="22">
        <v>15.818099999999999</v>
      </c>
    </row>
    <row r="1369" spans="1:3" hidden="1" x14ac:dyDescent="0.25">
      <c r="A1369" s="19">
        <v>40364</v>
      </c>
      <c r="B1369" s="20" t="s">
        <v>35</v>
      </c>
      <c r="C1369" s="22">
        <v>5.7030000000000003</v>
      </c>
    </row>
    <row r="1370" spans="1:3" hidden="1" x14ac:dyDescent="0.25">
      <c r="A1370" s="19">
        <v>40365</v>
      </c>
      <c r="B1370" s="20" t="s">
        <v>35</v>
      </c>
      <c r="C1370" s="22">
        <v>5.7026000000000003</v>
      </c>
    </row>
    <row r="1371" spans="1:3" hidden="1" x14ac:dyDescent="0.25">
      <c r="A1371" s="19">
        <v>40366</v>
      </c>
      <c r="B1371" s="20" t="s">
        <v>35</v>
      </c>
      <c r="C1371" s="22">
        <v>5.7039</v>
      </c>
    </row>
    <row r="1372" spans="1:3" hidden="1" x14ac:dyDescent="0.25">
      <c r="A1372" s="19">
        <v>40367</v>
      </c>
      <c r="B1372" s="20" t="s">
        <v>35</v>
      </c>
      <c r="C1372" s="22">
        <v>5.7053000000000003</v>
      </c>
    </row>
    <row r="1373" spans="1:3" hidden="1" x14ac:dyDescent="0.25">
      <c r="A1373" s="19">
        <v>40370</v>
      </c>
      <c r="B1373" s="20" t="s">
        <v>35</v>
      </c>
      <c r="C1373" s="22">
        <v>5.7065999999999999</v>
      </c>
    </row>
    <row r="1374" spans="1:3" hidden="1" x14ac:dyDescent="0.25">
      <c r="A1374" s="19">
        <v>40371</v>
      </c>
      <c r="B1374" s="20" t="s">
        <v>35</v>
      </c>
      <c r="C1374" s="22">
        <v>5.7066999999999997</v>
      </c>
    </row>
    <row r="1375" spans="1:3" hidden="1" x14ac:dyDescent="0.25">
      <c r="A1375" s="19">
        <v>40372</v>
      </c>
      <c r="B1375" s="20" t="s">
        <v>35</v>
      </c>
      <c r="C1375" s="22">
        <v>5.7077</v>
      </c>
    </row>
    <row r="1376" spans="1:3" hidden="1" x14ac:dyDescent="0.25">
      <c r="A1376" s="19">
        <v>40373</v>
      </c>
      <c r="B1376" s="20" t="s">
        <v>35</v>
      </c>
      <c r="C1376" s="22">
        <v>5.7072000000000003</v>
      </c>
    </row>
    <row r="1377" spans="1:3" hidden="1" x14ac:dyDescent="0.25">
      <c r="A1377" s="19">
        <v>40374</v>
      </c>
      <c r="B1377" s="20" t="s">
        <v>35</v>
      </c>
      <c r="C1377" s="22">
        <v>5.7069000000000001</v>
      </c>
    </row>
    <row r="1378" spans="1:3" hidden="1" x14ac:dyDescent="0.25">
      <c r="A1378" s="19">
        <v>40377</v>
      </c>
      <c r="B1378" s="20" t="s">
        <v>35</v>
      </c>
      <c r="C1378" s="22">
        <v>5.7061999999999999</v>
      </c>
    </row>
    <row r="1379" spans="1:3" hidden="1" x14ac:dyDescent="0.25">
      <c r="A1379" s="19">
        <v>40378</v>
      </c>
      <c r="B1379" s="20" t="s">
        <v>35</v>
      </c>
      <c r="C1379" s="22">
        <v>5.7077999999999998</v>
      </c>
    </row>
    <row r="1380" spans="1:3" hidden="1" x14ac:dyDescent="0.25">
      <c r="A1380" s="19">
        <v>40379</v>
      </c>
      <c r="B1380" s="20" t="s">
        <v>35</v>
      </c>
      <c r="C1380" s="22">
        <v>5.7081999999999997</v>
      </c>
    </row>
    <row r="1381" spans="1:3" hidden="1" x14ac:dyDescent="0.25">
      <c r="A1381" s="19">
        <v>40380</v>
      </c>
      <c r="B1381" s="20" t="s">
        <v>35</v>
      </c>
      <c r="C1381" s="22">
        <v>5.7092000000000001</v>
      </c>
    </row>
    <row r="1382" spans="1:3" hidden="1" x14ac:dyDescent="0.25">
      <c r="A1382" s="19">
        <v>40381</v>
      </c>
      <c r="B1382" s="20" t="s">
        <v>35</v>
      </c>
      <c r="C1382" s="22">
        <v>5.7117000000000004</v>
      </c>
    </row>
    <row r="1383" spans="1:3" hidden="1" x14ac:dyDescent="0.25">
      <c r="A1383" s="19">
        <v>40384</v>
      </c>
      <c r="B1383" s="20" t="s">
        <v>35</v>
      </c>
      <c r="C1383" s="22">
        <v>5.7121000000000004</v>
      </c>
    </row>
    <row r="1384" spans="1:3" hidden="1" x14ac:dyDescent="0.25">
      <c r="A1384" s="19">
        <v>40385</v>
      </c>
      <c r="B1384" s="20" t="s">
        <v>35</v>
      </c>
      <c r="C1384" s="22">
        <v>5.7129000000000003</v>
      </c>
    </row>
    <row r="1385" spans="1:3" hidden="1" x14ac:dyDescent="0.25">
      <c r="A1385" s="19">
        <v>40386</v>
      </c>
      <c r="B1385" s="20" t="s">
        <v>35</v>
      </c>
      <c r="C1385" s="22">
        <v>5.7126000000000001</v>
      </c>
    </row>
    <row r="1386" spans="1:3" hidden="1" x14ac:dyDescent="0.25">
      <c r="A1386" s="19">
        <v>40387</v>
      </c>
      <c r="B1386" s="20" t="s">
        <v>35</v>
      </c>
      <c r="C1386" s="22">
        <v>5.7119999999999997</v>
      </c>
    </row>
    <row r="1387" spans="1:3" hidden="1" x14ac:dyDescent="0.25">
      <c r="A1387" s="19">
        <v>40388</v>
      </c>
      <c r="B1387" s="20" t="s">
        <v>35</v>
      </c>
      <c r="C1387" s="22">
        <v>5.7114000000000003</v>
      </c>
    </row>
    <row r="1388" spans="1:3" x14ac:dyDescent="0.25">
      <c r="A1388" s="19">
        <v>43922</v>
      </c>
      <c r="B1388" s="20" t="s">
        <v>35</v>
      </c>
      <c r="C1388" s="22">
        <v>15.817600000000001</v>
      </c>
    </row>
    <row r="1389" spans="1:3" hidden="1" x14ac:dyDescent="0.25">
      <c r="A1389" s="19">
        <v>40392</v>
      </c>
      <c r="B1389" s="20" t="s">
        <v>35</v>
      </c>
      <c r="C1389" s="22">
        <v>5.7045000000000003</v>
      </c>
    </row>
    <row r="1390" spans="1:3" hidden="1" x14ac:dyDescent="0.25">
      <c r="A1390" s="19">
        <v>40393</v>
      </c>
      <c r="B1390" s="20" t="s">
        <v>35</v>
      </c>
      <c r="C1390" s="22">
        <v>5.7001999999999997</v>
      </c>
    </row>
    <row r="1391" spans="1:3" hidden="1" x14ac:dyDescent="0.25">
      <c r="A1391" s="19">
        <v>40394</v>
      </c>
      <c r="B1391" s="20" t="s">
        <v>35</v>
      </c>
      <c r="C1391" s="22">
        <v>5.6950000000000003</v>
      </c>
    </row>
    <row r="1392" spans="1:3" hidden="1" x14ac:dyDescent="0.25">
      <c r="A1392" s="19">
        <v>40395</v>
      </c>
      <c r="B1392" s="20" t="s">
        <v>35</v>
      </c>
      <c r="C1392" s="22">
        <v>5.6841999999999997</v>
      </c>
    </row>
    <row r="1393" spans="1:3" hidden="1" x14ac:dyDescent="0.25">
      <c r="A1393" s="19">
        <v>40398</v>
      </c>
      <c r="B1393" s="20" t="s">
        <v>35</v>
      </c>
      <c r="C1393" s="22">
        <v>5.6807999999999996</v>
      </c>
    </row>
    <row r="1394" spans="1:3" hidden="1" x14ac:dyDescent="0.25">
      <c r="A1394" s="19">
        <v>40399</v>
      </c>
      <c r="B1394" s="20" t="s">
        <v>35</v>
      </c>
      <c r="C1394" s="22">
        <v>5.6801000000000004</v>
      </c>
    </row>
    <row r="1395" spans="1:3" hidden="1" x14ac:dyDescent="0.25">
      <c r="A1395" s="19">
        <v>40400</v>
      </c>
      <c r="B1395" s="20" t="s">
        <v>35</v>
      </c>
      <c r="C1395" s="22">
        <v>5.6860999999999997</v>
      </c>
    </row>
    <row r="1396" spans="1:3" hidden="1" x14ac:dyDescent="0.25">
      <c r="A1396" s="19">
        <v>40401</v>
      </c>
      <c r="B1396" s="20" t="s">
        <v>35</v>
      </c>
      <c r="C1396" s="22">
        <v>5.6932999999999998</v>
      </c>
    </row>
    <row r="1397" spans="1:3" hidden="1" x14ac:dyDescent="0.25">
      <c r="A1397" s="19">
        <v>40402</v>
      </c>
      <c r="B1397" s="20" t="s">
        <v>35</v>
      </c>
      <c r="C1397" s="22">
        <v>5.7053000000000003</v>
      </c>
    </row>
    <row r="1398" spans="1:3" hidden="1" x14ac:dyDescent="0.25">
      <c r="A1398" s="19">
        <v>40405</v>
      </c>
      <c r="B1398" s="20" t="s">
        <v>35</v>
      </c>
      <c r="C1398" s="22">
        <v>5.7102000000000004</v>
      </c>
    </row>
    <row r="1399" spans="1:3" hidden="1" x14ac:dyDescent="0.25">
      <c r="A1399" s="19">
        <v>40406</v>
      </c>
      <c r="B1399" s="20" t="s">
        <v>35</v>
      </c>
      <c r="C1399" s="22">
        <v>5.7110000000000003</v>
      </c>
    </row>
    <row r="1400" spans="1:3" hidden="1" x14ac:dyDescent="0.25">
      <c r="A1400" s="19">
        <v>40407</v>
      </c>
      <c r="B1400" s="20" t="s">
        <v>35</v>
      </c>
      <c r="C1400" s="22">
        <v>5.7073</v>
      </c>
    </row>
    <row r="1401" spans="1:3" hidden="1" x14ac:dyDescent="0.25">
      <c r="A1401" s="19">
        <v>40408</v>
      </c>
      <c r="B1401" s="20" t="s">
        <v>35</v>
      </c>
      <c r="C1401" s="22">
        <v>5.7047999999999996</v>
      </c>
    </row>
    <row r="1402" spans="1:3" hidden="1" x14ac:dyDescent="0.25">
      <c r="A1402" s="19">
        <v>40409</v>
      </c>
      <c r="B1402" s="20" t="s">
        <v>35</v>
      </c>
      <c r="C1402" s="22">
        <v>5.7039999999999997</v>
      </c>
    </row>
    <row r="1403" spans="1:3" hidden="1" x14ac:dyDescent="0.25">
      <c r="A1403" s="19">
        <v>40412</v>
      </c>
      <c r="B1403" s="20" t="s">
        <v>35</v>
      </c>
      <c r="C1403" s="22">
        <v>5.7054</v>
      </c>
    </row>
    <row r="1404" spans="1:3" hidden="1" x14ac:dyDescent="0.25">
      <c r="A1404" s="19">
        <v>40413</v>
      </c>
      <c r="B1404" s="20" t="s">
        <v>35</v>
      </c>
      <c r="C1404" s="22">
        <v>5.7077</v>
      </c>
    </row>
    <row r="1405" spans="1:3" hidden="1" x14ac:dyDescent="0.25">
      <c r="A1405" s="19">
        <v>40414</v>
      </c>
      <c r="B1405" s="20" t="s">
        <v>35</v>
      </c>
      <c r="C1405" s="22">
        <v>5.7108999999999996</v>
      </c>
    </row>
    <row r="1406" spans="1:3" hidden="1" x14ac:dyDescent="0.25">
      <c r="A1406" s="19">
        <v>40415</v>
      </c>
      <c r="B1406" s="20" t="s">
        <v>35</v>
      </c>
      <c r="C1406" s="22">
        <v>5.7140000000000004</v>
      </c>
    </row>
    <row r="1407" spans="1:3" hidden="1" x14ac:dyDescent="0.25">
      <c r="A1407" s="19">
        <v>40416</v>
      </c>
      <c r="B1407" s="20" t="s">
        <v>35</v>
      </c>
      <c r="C1407" s="22">
        <v>5.7144000000000004</v>
      </c>
    </row>
    <row r="1408" spans="1:3" hidden="1" x14ac:dyDescent="0.25">
      <c r="A1408" s="19">
        <v>40419</v>
      </c>
      <c r="B1408" s="20" t="s">
        <v>35</v>
      </c>
      <c r="C1408" s="22">
        <v>5.7122000000000002</v>
      </c>
    </row>
    <row r="1409" spans="1:3" hidden="1" x14ac:dyDescent="0.25">
      <c r="A1409" s="19">
        <v>40420</v>
      </c>
      <c r="B1409" s="20" t="s">
        <v>35</v>
      </c>
      <c r="C1409" s="22">
        <v>5.7123999999999997</v>
      </c>
    </row>
    <row r="1410" spans="1:3" hidden="1" x14ac:dyDescent="0.25">
      <c r="A1410" s="19">
        <v>40421</v>
      </c>
      <c r="B1410" s="20" t="s">
        <v>35</v>
      </c>
      <c r="C1410" s="22">
        <v>5.7161</v>
      </c>
    </row>
    <row r="1411" spans="1:3" x14ac:dyDescent="0.25">
      <c r="A1411" s="19">
        <v>43891</v>
      </c>
      <c r="B1411" s="20" t="s">
        <v>35</v>
      </c>
      <c r="C1411" s="22">
        <v>15.7049</v>
      </c>
    </row>
    <row r="1412" spans="1:3" hidden="1" x14ac:dyDescent="0.25">
      <c r="A1412" s="19">
        <v>40423</v>
      </c>
      <c r="B1412" s="20" t="s">
        <v>35</v>
      </c>
      <c r="C1412" s="22">
        <v>5.7152000000000003</v>
      </c>
    </row>
    <row r="1413" spans="1:3" hidden="1" x14ac:dyDescent="0.25">
      <c r="A1413" s="19">
        <v>40426</v>
      </c>
      <c r="B1413" s="20" t="s">
        <v>35</v>
      </c>
      <c r="C1413" s="22">
        <v>5.7142999999999997</v>
      </c>
    </row>
    <row r="1414" spans="1:3" hidden="1" x14ac:dyDescent="0.25">
      <c r="A1414" s="19">
        <v>40427</v>
      </c>
      <c r="B1414" s="20" t="s">
        <v>35</v>
      </c>
      <c r="C1414" s="22">
        <v>5.7122999999999999</v>
      </c>
    </row>
    <row r="1415" spans="1:3" hidden="1" x14ac:dyDescent="0.25">
      <c r="A1415" s="19">
        <v>40428</v>
      </c>
      <c r="B1415" s="20" t="s">
        <v>35</v>
      </c>
      <c r="C1415" s="22">
        <v>5.7141000000000002</v>
      </c>
    </row>
    <row r="1416" spans="1:3" hidden="1" x14ac:dyDescent="0.25">
      <c r="A1416" s="19">
        <v>40429</v>
      </c>
      <c r="B1416" s="20" t="s">
        <v>35</v>
      </c>
      <c r="C1416" s="22">
        <v>5.7157</v>
      </c>
    </row>
    <row r="1417" spans="1:3" hidden="1" x14ac:dyDescent="0.25">
      <c r="A1417" s="19">
        <v>40434</v>
      </c>
      <c r="B1417" s="20" t="s">
        <v>35</v>
      </c>
      <c r="C1417" s="22">
        <v>5.7157</v>
      </c>
    </row>
    <row r="1418" spans="1:3" hidden="1" x14ac:dyDescent="0.25">
      <c r="A1418" s="19">
        <v>40435</v>
      </c>
      <c r="B1418" s="20" t="s">
        <v>35</v>
      </c>
      <c r="C1418" s="22">
        <v>5.7153999999999998</v>
      </c>
    </row>
    <row r="1419" spans="1:3" hidden="1" x14ac:dyDescent="0.25">
      <c r="A1419" s="19">
        <v>40436</v>
      </c>
      <c r="B1419" s="20" t="s">
        <v>35</v>
      </c>
      <c r="C1419" s="22">
        <v>5.7159000000000004</v>
      </c>
    </row>
    <row r="1420" spans="1:3" hidden="1" x14ac:dyDescent="0.25">
      <c r="A1420" s="19">
        <v>40437</v>
      </c>
      <c r="B1420" s="20" t="s">
        <v>35</v>
      </c>
      <c r="C1420" s="22">
        <v>5.7149999999999999</v>
      </c>
    </row>
    <row r="1421" spans="1:3" hidden="1" x14ac:dyDescent="0.25">
      <c r="A1421" s="19">
        <v>40440</v>
      </c>
      <c r="B1421" s="20" t="s">
        <v>35</v>
      </c>
      <c r="C1421" s="22">
        <v>5.7140000000000004</v>
      </c>
    </row>
    <row r="1422" spans="1:3" hidden="1" x14ac:dyDescent="0.25">
      <c r="A1422" s="19">
        <v>40441</v>
      </c>
      <c r="B1422" s="20" t="s">
        <v>35</v>
      </c>
      <c r="C1422" s="22">
        <v>5.7142999999999997</v>
      </c>
    </row>
    <row r="1423" spans="1:3" hidden="1" x14ac:dyDescent="0.25">
      <c r="A1423" s="19">
        <v>40442</v>
      </c>
      <c r="B1423" s="20" t="s">
        <v>35</v>
      </c>
      <c r="C1423" s="22">
        <v>5.7133000000000003</v>
      </c>
    </row>
    <row r="1424" spans="1:3" hidden="1" x14ac:dyDescent="0.25">
      <c r="A1424" s="19">
        <v>40443</v>
      </c>
      <c r="B1424" s="20" t="s">
        <v>35</v>
      </c>
      <c r="C1424" s="22">
        <v>5.7125000000000004</v>
      </c>
    </row>
    <row r="1425" spans="1:3" hidden="1" x14ac:dyDescent="0.25">
      <c r="A1425" s="19">
        <v>40444</v>
      </c>
      <c r="B1425" s="20" t="s">
        <v>35</v>
      </c>
      <c r="C1425" s="22">
        <v>5.7112999999999996</v>
      </c>
    </row>
    <row r="1426" spans="1:3" hidden="1" x14ac:dyDescent="0.25">
      <c r="A1426" s="19">
        <v>40447</v>
      </c>
      <c r="B1426" s="20" t="s">
        <v>35</v>
      </c>
      <c r="C1426" s="22">
        <v>5.7091000000000003</v>
      </c>
    </row>
    <row r="1427" spans="1:3" hidden="1" x14ac:dyDescent="0.25">
      <c r="A1427" s="19">
        <v>40448</v>
      </c>
      <c r="B1427" s="20" t="s">
        <v>35</v>
      </c>
      <c r="C1427" s="22">
        <v>5.7072000000000003</v>
      </c>
    </row>
    <row r="1428" spans="1:3" hidden="1" x14ac:dyDescent="0.25">
      <c r="A1428" s="19">
        <v>40449</v>
      </c>
      <c r="B1428" s="20" t="s">
        <v>35</v>
      </c>
      <c r="C1428" s="22">
        <v>5.7098000000000004</v>
      </c>
    </row>
    <row r="1429" spans="1:3" hidden="1" x14ac:dyDescent="0.25">
      <c r="A1429" s="19">
        <v>40450</v>
      </c>
      <c r="B1429" s="20" t="s">
        <v>35</v>
      </c>
      <c r="C1429" s="22">
        <v>5.7088999999999999</v>
      </c>
    </row>
    <row r="1430" spans="1:3" hidden="1" x14ac:dyDescent="0.25">
      <c r="A1430" s="19">
        <v>40451</v>
      </c>
      <c r="B1430" s="20" t="s">
        <v>35</v>
      </c>
      <c r="C1430" s="22">
        <v>5.7045000000000003</v>
      </c>
    </row>
    <row r="1431" spans="1:3" x14ac:dyDescent="0.25">
      <c r="A1431" s="19">
        <v>43863</v>
      </c>
      <c r="B1431" s="20" t="s">
        <v>35</v>
      </c>
      <c r="C1431" s="22">
        <v>15.868600000000001</v>
      </c>
    </row>
    <row r="1432" spans="1:3" hidden="1" x14ac:dyDescent="0.25">
      <c r="A1432" s="19">
        <v>40455</v>
      </c>
      <c r="B1432" s="20" t="s">
        <v>35</v>
      </c>
      <c r="C1432" s="22">
        <v>5.7049000000000003</v>
      </c>
    </row>
    <row r="1433" spans="1:3" hidden="1" x14ac:dyDescent="0.25">
      <c r="A1433" s="19">
        <v>40456</v>
      </c>
      <c r="B1433" s="20" t="s">
        <v>35</v>
      </c>
      <c r="C1433" s="22">
        <v>5.7054999999999998</v>
      </c>
    </row>
    <row r="1434" spans="1:3" hidden="1" x14ac:dyDescent="0.25">
      <c r="A1434" s="19">
        <v>40458</v>
      </c>
      <c r="B1434" s="20" t="s">
        <v>35</v>
      </c>
      <c r="C1434" s="22">
        <v>5.7049000000000003</v>
      </c>
    </row>
    <row r="1435" spans="1:3" hidden="1" x14ac:dyDescent="0.25">
      <c r="A1435" s="19">
        <v>40461</v>
      </c>
      <c r="B1435" s="20" t="s">
        <v>35</v>
      </c>
      <c r="C1435" s="22">
        <v>5.7030000000000003</v>
      </c>
    </row>
    <row r="1436" spans="1:3" hidden="1" x14ac:dyDescent="0.25">
      <c r="A1436" s="19">
        <v>40462</v>
      </c>
      <c r="B1436" s="20" t="s">
        <v>35</v>
      </c>
      <c r="C1436" s="22">
        <v>5.7043999999999997</v>
      </c>
    </row>
    <row r="1437" spans="1:3" hidden="1" x14ac:dyDescent="0.25">
      <c r="A1437" s="19">
        <v>40463</v>
      </c>
      <c r="B1437" s="20" t="s">
        <v>35</v>
      </c>
      <c r="C1437" s="22">
        <v>5.7096999999999998</v>
      </c>
    </row>
    <row r="1438" spans="1:3" hidden="1" x14ac:dyDescent="0.25">
      <c r="A1438" s="19">
        <v>40464</v>
      </c>
      <c r="B1438" s="20" t="s">
        <v>35</v>
      </c>
      <c r="C1438" s="22">
        <v>5.7127999999999997</v>
      </c>
    </row>
    <row r="1439" spans="1:3" hidden="1" x14ac:dyDescent="0.25">
      <c r="A1439" s="19">
        <v>40465</v>
      </c>
      <c r="B1439" s="20" t="s">
        <v>35</v>
      </c>
      <c r="C1439" s="22">
        <v>5.7104999999999997</v>
      </c>
    </row>
    <row r="1440" spans="1:3" hidden="1" x14ac:dyDescent="0.25">
      <c r="A1440" s="19">
        <v>40468</v>
      </c>
      <c r="B1440" s="20" t="s">
        <v>35</v>
      </c>
      <c r="C1440" s="22">
        <v>5.7107999999999999</v>
      </c>
    </row>
    <row r="1441" spans="1:3" hidden="1" x14ac:dyDescent="0.25">
      <c r="A1441" s="19">
        <v>40469</v>
      </c>
      <c r="B1441" s="20" t="s">
        <v>35</v>
      </c>
      <c r="C1441" s="22">
        <v>5.7194000000000003</v>
      </c>
    </row>
    <row r="1442" spans="1:3" hidden="1" x14ac:dyDescent="0.25">
      <c r="A1442" s="19">
        <v>40470</v>
      </c>
      <c r="B1442" s="20" t="s">
        <v>35</v>
      </c>
      <c r="C1442" s="22">
        <v>5.7352999999999996</v>
      </c>
    </row>
    <row r="1443" spans="1:3" hidden="1" x14ac:dyDescent="0.25">
      <c r="A1443" s="19">
        <v>40471</v>
      </c>
      <c r="B1443" s="20" t="s">
        <v>35</v>
      </c>
      <c r="C1443" s="22">
        <v>5.7596999999999996</v>
      </c>
    </row>
    <row r="1444" spans="1:3" hidden="1" x14ac:dyDescent="0.25">
      <c r="A1444" s="19">
        <v>40472</v>
      </c>
      <c r="B1444" s="20" t="s">
        <v>35</v>
      </c>
      <c r="C1444" s="22">
        <v>5.7690000000000001</v>
      </c>
    </row>
    <row r="1445" spans="1:3" hidden="1" x14ac:dyDescent="0.25">
      <c r="A1445" s="19">
        <v>40475</v>
      </c>
      <c r="B1445" s="20" t="s">
        <v>35</v>
      </c>
      <c r="C1445" s="22">
        <v>5.7683999999999997</v>
      </c>
    </row>
    <row r="1446" spans="1:3" hidden="1" x14ac:dyDescent="0.25">
      <c r="A1446" s="19">
        <v>40476</v>
      </c>
      <c r="B1446" s="20" t="s">
        <v>35</v>
      </c>
      <c r="C1446" s="22">
        <v>5.7742000000000004</v>
      </c>
    </row>
    <row r="1447" spans="1:3" hidden="1" x14ac:dyDescent="0.25">
      <c r="A1447" s="19">
        <v>40477</v>
      </c>
      <c r="B1447" s="20" t="s">
        <v>35</v>
      </c>
      <c r="C1447" s="22">
        <v>5.7816000000000001</v>
      </c>
    </row>
    <row r="1448" spans="1:3" hidden="1" x14ac:dyDescent="0.25">
      <c r="A1448" s="19">
        <v>40478</v>
      </c>
      <c r="B1448" s="20" t="s">
        <v>35</v>
      </c>
      <c r="C1448" s="22">
        <v>5.7853000000000003</v>
      </c>
    </row>
    <row r="1449" spans="1:3" hidden="1" x14ac:dyDescent="0.25">
      <c r="A1449" s="19">
        <v>40479</v>
      </c>
      <c r="B1449" s="20" t="s">
        <v>35</v>
      </c>
      <c r="C1449" s="22">
        <v>5.7858000000000001</v>
      </c>
    </row>
    <row r="1450" spans="1:3" hidden="1" x14ac:dyDescent="0.25">
      <c r="A1450" s="19">
        <v>40482</v>
      </c>
      <c r="B1450" s="20" t="s">
        <v>35</v>
      </c>
      <c r="C1450" s="22">
        <v>5.7866999999999997</v>
      </c>
    </row>
    <row r="1451" spans="1:3" x14ac:dyDescent="0.25">
      <c r="A1451" s="19">
        <v>43832</v>
      </c>
      <c r="B1451" s="20" t="s">
        <v>35</v>
      </c>
      <c r="C1451" s="22">
        <v>16.099599999999999</v>
      </c>
    </row>
    <row r="1452" spans="1:3" hidden="1" x14ac:dyDescent="0.25">
      <c r="A1452" s="19">
        <v>40484</v>
      </c>
      <c r="B1452" s="20" t="s">
        <v>35</v>
      </c>
      <c r="C1452" s="22">
        <v>5.7872000000000003</v>
      </c>
    </row>
    <row r="1453" spans="1:3" hidden="1" x14ac:dyDescent="0.25">
      <c r="A1453" s="19">
        <v>40485</v>
      </c>
      <c r="B1453" s="20" t="s">
        <v>35</v>
      </c>
      <c r="C1453" s="22">
        <v>5.7887000000000004</v>
      </c>
    </row>
    <row r="1454" spans="1:3" hidden="1" x14ac:dyDescent="0.25">
      <c r="A1454" s="19">
        <v>40486</v>
      </c>
      <c r="B1454" s="20" t="s">
        <v>35</v>
      </c>
      <c r="C1454" s="22">
        <v>5.7546999999999997</v>
      </c>
    </row>
    <row r="1455" spans="1:3" hidden="1" x14ac:dyDescent="0.25">
      <c r="A1455" s="19">
        <v>40489</v>
      </c>
      <c r="B1455" s="20" t="s">
        <v>35</v>
      </c>
      <c r="C1455" s="22">
        <v>5.7248999999999999</v>
      </c>
    </row>
    <row r="1456" spans="1:3" hidden="1" x14ac:dyDescent="0.25">
      <c r="A1456" s="19">
        <v>40490</v>
      </c>
      <c r="B1456" s="20" t="s">
        <v>35</v>
      </c>
      <c r="C1456" s="22">
        <v>5.7298999999999998</v>
      </c>
    </row>
    <row r="1457" spans="1:3" hidden="1" x14ac:dyDescent="0.25">
      <c r="A1457" s="19">
        <v>40491</v>
      </c>
      <c r="B1457" s="20" t="s">
        <v>35</v>
      </c>
      <c r="C1457" s="22">
        <v>5.7534000000000001</v>
      </c>
    </row>
    <row r="1458" spans="1:3" hidden="1" x14ac:dyDescent="0.25">
      <c r="A1458" s="19">
        <v>40492</v>
      </c>
      <c r="B1458" s="20" t="s">
        <v>35</v>
      </c>
      <c r="C1458" s="22">
        <v>5.7622999999999998</v>
      </c>
    </row>
    <row r="1459" spans="1:3" hidden="1" x14ac:dyDescent="0.25">
      <c r="A1459" s="19">
        <v>40493</v>
      </c>
      <c r="B1459" s="20" t="s">
        <v>35</v>
      </c>
      <c r="C1459" s="22">
        <v>5.7633999999999999</v>
      </c>
    </row>
    <row r="1460" spans="1:3" hidden="1" x14ac:dyDescent="0.25">
      <c r="A1460" s="19">
        <v>40496</v>
      </c>
      <c r="B1460" s="20" t="s">
        <v>35</v>
      </c>
      <c r="C1460" s="22">
        <v>5.7613000000000003</v>
      </c>
    </row>
    <row r="1461" spans="1:3" hidden="1" x14ac:dyDescent="0.25">
      <c r="A1461" s="19">
        <v>40500</v>
      </c>
      <c r="B1461" s="20" t="s">
        <v>35</v>
      </c>
      <c r="C1461" s="22">
        <v>5.7610000000000001</v>
      </c>
    </row>
    <row r="1462" spans="1:3" hidden="1" x14ac:dyDescent="0.25">
      <c r="A1462" s="19">
        <v>40503</v>
      </c>
      <c r="B1462" s="20" t="s">
        <v>35</v>
      </c>
      <c r="C1462" s="22">
        <v>5.7605000000000004</v>
      </c>
    </row>
    <row r="1463" spans="1:3" hidden="1" x14ac:dyDescent="0.25">
      <c r="A1463" s="19">
        <v>40504</v>
      </c>
      <c r="B1463" s="20" t="s">
        <v>35</v>
      </c>
      <c r="C1463" s="22">
        <v>5.7594000000000003</v>
      </c>
    </row>
    <row r="1464" spans="1:3" hidden="1" x14ac:dyDescent="0.25">
      <c r="A1464" s="19">
        <v>40505</v>
      </c>
      <c r="B1464" s="20" t="s">
        <v>35</v>
      </c>
      <c r="C1464" s="22">
        <v>5.7648999999999999</v>
      </c>
    </row>
    <row r="1465" spans="1:3" hidden="1" x14ac:dyDescent="0.25">
      <c r="A1465" s="19">
        <v>40506</v>
      </c>
      <c r="B1465" s="20" t="s">
        <v>35</v>
      </c>
      <c r="C1465" s="22">
        <v>5.7752999999999997</v>
      </c>
    </row>
    <row r="1466" spans="1:3" hidden="1" x14ac:dyDescent="0.25">
      <c r="A1466" s="19">
        <v>40507</v>
      </c>
      <c r="B1466" s="20" t="s">
        <v>35</v>
      </c>
      <c r="C1466" s="22">
        <v>5.7838000000000003</v>
      </c>
    </row>
    <row r="1467" spans="1:3" hidden="1" x14ac:dyDescent="0.25">
      <c r="A1467" s="19">
        <v>40510</v>
      </c>
      <c r="B1467" s="20" t="s">
        <v>35</v>
      </c>
      <c r="C1467" s="22">
        <v>5.7866</v>
      </c>
    </row>
    <row r="1468" spans="1:3" hidden="1" x14ac:dyDescent="0.25">
      <c r="A1468" s="19">
        <v>40511</v>
      </c>
      <c r="B1468" s="20" t="s">
        <v>35</v>
      </c>
      <c r="C1468" s="22">
        <v>5.7930000000000001</v>
      </c>
    </row>
    <row r="1469" spans="1:3" hidden="1" x14ac:dyDescent="0.25">
      <c r="A1469" s="19">
        <v>40512</v>
      </c>
      <c r="B1469" s="20" t="s">
        <v>35</v>
      </c>
      <c r="C1469" s="22">
        <v>5.7995000000000001</v>
      </c>
    </row>
    <row r="1470" spans="1:3" x14ac:dyDescent="0.25">
      <c r="A1470" s="19">
        <v>43800</v>
      </c>
      <c r="B1470" s="20" t="s">
        <v>35</v>
      </c>
      <c r="C1470" s="22">
        <v>16.182700000000001</v>
      </c>
    </row>
    <row r="1471" spans="1:3" hidden="1" x14ac:dyDescent="0.25">
      <c r="A1471" s="19">
        <v>40514</v>
      </c>
      <c r="B1471" s="20" t="s">
        <v>35</v>
      </c>
      <c r="C1471" s="22">
        <v>5.7968999999999999</v>
      </c>
    </row>
    <row r="1472" spans="1:3" hidden="1" x14ac:dyDescent="0.25">
      <c r="A1472" s="19">
        <v>40517</v>
      </c>
      <c r="B1472" s="20" t="s">
        <v>35</v>
      </c>
      <c r="C1472" s="22">
        <v>5.7933000000000003</v>
      </c>
    </row>
    <row r="1473" spans="1:3" hidden="1" x14ac:dyDescent="0.25">
      <c r="A1473" s="19">
        <v>40518</v>
      </c>
      <c r="B1473" s="20" t="s">
        <v>35</v>
      </c>
      <c r="C1473" s="22">
        <v>5.7906000000000004</v>
      </c>
    </row>
    <row r="1474" spans="1:3" hidden="1" x14ac:dyDescent="0.25">
      <c r="A1474" s="19">
        <v>40520</v>
      </c>
      <c r="B1474" s="20" t="s">
        <v>35</v>
      </c>
      <c r="C1474" s="22">
        <v>5.7961</v>
      </c>
    </row>
    <row r="1475" spans="1:3" hidden="1" x14ac:dyDescent="0.25">
      <c r="A1475" s="19">
        <v>40521</v>
      </c>
      <c r="B1475" s="20" t="s">
        <v>35</v>
      </c>
      <c r="C1475" s="22">
        <v>5.7995999999999999</v>
      </c>
    </row>
    <row r="1476" spans="1:3" hidden="1" x14ac:dyDescent="0.25">
      <c r="A1476" s="19">
        <v>40524</v>
      </c>
      <c r="B1476" s="20" t="s">
        <v>35</v>
      </c>
      <c r="C1476" s="22">
        <v>5.8036000000000003</v>
      </c>
    </row>
    <row r="1477" spans="1:3" hidden="1" x14ac:dyDescent="0.25">
      <c r="A1477" s="19">
        <v>40525</v>
      </c>
      <c r="B1477" s="20" t="s">
        <v>35</v>
      </c>
      <c r="C1477" s="22">
        <v>5.8083</v>
      </c>
    </row>
    <row r="1478" spans="1:3" hidden="1" x14ac:dyDescent="0.25">
      <c r="A1478" s="19">
        <v>40526</v>
      </c>
      <c r="B1478" s="20" t="s">
        <v>35</v>
      </c>
      <c r="C1478" s="22">
        <v>5.8037999999999998</v>
      </c>
    </row>
    <row r="1479" spans="1:3" hidden="1" x14ac:dyDescent="0.25">
      <c r="A1479" s="19">
        <v>40527</v>
      </c>
      <c r="B1479" s="20" t="s">
        <v>35</v>
      </c>
      <c r="C1479" s="22">
        <v>5.8056999999999999</v>
      </c>
    </row>
    <row r="1480" spans="1:3" hidden="1" x14ac:dyDescent="0.25">
      <c r="A1480" s="19">
        <v>40528</v>
      </c>
      <c r="B1480" s="20" t="s">
        <v>35</v>
      </c>
      <c r="C1480" s="22">
        <v>5.8068</v>
      </c>
    </row>
    <row r="1481" spans="1:3" hidden="1" x14ac:dyDescent="0.25">
      <c r="A1481" s="19">
        <v>40531</v>
      </c>
      <c r="B1481" s="20" t="s">
        <v>35</v>
      </c>
      <c r="C1481" s="22">
        <v>5.8075999999999999</v>
      </c>
    </row>
    <row r="1482" spans="1:3" hidden="1" x14ac:dyDescent="0.25">
      <c r="A1482" s="19">
        <v>40532</v>
      </c>
      <c r="B1482" s="20" t="s">
        <v>35</v>
      </c>
      <c r="C1482" s="22">
        <v>5.8110999999999997</v>
      </c>
    </row>
    <row r="1483" spans="1:3" hidden="1" x14ac:dyDescent="0.25">
      <c r="A1483" s="19">
        <v>40533</v>
      </c>
      <c r="B1483" s="20" t="s">
        <v>35</v>
      </c>
      <c r="C1483" s="22">
        <v>5.8166000000000002</v>
      </c>
    </row>
    <row r="1484" spans="1:3" hidden="1" x14ac:dyDescent="0.25">
      <c r="A1484" s="19">
        <v>40534</v>
      </c>
      <c r="B1484" s="20" t="s">
        <v>35</v>
      </c>
      <c r="C1484" s="22">
        <v>5.8174000000000001</v>
      </c>
    </row>
    <row r="1485" spans="1:3" hidden="1" x14ac:dyDescent="0.25">
      <c r="A1485" s="19">
        <v>40535</v>
      </c>
      <c r="B1485" s="20" t="s">
        <v>35</v>
      </c>
      <c r="C1485" s="22">
        <v>5.8177000000000003</v>
      </c>
    </row>
    <row r="1486" spans="1:3" hidden="1" x14ac:dyDescent="0.25">
      <c r="A1486" s="19">
        <v>40538</v>
      </c>
      <c r="B1486" s="20" t="s">
        <v>35</v>
      </c>
      <c r="C1486" s="22">
        <v>5.8178000000000001</v>
      </c>
    </row>
    <row r="1487" spans="1:3" hidden="1" x14ac:dyDescent="0.25">
      <c r="A1487" s="19">
        <v>40539</v>
      </c>
      <c r="B1487" s="20" t="s">
        <v>35</v>
      </c>
      <c r="C1487" s="22">
        <v>5.8175999999999997</v>
      </c>
    </row>
    <row r="1488" spans="1:3" hidden="1" x14ac:dyDescent="0.25">
      <c r="A1488" s="19">
        <v>40540</v>
      </c>
      <c r="B1488" s="20" t="s">
        <v>35</v>
      </c>
      <c r="C1488" s="22">
        <v>5.8170999999999999</v>
      </c>
    </row>
    <row r="1489" spans="1:3" hidden="1" x14ac:dyDescent="0.25">
      <c r="A1489" s="19">
        <v>40541</v>
      </c>
      <c r="B1489" s="20" t="s">
        <v>35</v>
      </c>
      <c r="C1489" s="22">
        <v>5.8148999999999997</v>
      </c>
    </row>
    <row r="1490" spans="1:3" hidden="1" x14ac:dyDescent="0.25">
      <c r="A1490" s="19">
        <v>40542</v>
      </c>
      <c r="B1490" s="20" t="s">
        <v>35</v>
      </c>
      <c r="C1490" s="22">
        <v>5.8148999999999997</v>
      </c>
    </row>
    <row r="1491" spans="1:3" x14ac:dyDescent="0.25">
      <c r="A1491" s="19">
        <v>43772</v>
      </c>
      <c r="B1491" s="20" t="s">
        <v>35</v>
      </c>
      <c r="C1491" s="22">
        <v>16.1934</v>
      </c>
    </row>
    <row r="1492" spans="1:3" hidden="1" x14ac:dyDescent="0.25">
      <c r="A1492" s="19">
        <v>40546</v>
      </c>
      <c r="B1492" s="20" t="s">
        <v>35</v>
      </c>
      <c r="C1492" s="22">
        <v>5.8121999999999998</v>
      </c>
    </row>
    <row r="1493" spans="1:3" hidden="1" x14ac:dyDescent="0.25">
      <c r="A1493" s="19">
        <v>40547</v>
      </c>
      <c r="B1493" s="20" t="s">
        <v>35</v>
      </c>
      <c r="C1493" s="22">
        <v>5.8066000000000004</v>
      </c>
    </row>
    <row r="1494" spans="1:3" hidden="1" x14ac:dyDescent="0.25">
      <c r="A1494" s="19">
        <v>40548</v>
      </c>
      <c r="B1494" s="20" t="s">
        <v>35</v>
      </c>
      <c r="C1494" s="22">
        <v>5.8049999999999997</v>
      </c>
    </row>
    <row r="1495" spans="1:3" hidden="1" x14ac:dyDescent="0.25">
      <c r="A1495" s="19">
        <v>40549</v>
      </c>
      <c r="B1495" s="20" t="s">
        <v>35</v>
      </c>
      <c r="C1495" s="22">
        <v>5.8089000000000004</v>
      </c>
    </row>
    <row r="1496" spans="1:3" hidden="1" x14ac:dyDescent="0.25">
      <c r="A1496" s="19">
        <v>40553</v>
      </c>
      <c r="B1496" s="20" t="s">
        <v>35</v>
      </c>
      <c r="C1496" s="22">
        <v>5.8136999999999999</v>
      </c>
    </row>
    <row r="1497" spans="1:3" hidden="1" x14ac:dyDescent="0.25">
      <c r="A1497" s="19">
        <v>40554</v>
      </c>
      <c r="B1497" s="20" t="s">
        <v>35</v>
      </c>
      <c r="C1497" s="22">
        <v>5.8128000000000002</v>
      </c>
    </row>
    <row r="1498" spans="1:3" hidden="1" x14ac:dyDescent="0.25">
      <c r="A1498" s="19">
        <v>40555</v>
      </c>
      <c r="B1498" s="20" t="s">
        <v>35</v>
      </c>
      <c r="C1498" s="22">
        <v>5.8083999999999998</v>
      </c>
    </row>
    <row r="1499" spans="1:3" hidden="1" x14ac:dyDescent="0.25">
      <c r="A1499" s="19">
        <v>40556</v>
      </c>
      <c r="B1499" s="20" t="s">
        <v>35</v>
      </c>
      <c r="C1499" s="22">
        <v>5.8083</v>
      </c>
    </row>
    <row r="1500" spans="1:3" hidden="1" x14ac:dyDescent="0.25">
      <c r="A1500" s="19">
        <v>40559</v>
      </c>
      <c r="B1500" s="20" t="s">
        <v>35</v>
      </c>
      <c r="C1500" s="22">
        <v>5.8085000000000004</v>
      </c>
    </row>
    <row r="1501" spans="1:3" hidden="1" x14ac:dyDescent="0.25">
      <c r="A1501" s="19">
        <v>40560</v>
      </c>
      <c r="B1501" s="20" t="s">
        <v>35</v>
      </c>
      <c r="C1501" s="22">
        <v>5.8238000000000003</v>
      </c>
    </row>
    <row r="1502" spans="1:3" hidden="1" x14ac:dyDescent="0.25">
      <c r="A1502" s="19">
        <v>40561</v>
      </c>
      <c r="B1502" s="20" t="s">
        <v>35</v>
      </c>
      <c r="C1502" s="22">
        <v>5.8354999999999997</v>
      </c>
    </row>
    <row r="1503" spans="1:3" hidden="1" x14ac:dyDescent="0.25">
      <c r="A1503" s="19">
        <v>40562</v>
      </c>
      <c r="B1503" s="20" t="s">
        <v>35</v>
      </c>
      <c r="C1503" s="22">
        <v>5.8266</v>
      </c>
    </row>
    <row r="1504" spans="1:3" hidden="1" x14ac:dyDescent="0.25">
      <c r="A1504" s="19">
        <v>40563</v>
      </c>
      <c r="B1504" s="20" t="s">
        <v>35</v>
      </c>
      <c r="C1504" s="22">
        <v>5.8201999999999998</v>
      </c>
    </row>
    <row r="1505" spans="1:3" hidden="1" x14ac:dyDescent="0.25">
      <c r="A1505" s="19">
        <v>40566</v>
      </c>
      <c r="B1505" s="20" t="s">
        <v>35</v>
      </c>
      <c r="C1505" s="22">
        <v>5.8182999999999998</v>
      </c>
    </row>
    <row r="1506" spans="1:3" hidden="1" x14ac:dyDescent="0.25">
      <c r="A1506" s="19">
        <v>40567</v>
      </c>
      <c r="B1506" s="20" t="s">
        <v>35</v>
      </c>
      <c r="C1506" s="22">
        <v>5.8244999999999996</v>
      </c>
    </row>
    <row r="1507" spans="1:3" hidden="1" x14ac:dyDescent="0.25">
      <c r="A1507" s="19">
        <v>40569</v>
      </c>
      <c r="B1507" s="20" t="s">
        <v>35</v>
      </c>
      <c r="C1507" s="22">
        <v>5.8384999999999998</v>
      </c>
    </row>
    <row r="1508" spans="1:3" hidden="1" x14ac:dyDescent="0.25">
      <c r="A1508" s="19">
        <v>40570</v>
      </c>
      <c r="B1508" s="20" t="s">
        <v>35</v>
      </c>
      <c r="C1508" s="22">
        <v>5.8596000000000004</v>
      </c>
    </row>
    <row r="1509" spans="1:3" x14ac:dyDescent="0.25">
      <c r="A1509" s="19">
        <v>43739</v>
      </c>
      <c r="B1509" s="20" t="s">
        <v>35</v>
      </c>
      <c r="C1509" s="22">
        <v>16.333400000000001</v>
      </c>
    </row>
    <row r="1510" spans="1:3" hidden="1" x14ac:dyDescent="0.25">
      <c r="A1510" s="19">
        <v>40581</v>
      </c>
      <c r="B1510" s="20" t="s">
        <v>35</v>
      </c>
      <c r="C1510" s="22">
        <v>5.9554</v>
      </c>
    </row>
    <row r="1511" spans="1:3" hidden="1" x14ac:dyDescent="0.25">
      <c r="A1511" s="19">
        <v>40582</v>
      </c>
      <c r="B1511" s="20" t="s">
        <v>35</v>
      </c>
      <c r="C1511" s="22">
        <v>5.9379</v>
      </c>
    </row>
    <row r="1512" spans="1:3" hidden="1" x14ac:dyDescent="0.25">
      <c r="A1512" s="19">
        <v>40583</v>
      </c>
      <c r="B1512" s="20" t="s">
        <v>35</v>
      </c>
      <c r="C1512" s="22">
        <v>5.8910999999999998</v>
      </c>
    </row>
    <row r="1513" spans="1:3" hidden="1" x14ac:dyDescent="0.25">
      <c r="A1513" s="19">
        <v>40584</v>
      </c>
      <c r="B1513" s="20" t="s">
        <v>35</v>
      </c>
      <c r="C1513" s="22">
        <v>5.899</v>
      </c>
    </row>
    <row r="1514" spans="1:3" hidden="1" x14ac:dyDescent="0.25">
      <c r="A1514" s="19">
        <v>40587</v>
      </c>
      <c r="B1514" s="20" t="s">
        <v>35</v>
      </c>
      <c r="C1514" s="22">
        <v>5.8902000000000001</v>
      </c>
    </row>
    <row r="1515" spans="1:3" hidden="1" x14ac:dyDescent="0.25">
      <c r="A1515" s="19">
        <v>40594</v>
      </c>
      <c r="B1515" s="20" t="s">
        <v>35</v>
      </c>
      <c r="C1515" s="22">
        <v>5.8929</v>
      </c>
    </row>
    <row r="1516" spans="1:3" hidden="1" x14ac:dyDescent="0.25">
      <c r="A1516" s="19">
        <v>40595</v>
      </c>
      <c r="B1516" s="20" t="s">
        <v>35</v>
      </c>
      <c r="C1516" s="22">
        <v>5.8990999999999998</v>
      </c>
    </row>
    <row r="1517" spans="1:3" hidden="1" x14ac:dyDescent="0.25">
      <c r="A1517" s="19">
        <v>40596</v>
      </c>
      <c r="B1517" s="20" t="s">
        <v>35</v>
      </c>
      <c r="C1517" s="22">
        <v>5.9005999999999998</v>
      </c>
    </row>
    <row r="1518" spans="1:3" hidden="1" x14ac:dyDescent="0.25">
      <c r="A1518" s="19">
        <v>40597</v>
      </c>
      <c r="B1518" s="20" t="s">
        <v>35</v>
      </c>
      <c r="C1518" s="22">
        <v>5.8982999999999999</v>
      </c>
    </row>
    <row r="1519" spans="1:3" hidden="1" x14ac:dyDescent="0.25">
      <c r="A1519" s="19">
        <v>40598</v>
      </c>
      <c r="B1519" s="20" t="s">
        <v>35</v>
      </c>
      <c r="C1519" s="22">
        <v>5.8982999999999999</v>
      </c>
    </row>
    <row r="1520" spans="1:3" hidden="1" x14ac:dyDescent="0.25">
      <c r="A1520" s="19">
        <v>40601</v>
      </c>
      <c r="B1520" s="20" t="s">
        <v>35</v>
      </c>
      <c r="C1520" s="22">
        <v>5.8967000000000001</v>
      </c>
    </row>
    <row r="1521" spans="1:3" hidden="1" x14ac:dyDescent="0.25">
      <c r="A1521" s="19">
        <v>40602</v>
      </c>
      <c r="B1521" s="20" t="s">
        <v>35</v>
      </c>
      <c r="C1521" s="22">
        <v>5.8986999999999998</v>
      </c>
    </row>
    <row r="1522" spans="1:3" x14ac:dyDescent="0.25">
      <c r="A1522" s="19">
        <v>43709</v>
      </c>
      <c r="B1522" s="20" t="s">
        <v>35</v>
      </c>
      <c r="C1522" s="22">
        <v>16.623000000000001</v>
      </c>
    </row>
    <row r="1523" spans="1:3" hidden="1" x14ac:dyDescent="0.25">
      <c r="A1523" s="19">
        <v>40604</v>
      </c>
      <c r="B1523" s="20" t="s">
        <v>35</v>
      </c>
      <c r="C1523" s="22">
        <v>5.9043999999999999</v>
      </c>
    </row>
    <row r="1524" spans="1:3" hidden="1" x14ac:dyDescent="0.25">
      <c r="A1524" s="19">
        <v>40605</v>
      </c>
      <c r="B1524" s="20" t="s">
        <v>35</v>
      </c>
      <c r="C1524" s="22">
        <v>5.9078999999999997</v>
      </c>
    </row>
    <row r="1525" spans="1:3" hidden="1" x14ac:dyDescent="0.25">
      <c r="A1525" s="19">
        <v>40608</v>
      </c>
      <c r="B1525" s="20" t="s">
        <v>35</v>
      </c>
      <c r="C1525" s="22">
        <v>5.9104000000000001</v>
      </c>
    </row>
    <row r="1526" spans="1:3" hidden="1" x14ac:dyDescent="0.25">
      <c r="A1526" s="19">
        <v>40609</v>
      </c>
      <c r="B1526" s="20" t="s">
        <v>35</v>
      </c>
      <c r="C1526" s="22">
        <v>5.9108000000000001</v>
      </c>
    </row>
    <row r="1527" spans="1:3" hidden="1" x14ac:dyDescent="0.25">
      <c r="A1527" s="19">
        <v>40610</v>
      </c>
      <c r="B1527" s="20" t="s">
        <v>35</v>
      </c>
      <c r="C1527" s="22">
        <v>5.9169999999999998</v>
      </c>
    </row>
    <row r="1528" spans="1:3" hidden="1" x14ac:dyDescent="0.25">
      <c r="A1528" s="19">
        <v>40611</v>
      </c>
      <c r="B1528" s="20" t="s">
        <v>35</v>
      </c>
      <c r="C1528" s="22">
        <v>5.9219999999999997</v>
      </c>
    </row>
    <row r="1529" spans="1:3" hidden="1" x14ac:dyDescent="0.25">
      <c r="A1529" s="19">
        <v>40612</v>
      </c>
      <c r="B1529" s="20" t="s">
        <v>35</v>
      </c>
      <c r="C1529" s="22">
        <v>5.9249000000000001</v>
      </c>
    </row>
    <row r="1530" spans="1:3" hidden="1" x14ac:dyDescent="0.25">
      <c r="A1530" s="19">
        <v>40615</v>
      </c>
      <c r="B1530" s="20" t="s">
        <v>35</v>
      </c>
      <c r="C1530" s="22">
        <v>5.9275000000000002</v>
      </c>
    </row>
    <row r="1531" spans="1:3" hidden="1" x14ac:dyDescent="0.25">
      <c r="A1531" s="19">
        <v>40616</v>
      </c>
      <c r="B1531" s="20" t="s">
        <v>35</v>
      </c>
      <c r="C1531" s="22">
        <v>5.9344000000000001</v>
      </c>
    </row>
    <row r="1532" spans="1:3" hidden="1" x14ac:dyDescent="0.25">
      <c r="A1532" s="19">
        <v>40617</v>
      </c>
      <c r="B1532" s="20" t="s">
        <v>35</v>
      </c>
      <c r="C1532" s="22">
        <v>5.9374000000000002</v>
      </c>
    </row>
    <row r="1533" spans="1:3" hidden="1" x14ac:dyDescent="0.25">
      <c r="A1533" s="19">
        <v>40618</v>
      </c>
      <c r="B1533" s="20" t="s">
        <v>35</v>
      </c>
      <c r="C1533" s="22">
        <v>5.9390999999999998</v>
      </c>
    </row>
    <row r="1534" spans="1:3" hidden="1" x14ac:dyDescent="0.25">
      <c r="A1534" s="19">
        <v>40619</v>
      </c>
      <c r="B1534" s="20" t="s">
        <v>35</v>
      </c>
      <c r="C1534" s="22">
        <v>5.9396000000000004</v>
      </c>
    </row>
    <row r="1535" spans="1:3" hidden="1" x14ac:dyDescent="0.25">
      <c r="A1535" s="19">
        <v>40622</v>
      </c>
      <c r="B1535" s="20" t="s">
        <v>35</v>
      </c>
      <c r="C1535" s="22">
        <v>5.9412000000000003</v>
      </c>
    </row>
    <row r="1536" spans="1:3" hidden="1" x14ac:dyDescent="0.25">
      <c r="A1536" s="19">
        <v>40623</v>
      </c>
      <c r="B1536" s="20" t="s">
        <v>35</v>
      </c>
      <c r="C1536" s="22">
        <v>5.9444999999999997</v>
      </c>
    </row>
    <row r="1537" spans="1:3" hidden="1" x14ac:dyDescent="0.25">
      <c r="A1537" s="19">
        <v>40624</v>
      </c>
      <c r="B1537" s="20" t="s">
        <v>35</v>
      </c>
      <c r="C1537" s="22">
        <v>5.9507000000000003</v>
      </c>
    </row>
    <row r="1538" spans="1:3" hidden="1" x14ac:dyDescent="0.25">
      <c r="A1538" s="19">
        <v>40625</v>
      </c>
      <c r="B1538" s="20" t="s">
        <v>35</v>
      </c>
      <c r="C1538" s="22">
        <v>5.9604999999999997</v>
      </c>
    </row>
    <row r="1539" spans="1:3" hidden="1" x14ac:dyDescent="0.25">
      <c r="A1539" s="19">
        <v>40626</v>
      </c>
      <c r="B1539" s="20" t="s">
        <v>35</v>
      </c>
      <c r="C1539" s="22">
        <v>5.9672999999999998</v>
      </c>
    </row>
    <row r="1540" spans="1:3" hidden="1" x14ac:dyDescent="0.25">
      <c r="A1540" s="19">
        <v>40629</v>
      </c>
      <c r="B1540" s="20" t="s">
        <v>35</v>
      </c>
      <c r="C1540" s="22">
        <v>5.9585999999999997</v>
      </c>
    </row>
    <row r="1541" spans="1:3" hidden="1" x14ac:dyDescent="0.25">
      <c r="A1541" s="19">
        <v>40630</v>
      </c>
      <c r="B1541" s="20" t="s">
        <v>35</v>
      </c>
      <c r="C1541" s="22">
        <v>5.9611000000000001</v>
      </c>
    </row>
    <row r="1542" spans="1:3" hidden="1" x14ac:dyDescent="0.25">
      <c r="A1542" s="19">
        <v>40631</v>
      </c>
      <c r="B1542" s="20" t="s">
        <v>35</v>
      </c>
      <c r="C1542" s="22">
        <v>5.9641999999999999</v>
      </c>
    </row>
    <row r="1543" spans="1:3" hidden="1" x14ac:dyDescent="0.25">
      <c r="A1543" s="19">
        <v>40632</v>
      </c>
      <c r="B1543" s="20" t="s">
        <v>35</v>
      </c>
      <c r="C1543" s="22">
        <v>5.9762000000000004</v>
      </c>
    </row>
    <row r="1544" spans="1:3" hidden="1" x14ac:dyDescent="0.25">
      <c r="A1544" s="19">
        <v>40633</v>
      </c>
      <c r="B1544" s="20" t="s">
        <v>35</v>
      </c>
      <c r="C1544" s="22">
        <v>5.9779999999999998</v>
      </c>
    </row>
    <row r="1545" spans="1:3" x14ac:dyDescent="0.25">
      <c r="A1545" s="19">
        <v>43678</v>
      </c>
      <c r="B1545" s="20" t="s">
        <v>35</v>
      </c>
      <c r="C1545" s="22">
        <v>16.615300000000001</v>
      </c>
    </row>
    <row r="1546" spans="1:3" hidden="1" x14ac:dyDescent="0.25">
      <c r="A1546" s="19">
        <v>40637</v>
      </c>
      <c r="B1546" s="20" t="s">
        <v>35</v>
      </c>
      <c r="C1546" s="22">
        <v>5.9630000000000001</v>
      </c>
    </row>
    <row r="1547" spans="1:3" hidden="1" x14ac:dyDescent="0.25">
      <c r="A1547" s="19">
        <v>40638</v>
      </c>
      <c r="B1547" s="20" t="s">
        <v>35</v>
      </c>
      <c r="C1547" s="22">
        <v>5.9645000000000001</v>
      </c>
    </row>
    <row r="1548" spans="1:3" hidden="1" x14ac:dyDescent="0.25">
      <c r="A1548" s="19">
        <v>40639</v>
      </c>
      <c r="B1548" s="20" t="s">
        <v>35</v>
      </c>
      <c r="C1548" s="22">
        <v>5.9711999999999996</v>
      </c>
    </row>
    <row r="1549" spans="1:3" hidden="1" x14ac:dyDescent="0.25">
      <c r="A1549" s="19">
        <v>40640</v>
      </c>
      <c r="B1549" s="20" t="s">
        <v>35</v>
      </c>
      <c r="C1549" s="22">
        <v>5.9757999999999996</v>
      </c>
    </row>
    <row r="1550" spans="1:3" hidden="1" x14ac:dyDescent="0.25">
      <c r="A1550" s="19">
        <v>40643</v>
      </c>
      <c r="B1550" s="20" t="s">
        <v>35</v>
      </c>
      <c r="C1550" s="22">
        <v>5.9753999999999996</v>
      </c>
    </row>
    <row r="1551" spans="1:3" hidden="1" x14ac:dyDescent="0.25">
      <c r="A1551" s="19">
        <v>40644</v>
      </c>
      <c r="B1551" s="20" t="s">
        <v>35</v>
      </c>
      <c r="C1551" s="22">
        <v>5.9762000000000004</v>
      </c>
    </row>
    <row r="1552" spans="1:3" hidden="1" x14ac:dyDescent="0.25">
      <c r="A1552" s="19">
        <v>40645</v>
      </c>
      <c r="B1552" s="20" t="s">
        <v>35</v>
      </c>
      <c r="C1552" s="22">
        <v>5.9779999999999998</v>
      </c>
    </row>
    <row r="1553" spans="1:3" hidden="1" x14ac:dyDescent="0.25">
      <c r="A1553" s="19">
        <v>40646</v>
      </c>
      <c r="B1553" s="20" t="s">
        <v>35</v>
      </c>
      <c r="C1553" s="22">
        <v>5.9748000000000001</v>
      </c>
    </row>
    <row r="1554" spans="1:3" hidden="1" x14ac:dyDescent="0.25">
      <c r="A1554" s="19">
        <v>40647</v>
      </c>
      <c r="B1554" s="20" t="s">
        <v>35</v>
      </c>
      <c r="C1554" s="22">
        <v>5.9759000000000002</v>
      </c>
    </row>
    <row r="1555" spans="1:3" hidden="1" x14ac:dyDescent="0.25">
      <c r="A1555" s="19">
        <v>40650</v>
      </c>
      <c r="B1555" s="20" t="s">
        <v>35</v>
      </c>
      <c r="C1555" s="22">
        <v>5.9654999999999996</v>
      </c>
    </row>
    <row r="1556" spans="1:3" hidden="1" x14ac:dyDescent="0.25">
      <c r="A1556" s="19">
        <v>40651</v>
      </c>
      <c r="B1556" s="20" t="s">
        <v>35</v>
      </c>
      <c r="C1556" s="22">
        <v>5.9638999999999998</v>
      </c>
    </row>
    <row r="1557" spans="1:3" hidden="1" x14ac:dyDescent="0.25">
      <c r="A1557" s="19">
        <v>40652</v>
      </c>
      <c r="B1557" s="20" t="s">
        <v>35</v>
      </c>
      <c r="C1557" s="22">
        <v>5.9683000000000002</v>
      </c>
    </row>
    <row r="1558" spans="1:3" hidden="1" x14ac:dyDescent="0.25">
      <c r="A1558" s="19">
        <v>40653</v>
      </c>
      <c r="B1558" s="20" t="s">
        <v>35</v>
      </c>
      <c r="C1558" s="22">
        <v>5.9649000000000001</v>
      </c>
    </row>
    <row r="1559" spans="1:3" hidden="1" x14ac:dyDescent="0.25">
      <c r="A1559" s="19">
        <v>40654</v>
      </c>
      <c r="B1559" s="20" t="s">
        <v>35</v>
      </c>
      <c r="C1559" s="22">
        <v>5.9649999999999999</v>
      </c>
    </row>
    <row r="1560" spans="1:3" hidden="1" x14ac:dyDescent="0.25">
      <c r="A1560" s="19">
        <v>40658</v>
      </c>
      <c r="B1560" s="20" t="s">
        <v>35</v>
      </c>
      <c r="C1560" s="22">
        <v>5.9714999999999998</v>
      </c>
    </row>
    <row r="1561" spans="1:3" hidden="1" x14ac:dyDescent="0.25">
      <c r="A1561" s="19">
        <v>40659</v>
      </c>
      <c r="B1561" s="20" t="s">
        <v>35</v>
      </c>
      <c r="C1561" s="22">
        <v>5.9623999999999997</v>
      </c>
    </row>
    <row r="1562" spans="1:3" hidden="1" x14ac:dyDescent="0.25">
      <c r="A1562" s="19">
        <v>40660</v>
      </c>
      <c r="B1562" s="20" t="s">
        <v>35</v>
      </c>
      <c r="C1562" s="22">
        <v>5.9593999999999996</v>
      </c>
    </row>
    <row r="1563" spans="1:3" hidden="1" x14ac:dyDescent="0.25">
      <c r="A1563" s="19">
        <v>40661</v>
      </c>
      <c r="B1563" s="20" t="s">
        <v>35</v>
      </c>
      <c r="C1563" s="22">
        <v>5.9566999999999997</v>
      </c>
    </row>
    <row r="1564" spans="1:3" x14ac:dyDescent="0.25">
      <c r="A1564" s="19">
        <v>43648</v>
      </c>
      <c r="B1564" s="20" t="s">
        <v>35</v>
      </c>
      <c r="C1564" s="22">
        <v>16.692399999999999</v>
      </c>
    </row>
    <row r="1565" spans="1:3" hidden="1" x14ac:dyDescent="0.25">
      <c r="A1565" s="19">
        <v>40666</v>
      </c>
      <c r="B1565" s="20" t="s">
        <v>35</v>
      </c>
      <c r="C1565" s="22">
        <v>5.9569000000000001</v>
      </c>
    </row>
    <row r="1566" spans="1:3" hidden="1" x14ac:dyDescent="0.25">
      <c r="A1566" s="19">
        <v>40667</v>
      </c>
      <c r="B1566" s="20" t="s">
        <v>35</v>
      </c>
      <c r="C1566" s="22">
        <v>5.9596999999999998</v>
      </c>
    </row>
    <row r="1567" spans="1:3" hidden="1" x14ac:dyDescent="0.25">
      <c r="A1567" s="19">
        <v>40668</v>
      </c>
      <c r="B1567" s="20" t="s">
        <v>35</v>
      </c>
      <c r="C1567" s="22">
        <v>5.9561999999999999</v>
      </c>
    </row>
    <row r="1568" spans="1:3" hidden="1" x14ac:dyDescent="0.25">
      <c r="A1568" s="19">
        <v>40671</v>
      </c>
      <c r="B1568" s="20" t="s">
        <v>35</v>
      </c>
      <c r="C1568" s="22">
        <v>5.9539999999999997</v>
      </c>
    </row>
    <row r="1569" spans="1:3" hidden="1" x14ac:dyDescent="0.25">
      <c r="A1569" s="19">
        <v>40672</v>
      </c>
      <c r="B1569" s="20" t="s">
        <v>35</v>
      </c>
      <c r="C1569" s="22">
        <v>5.9507000000000003</v>
      </c>
    </row>
    <row r="1570" spans="1:3" hidden="1" x14ac:dyDescent="0.25">
      <c r="A1570" s="19">
        <v>40673</v>
      </c>
      <c r="B1570" s="20" t="s">
        <v>35</v>
      </c>
      <c r="C1570" s="22">
        <v>5.9488000000000003</v>
      </c>
    </row>
    <row r="1571" spans="1:3" hidden="1" x14ac:dyDescent="0.25">
      <c r="A1571" s="19">
        <v>40674</v>
      </c>
      <c r="B1571" s="20" t="s">
        <v>35</v>
      </c>
      <c r="C1571" s="22">
        <v>5.9494999999999996</v>
      </c>
    </row>
    <row r="1572" spans="1:3" hidden="1" x14ac:dyDescent="0.25">
      <c r="A1572" s="19">
        <v>40675</v>
      </c>
      <c r="B1572" s="20" t="s">
        <v>35</v>
      </c>
      <c r="C1572" s="22">
        <v>5.9504999999999999</v>
      </c>
    </row>
    <row r="1573" spans="1:3" hidden="1" x14ac:dyDescent="0.25">
      <c r="A1573" s="19">
        <v>40678</v>
      </c>
      <c r="B1573" s="20" t="s">
        <v>35</v>
      </c>
      <c r="C1573" s="22">
        <v>5.9473000000000003</v>
      </c>
    </row>
    <row r="1574" spans="1:3" hidden="1" x14ac:dyDescent="0.25">
      <c r="A1574" s="19">
        <v>40679</v>
      </c>
      <c r="B1574" s="20" t="s">
        <v>35</v>
      </c>
      <c r="C1574" s="22">
        <v>5.9489000000000001</v>
      </c>
    </row>
    <row r="1575" spans="1:3" hidden="1" x14ac:dyDescent="0.25">
      <c r="A1575" s="19">
        <v>40680</v>
      </c>
      <c r="B1575" s="20" t="s">
        <v>35</v>
      </c>
      <c r="C1575" s="22">
        <v>5.9532999999999996</v>
      </c>
    </row>
    <row r="1576" spans="1:3" hidden="1" x14ac:dyDescent="0.25">
      <c r="A1576" s="19">
        <v>40681</v>
      </c>
      <c r="B1576" s="20" t="s">
        <v>35</v>
      </c>
      <c r="C1576" s="22">
        <v>5.9598000000000004</v>
      </c>
    </row>
    <row r="1577" spans="1:3" hidden="1" x14ac:dyDescent="0.25">
      <c r="A1577" s="19">
        <v>40682</v>
      </c>
      <c r="B1577" s="20" t="s">
        <v>35</v>
      </c>
      <c r="C1577" s="22">
        <v>5.9629000000000003</v>
      </c>
    </row>
    <row r="1578" spans="1:3" hidden="1" x14ac:dyDescent="0.25">
      <c r="A1578" s="19">
        <v>40685</v>
      </c>
      <c r="B1578" s="20" t="s">
        <v>35</v>
      </c>
      <c r="C1578" s="22">
        <v>5.9649999999999999</v>
      </c>
    </row>
    <row r="1579" spans="1:3" hidden="1" x14ac:dyDescent="0.25">
      <c r="A1579" s="19">
        <v>40686</v>
      </c>
      <c r="B1579" s="20" t="s">
        <v>35</v>
      </c>
      <c r="C1579" s="22">
        <v>5.9641000000000002</v>
      </c>
    </row>
    <row r="1580" spans="1:3" hidden="1" x14ac:dyDescent="0.25">
      <c r="A1580" s="19">
        <v>40687</v>
      </c>
      <c r="B1580" s="20" t="s">
        <v>35</v>
      </c>
      <c r="C1580" s="22">
        <v>5.9618000000000002</v>
      </c>
    </row>
    <row r="1581" spans="1:3" hidden="1" x14ac:dyDescent="0.25">
      <c r="A1581" s="19">
        <v>40688</v>
      </c>
      <c r="B1581" s="20" t="s">
        <v>35</v>
      </c>
      <c r="C1581" s="22">
        <v>5.9622000000000002</v>
      </c>
    </row>
    <row r="1582" spans="1:3" hidden="1" x14ac:dyDescent="0.25">
      <c r="A1582" s="19">
        <v>40689</v>
      </c>
      <c r="B1582" s="20" t="s">
        <v>35</v>
      </c>
      <c r="C1582" s="22">
        <v>5.9664000000000001</v>
      </c>
    </row>
    <row r="1583" spans="1:3" hidden="1" x14ac:dyDescent="0.25">
      <c r="A1583" s="19">
        <v>40692</v>
      </c>
      <c r="B1583" s="20" t="s">
        <v>35</v>
      </c>
      <c r="C1583" s="22">
        <v>5.9618000000000002</v>
      </c>
    </row>
    <row r="1584" spans="1:3" hidden="1" x14ac:dyDescent="0.25">
      <c r="A1584" s="19">
        <v>40693</v>
      </c>
      <c r="B1584" s="20" t="s">
        <v>35</v>
      </c>
      <c r="C1584" s="22">
        <v>5.9581</v>
      </c>
    </row>
    <row r="1585" spans="1:3" hidden="1" x14ac:dyDescent="0.25">
      <c r="A1585" s="19">
        <v>40694</v>
      </c>
      <c r="B1585" s="20" t="s">
        <v>35</v>
      </c>
      <c r="C1585" s="22">
        <v>5.9541000000000004</v>
      </c>
    </row>
    <row r="1586" spans="1:3" x14ac:dyDescent="0.25">
      <c r="A1586" s="19">
        <v>43618</v>
      </c>
      <c r="B1586" s="20" t="s">
        <v>35</v>
      </c>
      <c r="C1586" s="22">
        <v>16.8338</v>
      </c>
    </row>
    <row r="1587" spans="1:3" hidden="1" x14ac:dyDescent="0.25">
      <c r="A1587" s="19">
        <v>40696</v>
      </c>
      <c r="B1587" s="20" t="s">
        <v>35</v>
      </c>
      <c r="C1587" s="22">
        <v>5.9522000000000004</v>
      </c>
    </row>
    <row r="1588" spans="1:3" hidden="1" x14ac:dyDescent="0.25">
      <c r="A1588" s="19">
        <v>40699</v>
      </c>
      <c r="B1588" s="20" t="s">
        <v>35</v>
      </c>
      <c r="C1588" s="22">
        <v>5.9493999999999998</v>
      </c>
    </row>
    <row r="1589" spans="1:3" hidden="1" x14ac:dyDescent="0.25">
      <c r="A1589" s="19">
        <v>40700</v>
      </c>
      <c r="B1589" s="20" t="s">
        <v>35</v>
      </c>
      <c r="C1589" s="22">
        <v>5.9508000000000001</v>
      </c>
    </row>
    <row r="1590" spans="1:3" hidden="1" x14ac:dyDescent="0.25">
      <c r="A1590" s="19">
        <v>40701</v>
      </c>
      <c r="B1590" s="20" t="s">
        <v>35</v>
      </c>
      <c r="C1590" s="22">
        <v>5.9512999999999998</v>
      </c>
    </row>
    <row r="1591" spans="1:3" hidden="1" x14ac:dyDescent="0.25">
      <c r="A1591" s="19">
        <v>40702</v>
      </c>
      <c r="B1591" s="20" t="s">
        <v>35</v>
      </c>
      <c r="C1591" s="22">
        <v>5.9524999999999997</v>
      </c>
    </row>
    <row r="1592" spans="1:3" hidden="1" x14ac:dyDescent="0.25">
      <c r="A1592" s="19">
        <v>40703</v>
      </c>
      <c r="B1592" s="20" t="s">
        <v>35</v>
      </c>
      <c r="C1592" s="22">
        <v>5.9539</v>
      </c>
    </row>
    <row r="1593" spans="1:3" hidden="1" x14ac:dyDescent="0.25">
      <c r="A1593" s="19">
        <v>40706</v>
      </c>
      <c r="B1593" s="20" t="s">
        <v>35</v>
      </c>
      <c r="C1593" s="22">
        <v>5.9537000000000004</v>
      </c>
    </row>
    <row r="1594" spans="1:3" hidden="1" x14ac:dyDescent="0.25">
      <c r="A1594" s="19">
        <v>40707</v>
      </c>
      <c r="B1594" s="20" t="s">
        <v>35</v>
      </c>
      <c r="C1594" s="22">
        <v>5.9538000000000002</v>
      </c>
    </row>
    <row r="1595" spans="1:3" hidden="1" x14ac:dyDescent="0.25">
      <c r="A1595" s="19">
        <v>40708</v>
      </c>
      <c r="B1595" s="20" t="s">
        <v>35</v>
      </c>
      <c r="C1595" s="22">
        <v>5.9539</v>
      </c>
    </row>
    <row r="1596" spans="1:3" hidden="1" x14ac:dyDescent="0.25">
      <c r="A1596" s="19">
        <v>40709</v>
      </c>
      <c r="B1596" s="20" t="s">
        <v>35</v>
      </c>
      <c r="C1596" s="22">
        <v>5.9534000000000002</v>
      </c>
    </row>
    <row r="1597" spans="1:3" hidden="1" x14ac:dyDescent="0.25">
      <c r="A1597" s="19">
        <v>40710</v>
      </c>
      <c r="B1597" s="20" t="s">
        <v>35</v>
      </c>
      <c r="C1597" s="22">
        <v>5.9550999999999998</v>
      </c>
    </row>
    <row r="1598" spans="1:3" hidden="1" x14ac:dyDescent="0.25">
      <c r="A1598" s="19">
        <v>40713</v>
      </c>
      <c r="B1598" s="20" t="s">
        <v>35</v>
      </c>
      <c r="C1598" s="22">
        <v>5.9555999999999996</v>
      </c>
    </row>
    <row r="1599" spans="1:3" hidden="1" x14ac:dyDescent="0.25">
      <c r="A1599" s="19">
        <v>40714</v>
      </c>
      <c r="B1599" s="20" t="s">
        <v>35</v>
      </c>
      <c r="C1599" s="22">
        <v>5.9537000000000004</v>
      </c>
    </row>
    <row r="1600" spans="1:3" hidden="1" x14ac:dyDescent="0.25">
      <c r="A1600" s="19">
        <v>40715</v>
      </c>
      <c r="B1600" s="20" t="s">
        <v>35</v>
      </c>
      <c r="C1600" s="22">
        <v>5.9557000000000002</v>
      </c>
    </row>
    <row r="1601" spans="1:3" hidden="1" x14ac:dyDescent="0.25">
      <c r="A1601" s="19">
        <v>40716</v>
      </c>
      <c r="B1601" s="20" t="s">
        <v>35</v>
      </c>
      <c r="C1601" s="22">
        <v>5.9619</v>
      </c>
    </row>
    <row r="1602" spans="1:3" hidden="1" x14ac:dyDescent="0.25">
      <c r="A1602" s="19">
        <v>40717</v>
      </c>
      <c r="B1602" s="20" t="s">
        <v>35</v>
      </c>
      <c r="C1602" s="22">
        <v>5.9690000000000003</v>
      </c>
    </row>
    <row r="1603" spans="1:3" hidden="1" x14ac:dyDescent="0.25">
      <c r="A1603" s="19">
        <v>40720</v>
      </c>
      <c r="B1603" s="20" t="s">
        <v>35</v>
      </c>
      <c r="C1603" s="22">
        <v>5.9715999999999996</v>
      </c>
    </row>
    <row r="1604" spans="1:3" hidden="1" x14ac:dyDescent="0.25">
      <c r="A1604" s="19">
        <v>40721</v>
      </c>
      <c r="B1604" s="20" t="s">
        <v>35</v>
      </c>
      <c r="C1604" s="22">
        <v>5.9730999999999996</v>
      </c>
    </row>
    <row r="1605" spans="1:3" hidden="1" x14ac:dyDescent="0.25">
      <c r="A1605" s="19">
        <v>40722</v>
      </c>
      <c r="B1605" s="20" t="s">
        <v>35</v>
      </c>
      <c r="C1605" s="22">
        <v>5.9762000000000004</v>
      </c>
    </row>
    <row r="1606" spans="1:3" hidden="1" x14ac:dyDescent="0.25">
      <c r="A1606" s="19">
        <v>40723</v>
      </c>
      <c r="B1606" s="20" t="s">
        <v>35</v>
      </c>
      <c r="C1606" s="22">
        <v>5.9805999999999999</v>
      </c>
    </row>
    <row r="1607" spans="1:3" hidden="1" x14ac:dyDescent="0.25">
      <c r="A1607" s="19">
        <v>40724</v>
      </c>
      <c r="B1607" s="20" t="s">
        <v>35</v>
      </c>
      <c r="C1607" s="22">
        <v>5.9790000000000001</v>
      </c>
    </row>
    <row r="1608" spans="1:3" x14ac:dyDescent="0.25">
      <c r="A1608" s="19">
        <v>43587</v>
      </c>
      <c r="B1608" s="20" t="s">
        <v>35</v>
      </c>
      <c r="C1608" s="22">
        <v>17.2407</v>
      </c>
    </row>
    <row r="1609" spans="1:3" hidden="1" x14ac:dyDescent="0.25">
      <c r="A1609" s="19">
        <v>40728</v>
      </c>
      <c r="B1609" s="20" t="s">
        <v>35</v>
      </c>
      <c r="C1609" s="22">
        <v>5.9667000000000003</v>
      </c>
    </row>
    <row r="1610" spans="1:3" hidden="1" x14ac:dyDescent="0.25">
      <c r="A1610" s="19">
        <v>40729</v>
      </c>
      <c r="B1610" s="20" t="s">
        <v>35</v>
      </c>
      <c r="C1610" s="22">
        <v>5.9679000000000002</v>
      </c>
    </row>
    <row r="1611" spans="1:3" hidden="1" x14ac:dyDescent="0.25">
      <c r="A1611" s="19">
        <v>40730</v>
      </c>
      <c r="B1611" s="20" t="s">
        <v>35</v>
      </c>
      <c r="C1611" s="22">
        <v>5.9671000000000003</v>
      </c>
    </row>
    <row r="1612" spans="1:3" hidden="1" x14ac:dyDescent="0.25">
      <c r="A1612" s="19">
        <v>40731</v>
      </c>
      <c r="B1612" s="20" t="s">
        <v>35</v>
      </c>
      <c r="C1612" s="22">
        <v>5.9669999999999996</v>
      </c>
    </row>
    <row r="1613" spans="1:3" hidden="1" x14ac:dyDescent="0.25">
      <c r="A1613" s="19">
        <v>40734</v>
      </c>
      <c r="B1613" s="20" t="s">
        <v>35</v>
      </c>
      <c r="C1613" s="22">
        <v>5.9645999999999999</v>
      </c>
    </row>
    <row r="1614" spans="1:3" hidden="1" x14ac:dyDescent="0.25">
      <c r="A1614" s="19">
        <v>40735</v>
      </c>
      <c r="B1614" s="20" t="s">
        <v>35</v>
      </c>
      <c r="C1614" s="22">
        <v>5.9611000000000001</v>
      </c>
    </row>
    <row r="1615" spans="1:3" hidden="1" x14ac:dyDescent="0.25">
      <c r="A1615" s="19">
        <v>40736</v>
      </c>
      <c r="B1615" s="20" t="s">
        <v>35</v>
      </c>
      <c r="C1615" s="22">
        <v>5.9638</v>
      </c>
    </row>
    <row r="1616" spans="1:3" hidden="1" x14ac:dyDescent="0.25">
      <c r="A1616" s="19">
        <v>40737</v>
      </c>
      <c r="B1616" s="20" t="s">
        <v>35</v>
      </c>
      <c r="C1616" s="22">
        <v>5.9730999999999996</v>
      </c>
    </row>
    <row r="1617" spans="1:3" hidden="1" x14ac:dyDescent="0.25">
      <c r="A1617" s="19">
        <v>40738</v>
      </c>
      <c r="B1617" s="20" t="s">
        <v>35</v>
      </c>
      <c r="C1617" s="22">
        <v>5.9661999999999997</v>
      </c>
    </row>
    <row r="1618" spans="1:3" hidden="1" x14ac:dyDescent="0.25">
      <c r="A1618" s="19">
        <v>40741</v>
      </c>
      <c r="B1618" s="20" t="s">
        <v>35</v>
      </c>
      <c r="C1618" s="22">
        <v>5.9645999999999999</v>
      </c>
    </row>
    <row r="1619" spans="1:3" hidden="1" x14ac:dyDescent="0.25">
      <c r="A1619" s="19">
        <v>40742</v>
      </c>
      <c r="B1619" s="20" t="s">
        <v>35</v>
      </c>
      <c r="C1619" s="22">
        <v>5.9642999999999997</v>
      </c>
    </row>
    <row r="1620" spans="1:3" hidden="1" x14ac:dyDescent="0.25">
      <c r="A1620" s="19">
        <v>40743</v>
      </c>
      <c r="B1620" s="20" t="s">
        <v>35</v>
      </c>
      <c r="C1620" s="22">
        <v>5.9676</v>
      </c>
    </row>
    <row r="1621" spans="1:3" hidden="1" x14ac:dyDescent="0.25">
      <c r="A1621" s="19">
        <v>40744</v>
      </c>
      <c r="B1621" s="20" t="s">
        <v>35</v>
      </c>
      <c r="C1621" s="22">
        <v>5.9730999999999996</v>
      </c>
    </row>
    <row r="1622" spans="1:3" hidden="1" x14ac:dyDescent="0.25">
      <c r="A1622" s="19">
        <v>40745</v>
      </c>
      <c r="B1622" s="20" t="s">
        <v>35</v>
      </c>
      <c r="C1622" s="22">
        <v>5.9737999999999998</v>
      </c>
    </row>
    <row r="1623" spans="1:3" hidden="1" x14ac:dyDescent="0.25">
      <c r="A1623" s="19">
        <v>40749</v>
      </c>
      <c r="B1623" s="20" t="s">
        <v>35</v>
      </c>
      <c r="C1623" s="22">
        <v>5.9714999999999998</v>
      </c>
    </row>
    <row r="1624" spans="1:3" hidden="1" x14ac:dyDescent="0.25">
      <c r="A1624" s="19">
        <v>40750</v>
      </c>
      <c r="B1624" s="20" t="s">
        <v>35</v>
      </c>
      <c r="C1624" s="22">
        <v>5.9686000000000003</v>
      </c>
    </row>
    <row r="1625" spans="1:3" hidden="1" x14ac:dyDescent="0.25">
      <c r="A1625" s="19">
        <v>40751</v>
      </c>
      <c r="B1625" s="20" t="s">
        <v>35</v>
      </c>
      <c r="C1625" s="22">
        <v>5.9672000000000001</v>
      </c>
    </row>
    <row r="1626" spans="1:3" hidden="1" x14ac:dyDescent="0.25">
      <c r="A1626" s="19">
        <v>40752</v>
      </c>
      <c r="B1626" s="20" t="s">
        <v>35</v>
      </c>
      <c r="C1626" s="22">
        <v>5.9676999999999998</v>
      </c>
    </row>
    <row r="1627" spans="1:3" hidden="1" x14ac:dyDescent="0.25">
      <c r="A1627" s="19">
        <v>40755</v>
      </c>
      <c r="B1627" s="20" t="s">
        <v>35</v>
      </c>
      <c r="C1627" s="22">
        <v>5.9660000000000002</v>
      </c>
    </row>
    <row r="1628" spans="1:3" x14ac:dyDescent="0.25">
      <c r="A1628" s="19">
        <v>43556</v>
      </c>
      <c r="B1628" s="20" t="s">
        <v>35</v>
      </c>
      <c r="C1628" s="22">
        <v>17.390599999999999</v>
      </c>
    </row>
    <row r="1629" spans="1:3" hidden="1" x14ac:dyDescent="0.25">
      <c r="A1629" s="19">
        <v>40757</v>
      </c>
      <c r="B1629" s="20" t="s">
        <v>35</v>
      </c>
      <c r="C1629" s="22">
        <v>5.9635999999999996</v>
      </c>
    </row>
    <row r="1630" spans="1:3" hidden="1" x14ac:dyDescent="0.25">
      <c r="A1630" s="19">
        <v>40758</v>
      </c>
      <c r="B1630" s="20" t="s">
        <v>35</v>
      </c>
      <c r="C1630" s="22">
        <v>5.9630000000000001</v>
      </c>
    </row>
    <row r="1631" spans="1:3" hidden="1" x14ac:dyDescent="0.25">
      <c r="A1631" s="19">
        <v>40759</v>
      </c>
      <c r="B1631" s="20" t="s">
        <v>35</v>
      </c>
      <c r="C1631" s="22">
        <v>5.9629000000000003</v>
      </c>
    </row>
    <row r="1632" spans="1:3" hidden="1" x14ac:dyDescent="0.25">
      <c r="A1632" s="19">
        <v>40762</v>
      </c>
      <c r="B1632" s="20" t="s">
        <v>35</v>
      </c>
      <c r="C1632" s="22">
        <v>5.9669999999999996</v>
      </c>
    </row>
    <row r="1633" spans="1:3" hidden="1" x14ac:dyDescent="0.25">
      <c r="A1633" s="19">
        <v>40763</v>
      </c>
      <c r="B1633" s="20" t="s">
        <v>35</v>
      </c>
      <c r="C1633" s="22">
        <v>5.9691000000000001</v>
      </c>
    </row>
    <row r="1634" spans="1:3" hidden="1" x14ac:dyDescent="0.25">
      <c r="A1634" s="19">
        <v>40764</v>
      </c>
      <c r="B1634" s="20" t="s">
        <v>35</v>
      </c>
      <c r="C1634" s="22">
        <v>5.9706999999999999</v>
      </c>
    </row>
    <row r="1635" spans="1:3" hidden="1" x14ac:dyDescent="0.25">
      <c r="A1635" s="19">
        <v>40765</v>
      </c>
      <c r="B1635" s="20" t="s">
        <v>35</v>
      </c>
      <c r="C1635" s="22">
        <v>5.9687999999999999</v>
      </c>
    </row>
    <row r="1636" spans="1:3" hidden="1" x14ac:dyDescent="0.25">
      <c r="A1636" s="19">
        <v>40766</v>
      </c>
      <c r="B1636" s="20" t="s">
        <v>35</v>
      </c>
      <c r="C1636" s="22">
        <v>5.9696999999999996</v>
      </c>
    </row>
    <row r="1637" spans="1:3" hidden="1" x14ac:dyDescent="0.25">
      <c r="A1637" s="19">
        <v>40769</v>
      </c>
      <c r="B1637" s="20" t="s">
        <v>35</v>
      </c>
      <c r="C1637" s="22">
        <v>5.9702999999999999</v>
      </c>
    </row>
    <row r="1638" spans="1:3" hidden="1" x14ac:dyDescent="0.25">
      <c r="A1638" s="19">
        <v>40770</v>
      </c>
      <c r="B1638" s="20" t="s">
        <v>35</v>
      </c>
      <c r="C1638" s="22">
        <v>5.9785000000000004</v>
      </c>
    </row>
    <row r="1639" spans="1:3" hidden="1" x14ac:dyDescent="0.25">
      <c r="A1639" s="19">
        <v>40771</v>
      </c>
      <c r="B1639" s="20" t="s">
        <v>35</v>
      </c>
      <c r="C1639" s="22">
        <v>5.9802999999999997</v>
      </c>
    </row>
    <row r="1640" spans="1:3" hidden="1" x14ac:dyDescent="0.25">
      <c r="A1640" s="19">
        <v>40772</v>
      </c>
      <c r="B1640" s="20" t="s">
        <v>35</v>
      </c>
      <c r="C1640" s="22">
        <v>5.9816000000000003</v>
      </c>
    </row>
    <row r="1641" spans="1:3" hidden="1" x14ac:dyDescent="0.25">
      <c r="A1641" s="19">
        <v>40773</v>
      </c>
      <c r="B1641" s="20" t="s">
        <v>35</v>
      </c>
      <c r="C1641" s="22">
        <v>5.9790999999999999</v>
      </c>
    </row>
    <row r="1642" spans="1:3" hidden="1" x14ac:dyDescent="0.25">
      <c r="A1642" s="19">
        <v>40776</v>
      </c>
      <c r="B1642" s="20" t="s">
        <v>35</v>
      </c>
      <c r="C1642" s="22">
        <v>5.9779</v>
      </c>
    </row>
    <row r="1643" spans="1:3" hidden="1" x14ac:dyDescent="0.25">
      <c r="A1643" s="19">
        <v>40777</v>
      </c>
      <c r="B1643" s="20" t="s">
        <v>35</v>
      </c>
      <c r="C1643" s="22">
        <v>5.9844999999999997</v>
      </c>
    </row>
    <row r="1644" spans="1:3" hidden="1" x14ac:dyDescent="0.25">
      <c r="A1644" s="19">
        <v>40778</v>
      </c>
      <c r="B1644" s="20" t="s">
        <v>35</v>
      </c>
      <c r="C1644" s="22">
        <v>5.9897999999999998</v>
      </c>
    </row>
    <row r="1645" spans="1:3" hidden="1" x14ac:dyDescent="0.25">
      <c r="A1645" s="19">
        <v>40779</v>
      </c>
      <c r="B1645" s="20" t="s">
        <v>35</v>
      </c>
      <c r="C1645" s="22">
        <v>5.9859999999999998</v>
      </c>
    </row>
    <row r="1646" spans="1:3" hidden="1" x14ac:dyDescent="0.25">
      <c r="A1646" s="19">
        <v>40780</v>
      </c>
      <c r="B1646" s="20" t="s">
        <v>35</v>
      </c>
      <c r="C1646" s="22">
        <v>5.9699</v>
      </c>
    </row>
    <row r="1647" spans="1:3" hidden="1" x14ac:dyDescent="0.25">
      <c r="A1647" s="19">
        <v>40783</v>
      </c>
      <c r="B1647" s="20" t="s">
        <v>35</v>
      </c>
      <c r="C1647" s="22">
        <v>5.9683000000000002</v>
      </c>
    </row>
    <row r="1648" spans="1:3" hidden="1" x14ac:dyDescent="0.25">
      <c r="A1648" s="19">
        <v>40784</v>
      </c>
      <c r="B1648" s="20" t="s">
        <v>35</v>
      </c>
      <c r="C1648" s="22">
        <v>5.9630000000000001</v>
      </c>
    </row>
    <row r="1649" spans="1:3" x14ac:dyDescent="0.25">
      <c r="A1649" s="19">
        <v>43527</v>
      </c>
      <c r="B1649" s="20" t="s">
        <v>35</v>
      </c>
      <c r="C1649" s="22">
        <v>17.591000000000001</v>
      </c>
    </row>
    <row r="1650" spans="1:3" hidden="1" x14ac:dyDescent="0.25">
      <c r="A1650" s="19">
        <v>40791</v>
      </c>
      <c r="B1650" s="20" t="s">
        <v>35</v>
      </c>
      <c r="C1650" s="22">
        <v>5.9702999999999999</v>
      </c>
    </row>
    <row r="1651" spans="1:3" hidden="1" x14ac:dyDescent="0.25">
      <c r="A1651" s="19">
        <v>40792</v>
      </c>
      <c r="B1651" s="20" t="s">
        <v>35</v>
      </c>
      <c r="C1651" s="22">
        <v>5.9702999999999999</v>
      </c>
    </row>
    <row r="1652" spans="1:3" hidden="1" x14ac:dyDescent="0.25">
      <c r="A1652" s="19">
        <v>40793</v>
      </c>
      <c r="B1652" s="20" t="s">
        <v>35</v>
      </c>
      <c r="C1652" s="22">
        <v>5.9791999999999996</v>
      </c>
    </row>
    <row r="1653" spans="1:3" hidden="1" x14ac:dyDescent="0.25">
      <c r="A1653" s="19">
        <v>40794</v>
      </c>
      <c r="B1653" s="20" t="s">
        <v>35</v>
      </c>
      <c r="C1653" s="22">
        <v>5.9893999999999998</v>
      </c>
    </row>
    <row r="1654" spans="1:3" hidden="1" x14ac:dyDescent="0.25">
      <c r="A1654" s="19">
        <v>40797</v>
      </c>
      <c r="B1654" s="20" t="s">
        <v>35</v>
      </c>
      <c r="C1654" s="22">
        <v>5.9927999999999999</v>
      </c>
    </row>
    <row r="1655" spans="1:3" hidden="1" x14ac:dyDescent="0.25">
      <c r="A1655" s="19">
        <v>40798</v>
      </c>
      <c r="B1655" s="20" t="s">
        <v>35</v>
      </c>
      <c r="C1655" s="22">
        <v>5.9832000000000001</v>
      </c>
    </row>
    <row r="1656" spans="1:3" hidden="1" x14ac:dyDescent="0.25">
      <c r="A1656" s="19">
        <v>40799</v>
      </c>
      <c r="B1656" s="20" t="s">
        <v>35</v>
      </c>
      <c r="C1656" s="22">
        <v>5.9615</v>
      </c>
    </row>
    <row r="1657" spans="1:3" hidden="1" x14ac:dyDescent="0.25">
      <c r="A1657" s="19">
        <v>40800</v>
      </c>
      <c r="B1657" s="20" t="s">
        <v>35</v>
      </c>
      <c r="C1657" s="22">
        <v>5.9640000000000004</v>
      </c>
    </row>
    <row r="1658" spans="1:3" hidden="1" x14ac:dyDescent="0.25">
      <c r="A1658" s="19">
        <v>40801</v>
      </c>
      <c r="B1658" s="20" t="s">
        <v>35</v>
      </c>
      <c r="C1658" s="22">
        <v>5.9661999999999997</v>
      </c>
    </row>
    <row r="1659" spans="1:3" hidden="1" x14ac:dyDescent="0.25">
      <c r="A1659" s="19">
        <v>40804</v>
      </c>
      <c r="B1659" s="20" t="s">
        <v>35</v>
      </c>
      <c r="C1659" s="22">
        <v>5.9675000000000002</v>
      </c>
    </row>
    <row r="1660" spans="1:3" hidden="1" x14ac:dyDescent="0.25">
      <c r="A1660" s="19">
        <v>40805</v>
      </c>
      <c r="B1660" s="20" t="s">
        <v>35</v>
      </c>
      <c r="C1660" s="22">
        <v>5.9695999999999998</v>
      </c>
    </row>
    <row r="1661" spans="1:3" hidden="1" x14ac:dyDescent="0.25">
      <c r="A1661" s="19">
        <v>40806</v>
      </c>
      <c r="B1661" s="20" t="s">
        <v>35</v>
      </c>
      <c r="C1661" s="22">
        <v>5.9722999999999997</v>
      </c>
    </row>
    <row r="1662" spans="1:3" hidden="1" x14ac:dyDescent="0.25">
      <c r="A1662" s="19">
        <v>40807</v>
      </c>
      <c r="B1662" s="20" t="s">
        <v>35</v>
      </c>
      <c r="C1662" s="22">
        <v>5.9749999999999996</v>
      </c>
    </row>
    <row r="1663" spans="1:3" hidden="1" x14ac:dyDescent="0.25">
      <c r="A1663" s="19">
        <v>40808</v>
      </c>
      <c r="B1663" s="20" t="s">
        <v>35</v>
      </c>
      <c r="C1663" s="22">
        <v>5.98</v>
      </c>
    </row>
    <row r="1664" spans="1:3" hidden="1" x14ac:dyDescent="0.25">
      <c r="A1664" s="19">
        <v>40811</v>
      </c>
      <c r="B1664" s="20" t="s">
        <v>35</v>
      </c>
      <c r="C1664" s="22">
        <v>5.9808000000000003</v>
      </c>
    </row>
    <row r="1665" spans="1:3" hidden="1" x14ac:dyDescent="0.25">
      <c r="A1665" s="19">
        <v>40812</v>
      </c>
      <c r="B1665" s="20" t="s">
        <v>35</v>
      </c>
      <c r="C1665" s="22">
        <v>5.9760999999999997</v>
      </c>
    </row>
    <row r="1666" spans="1:3" hidden="1" x14ac:dyDescent="0.25">
      <c r="A1666" s="19">
        <v>40813</v>
      </c>
      <c r="B1666" s="20" t="s">
        <v>35</v>
      </c>
      <c r="C1666" s="22">
        <v>5.9755000000000003</v>
      </c>
    </row>
    <row r="1667" spans="1:3" hidden="1" x14ac:dyDescent="0.25">
      <c r="A1667" s="19">
        <v>40814</v>
      </c>
      <c r="B1667" s="20" t="s">
        <v>35</v>
      </c>
      <c r="C1667" s="22">
        <v>5.9757999999999996</v>
      </c>
    </row>
    <row r="1668" spans="1:3" hidden="1" x14ac:dyDescent="0.25">
      <c r="A1668" s="19">
        <v>40815</v>
      </c>
      <c r="B1668" s="20" t="s">
        <v>35</v>
      </c>
      <c r="C1668" s="22">
        <v>5.9756999999999998</v>
      </c>
    </row>
    <row r="1669" spans="1:3" x14ac:dyDescent="0.25">
      <c r="A1669" s="19">
        <v>43499</v>
      </c>
      <c r="B1669" s="20" t="s">
        <v>35</v>
      </c>
      <c r="C1669" s="22">
        <v>17.733899999999998</v>
      </c>
    </row>
    <row r="1670" spans="1:3" hidden="1" x14ac:dyDescent="0.25">
      <c r="A1670" s="19">
        <v>40819</v>
      </c>
      <c r="B1670" s="20" t="s">
        <v>35</v>
      </c>
      <c r="C1670" s="22">
        <v>5.9737</v>
      </c>
    </row>
    <row r="1671" spans="1:3" hidden="1" x14ac:dyDescent="0.25">
      <c r="A1671" s="19">
        <v>40820</v>
      </c>
      <c r="B1671" s="20" t="s">
        <v>35</v>
      </c>
      <c r="C1671" s="22">
        <v>5.9701000000000004</v>
      </c>
    </row>
    <row r="1672" spans="1:3" hidden="1" x14ac:dyDescent="0.25">
      <c r="A1672" s="19">
        <v>40821</v>
      </c>
      <c r="B1672" s="20" t="s">
        <v>35</v>
      </c>
      <c r="C1672" s="22">
        <v>5.9721000000000002</v>
      </c>
    </row>
    <row r="1673" spans="1:3" hidden="1" x14ac:dyDescent="0.25">
      <c r="A1673" s="19">
        <v>40825</v>
      </c>
      <c r="B1673" s="20" t="s">
        <v>35</v>
      </c>
      <c r="C1673" s="22">
        <v>5.9718999999999998</v>
      </c>
    </row>
    <row r="1674" spans="1:3" hidden="1" x14ac:dyDescent="0.25">
      <c r="A1674" s="19">
        <v>40826</v>
      </c>
      <c r="B1674" s="20" t="s">
        <v>35</v>
      </c>
      <c r="C1674" s="22">
        <v>5.9751000000000003</v>
      </c>
    </row>
    <row r="1675" spans="1:3" hidden="1" x14ac:dyDescent="0.25">
      <c r="A1675" s="19">
        <v>40827</v>
      </c>
      <c r="B1675" s="20" t="s">
        <v>35</v>
      </c>
      <c r="C1675" s="22">
        <v>5.9776999999999996</v>
      </c>
    </row>
    <row r="1676" spans="1:3" hidden="1" x14ac:dyDescent="0.25">
      <c r="A1676" s="19">
        <v>40828</v>
      </c>
      <c r="B1676" s="20" t="s">
        <v>35</v>
      </c>
      <c r="C1676" s="22">
        <v>5.9781000000000004</v>
      </c>
    </row>
    <row r="1677" spans="1:3" hidden="1" x14ac:dyDescent="0.25">
      <c r="A1677" s="19">
        <v>40829</v>
      </c>
      <c r="B1677" s="20" t="s">
        <v>35</v>
      </c>
      <c r="C1677" s="22">
        <v>5.9790999999999999</v>
      </c>
    </row>
    <row r="1678" spans="1:3" hidden="1" x14ac:dyDescent="0.25">
      <c r="A1678" s="19">
        <v>40832</v>
      </c>
      <c r="B1678" s="20" t="s">
        <v>35</v>
      </c>
      <c r="C1678" s="22">
        <v>5.9798999999999998</v>
      </c>
    </row>
    <row r="1679" spans="1:3" hidden="1" x14ac:dyDescent="0.25">
      <c r="A1679" s="19">
        <v>40833</v>
      </c>
      <c r="B1679" s="20" t="s">
        <v>35</v>
      </c>
      <c r="C1679" s="22">
        <v>5.9814999999999996</v>
      </c>
    </row>
    <row r="1680" spans="1:3" hidden="1" x14ac:dyDescent="0.25">
      <c r="A1680" s="19">
        <v>40834</v>
      </c>
      <c r="B1680" s="20" t="s">
        <v>35</v>
      </c>
      <c r="C1680" s="22">
        <v>5.9846000000000004</v>
      </c>
    </row>
    <row r="1681" spans="1:3" hidden="1" x14ac:dyDescent="0.25">
      <c r="A1681" s="19">
        <v>40835</v>
      </c>
      <c r="B1681" s="20" t="s">
        <v>35</v>
      </c>
      <c r="C1681" s="22">
        <v>5.9855999999999998</v>
      </c>
    </row>
    <row r="1682" spans="1:3" hidden="1" x14ac:dyDescent="0.25">
      <c r="A1682" s="19">
        <v>40836</v>
      </c>
      <c r="B1682" s="20" t="s">
        <v>35</v>
      </c>
      <c r="C1682" s="22">
        <v>5.9863</v>
      </c>
    </row>
    <row r="1683" spans="1:3" hidden="1" x14ac:dyDescent="0.25">
      <c r="A1683" s="19">
        <v>40839</v>
      </c>
      <c r="B1683" s="20" t="s">
        <v>35</v>
      </c>
      <c r="C1683" s="22">
        <v>5.9863999999999997</v>
      </c>
    </row>
    <row r="1684" spans="1:3" hidden="1" x14ac:dyDescent="0.25">
      <c r="A1684" s="19">
        <v>40840</v>
      </c>
      <c r="B1684" s="20" t="s">
        <v>35</v>
      </c>
      <c r="C1684" s="22">
        <v>5.9809000000000001</v>
      </c>
    </row>
    <row r="1685" spans="1:3" hidden="1" x14ac:dyDescent="0.25">
      <c r="A1685" s="19">
        <v>40841</v>
      </c>
      <c r="B1685" s="20" t="s">
        <v>35</v>
      </c>
      <c r="C1685" s="22">
        <v>5.9795999999999996</v>
      </c>
    </row>
    <row r="1686" spans="1:3" hidden="1" x14ac:dyDescent="0.25">
      <c r="A1686" s="19">
        <v>40842</v>
      </c>
      <c r="B1686" s="20" t="s">
        <v>35</v>
      </c>
      <c r="C1686" s="22">
        <v>5.9798999999999998</v>
      </c>
    </row>
    <row r="1687" spans="1:3" hidden="1" x14ac:dyDescent="0.25">
      <c r="A1687" s="19">
        <v>40843</v>
      </c>
      <c r="B1687" s="20" t="s">
        <v>35</v>
      </c>
      <c r="C1687" s="22">
        <v>5.9798</v>
      </c>
    </row>
    <row r="1688" spans="1:3" hidden="1" x14ac:dyDescent="0.25">
      <c r="A1688" s="19">
        <v>40846</v>
      </c>
      <c r="B1688" s="20" t="s">
        <v>35</v>
      </c>
      <c r="C1688" s="22">
        <v>5.9798999999999998</v>
      </c>
    </row>
    <row r="1689" spans="1:3" hidden="1" x14ac:dyDescent="0.25">
      <c r="A1689" s="19">
        <v>40847</v>
      </c>
      <c r="B1689" s="20" t="s">
        <v>35</v>
      </c>
      <c r="C1689" s="22">
        <v>5.9793000000000003</v>
      </c>
    </row>
    <row r="1690" spans="1:3" x14ac:dyDescent="0.25">
      <c r="A1690" s="19">
        <v>43467</v>
      </c>
      <c r="B1690" s="20" t="s">
        <v>35</v>
      </c>
      <c r="C1690" s="22">
        <v>17.974299999999999</v>
      </c>
    </row>
    <row r="1691" spans="1:3" hidden="1" x14ac:dyDescent="0.25">
      <c r="A1691" s="19">
        <v>40849</v>
      </c>
      <c r="B1691" s="20" t="s">
        <v>35</v>
      </c>
      <c r="C1691" s="22">
        <v>5.9794</v>
      </c>
    </row>
    <row r="1692" spans="1:3" hidden="1" x14ac:dyDescent="0.25">
      <c r="A1692" s="19">
        <v>40850</v>
      </c>
      <c r="B1692" s="20" t="s">
        <v>35</v>
      </c>
      <c r="C1692" s="22">
        <v>5.9794</v>
      </c>
    </row>
    <row r="1693" spans="1:3" hidden="1" x14ac:dyDescent="0.25">
      <c r="A1693" s="19">
        <v>40856</v>
      </c>
      <c r="B1693" s="20" t="s">
        <v>35</v>
      </c>
      <c r="C1693" s="22">
        <v>5.9795999999999996</v>
      </c>
    </row>
    <row r="1694" spans="1:3" hidden="1" x14ac:dyDescent="0.25">
      <c r="A1694" s="19">
        <v>40857</v>
      </c>
      <c r="B1694" s="20" t="s">
        <v>35</v>
      </c>
      <c r="C1694" s="22">
        <v>5.9893999999999998</v>
      </c>
    </row>
    <row r="1695" spans="1:3" hidden="1" x14ac:dyDescent="0.25">
      <c r="A1695" s="19">
        <v>40860</v>
      </c>
      <c r="B1695" s="20" t="s">
        <v>35</v>
      </c>
      <c r="C1695" s="22">
        <v>5.9839000000000002</v>
      </c>
    </row>
    <row r="1696" spans="1:3" hidden="1" x14ac:dyDescent="0.25">
      <c r="A1696" s="19">
        <v>40861</v>
      </c>
      <c r="B1696" s="20" t="s">
        <v>35</v>
      </c>
      <c r="C1696" s="22">
        <v>5.9870999999999999</v>
      </c>
    </row>
    <row r="1697" spans="1:3" hidden="1" x14ac:dyDescent="0.25">
      <c r="A1697" s="19">
        <v>40862</v>
      </c>
      <c r="B1697" s="20" t="s">
        <v>35</v>
      </c>
      <c r="C1697" s="22">
        <v>5.9903000000000004</v>
      </c>
    </row>
    <row r="1698" spans="1:3" hidden="1" x14ac:dyDescent="0.25">
      <c r="A1698" s="19">
        <v>40863</v>
      </c>
      <c r="B1698" s="20" t="s">
        <v>35</v>
      </c>
      <c r="C1698" s="22">
        <v>5.9926000000000004</v>
      </c>
    </row>
    <row r="1699" spans="1:3" hidden="1" x14ac:dyDescent="0.25">
      <c r="A1699" s="19">
        <v>40864</v>
      </c>
      <c r="B1699" s="20" t="s">
        <v>35</v>
      </c>
      <c r="C1699" s="22">
        <v>5.9939999999999998</v>
      </c>
    </row>
    <row r="1700" spans="1:3" hidden="1" x14ac:dyDescent="0.25">
      <c r="A1700" s="19">
        <v>40867</v>
      </c>
      <c r="B1700" s="20" t="s">
        <v>35</v>
      </c>
      <c r="C1700" s="22">
        <v>5.9950000000000001</v>
      </c>
    </row>
    <row r="1701" spans="1:3" hidden="1" x14ac:dyDescent="0.25">
      <c r="A1701" s="19">
        <v>40868</v>
      </c>
      <c r="B1701" s="20" t="s">
        <v>35</v>
      </c>
      <c r="C1701" s="22">
        <v>5.9977999999999998</v>
      </c>
    </row>
    <row r="1702" spans="1:3" hidden="1" x14ac:dyDescent="0.25">
      <c r="A1702" s="19">
        <v>40869</v>
      </c>
      <c r="B1702" s="20" t="s">
        <v>35</v>
      </c>
      <c r="C1702" s="22">
        <v>6.0021000000000004</v>
      </c>
    </row>
    <row r="1703" spans="1:3" hidden="1" x14ac:dyDescent="0.25">
      <c r="A1703" s="19">
        <v>40870</v>
      </c>
      <c r="B1703" s="20" t="s">
        <v>35</v>
      </c>
      <c r="C1703" s="22">
        <v>6.0076000000000001</v>
      </c>
    </row>
    <row r="1704" spans="1:3" hidden="1" x14ac:dyDescent="0.25">
      <c r="A1704" s="19">
        <v>40871</v>
      </c>
      <c r="B1704" s="20" t="s">
        <v>35</v>
      </c>
      <c r="C1704" s="22">
        <v>6.0117000000000003</v>
      </c>
    </row>
    <row r="1705" spans="1:3" hidden="1" x14ac:dyDescent="0.25">
      <c r="A1705" s="19">
        <v>40875</v>
      </c>
      <c r="B1705" s="20" t="s">
        <v>35</v>
      </c>
      <c r="C1705" s="22">
        <v>6.0140000000000002</v>
      </c>
    </row>
    <row r="1706" spans="1:3" hidden="1" x14ac:dyDescent="0.25">
      <c r="A1706" s="19">
        <v>40876</v>
      </c>
      <c r="B1706" s="20" t="s">
        <v>35</v>
      </c>
      <c r="C1706" s="22">
        <v>6.0144000000000002</v>
      </c>
    </row>
    <row r="1707" spans="1:3" hidden="1" x14ac:dyDescent="0.25">
      <c r="A1707" s="19">
        <v>40877</v>
      </c>
      <c r="B1707" s="20" t="s">
        <v>35</v>
      </c>
      <c r="C1707" s="22">
        <v>6.0145</v>
      </c>
    </row>
    <row r="1708" spans="1:3" x14ac:dyDescent="0.25">
      <c r="A1708" s="19">
        <v>43436</v>
      </c>
      <c r="B1708" s="20" t="s">
        <v>35</v>
      </c>
      <c r="C1708" s="22">
        <v>17.973800000000001</v>
      </c>
    </row>
    <row r="1709" spans="1:3" hidden="1" x14ac:dyDescent="0.25">
      <c r="A1709" s="19">
        <v>40881</v>
      </c>
      <c r="B1709" s="20" t="s">
        <v>35</v>
      </c>
      <c r="C1709" s="22">
        <v>6.0155000000000003</v>
      </c>
    </row>
    <row r="1710" spans="1:3" hidden="1" x14ac:dyDescent="0.25">
      <c r="A1710" s="19">
        <v>40882</v>
      </c>
      <c r="B1710" s="20" t="s">
        <v>35</v>
      </c>
      <c r="C1710" s="22">
        <v>6.0145</v>
      </c>
    </row>
    <row r="1711" spans="1:3" hidden="1" x14ac:dyDescent="0.25">
      <c r="A1711" s="19">
        <v>40883</v>
      </c>
      <c r="B1711" s="20" t="s">
        <v>35</v>
      </c>
      <c r="C1711" s="22">
        <v>6.0159000000000002</v>
      </c>
    </row>
    <row r="1712" spans="1:3" hidden="1" x14ac:dyDescent="0.25">
      <c r="A1712" s="19">
        <v>40884</v>
      </c>
      <c r="B1712" s="20" t="s">
        <v>35</v>
      </c>
      <c r="C1712" s="22">
        <v>6.0190000000000001</v>
      </c>
    </row>
    <row r="1713" spans="1:3" hidden="1" x14ac:dyDescent="0.25">
      <c r="A1713" s="19">
        <v>40885</v>
      </c>
      <c r="B1713" s="20" t="s">
        <v>35</v>
      </c>
      <c r="C1713" s="22">
        <v>6.0213999999999999</v>
      </c>
    </row>
    <row r="1714" spans="1:3" hidden="1" x14ac:dyDescent="0.25">
      <c r="A1714" s="19">
        <v>40888</v>
      </c>
      <c r="B1714" s="20" t="s">
        <v>35</v>
      </c>
      <c r="C1714" s="22">
        <v>6.0270000000000001</v>
      </c>
    </row>
    <row r="1715" spans="1:3" hidden="1" x14ac:dyDescent="0.25">
      <c r="A1715" s="19">
        <v>40889</v>
      </c>
      <c r="B1715" s="20" t="s">
        <v>35</v>
      </c>
      <c r="C1715" s="22">
        <v>6.0305999999999997</v>
      </c>
    </row>
    <row r="1716" spans="1:3" hidden="1" x14ac:dyDescent="0.25">
      <c r="A1716" s="19">
        <v>40890</v>
      </c>
      <c r="B1716" s="20" t="s">
        <v>35</v>
      </c>
      <c r="C1716" s="22">
        <v>6.0359999999999996</v>
      </c>
    </row>
    <row r="1717" spans="1:3" hidden="1" x14ac:dyDescent="0.25">
      <c r="A1717" s="19">
        <v>40891</v>
      </c>
      <c r="B1717" s="20" t="s">
        <v>35</v>
      </c>
      <c r="C1717" s="22">
        <v>6.0343</v>
      </c>
    </row>
    <row r="1718" spans="1:3" hidden="1" x14ac:dyDescent="0.25">
      <c r="A1718" s="19">
        <v>40892</v>
      </c>
      <c r="B1718" s="20" t="s">
        <v>35</v>
      </c>
      <c r="C1718" s="22">
        <v>6.0297000000000001</v>
      </c>
    </row>
    <row r="1719" spans="1:3" hidden="1" x14ac:dyDescent="0.25">
      <c r="A1719" s="19">
        <v>40895</v>
      </c>
      <c r="B1719" s="20" t="s">
        <v>35</v>
      </c>
      <c r="C1719" s="22">
        <v>6.0324999999999998</v>
      </c>
    </row>
    <row r="1720" spans="1:3" hidden="1" x14ac:dyDescent="0.25">
      <c r="A1720" s="19">
        <v>40896</v>
      </c>
      <c r="B1720" s="20" t="s">
        <v>35</v>
      </c>
      <c r="C1720" s="22">
        <v>6.0327000000000002</v>
      </c>
    </row>
    <row r="1721" spans="1:3" hidden="1" x14ac:dyDescent="0.25">
      <c r="A1721" s="19">
        <v>40897</v>
      </c>
      <c r="B1721" s="20" t="s">
        <v>35</v>
      </c>
      <c r="C1721" s="22">
        <v>6.03</v>
      </c>
    </row>
    <row r="1722" spans="1:3" hidden="1" x14ac:dyDescent="0.25">
      <c r="A1722" s="19">
        <v>40898</v>
      </c>
      <c r="B1722" s="20" t="s">
        <v>35</v>
      </c>
      <c r="C1722" s="22">
        <v>6.0369999999999999</v>
      </c>
    </row>
    <row r="1723" spans="1:3" hidden="1" x14ac:dyDescent="0.25">
      <c r="A1723" s="19">
        <v>40899</v>
      </c>
      <c r="B1723" s="20" t="s">
        <v>35</v>
      </c>
      <c r="C1723" s="22">
        <v>6.0355999999999996</v>
      </c>
    </row>
    <row r="1724" spans="1:3" hidden="1" x14ac:dyDescent="0.25">
      <c r="A1724" s="19">
        <v>40902</v>
      </c>
      <c r="B1724" s="20" t="s">
        <v>35</v>
      </c>
      <c r="C1724" s="22">
        <v>6.0324</v>
      </c>
    </row>
    <row r="1725" spans="1:3" hidden="1" x14ac:dyDescent="0.25">
      <c r="A1725" s="19">
        <v>40903</v>
      </c>
      <c r="B1725" s="20" t="s">
        <v>35</v>
      </c>
      <c r="C1725" s="22">
        <v>6.0353000000000003</v>
      </c>
    </row>
    <row r="1726" spans="1:3" hidden="1" x14ac:dyDescent="0.25">
      <c r="A1726" s="19">
        <v>40904</v>
      </c>
      <c r="B1726" s="20" t="s">
        <v>35</v>
      </c>
      <c r="C1726" s="22">
        <v>6.0388999999999999</v>
      </c>
    </row>
    <row r="1727" spans="1:3" hidden="1" x14ac:dyDescent="0.25">
      <c r="A1727" s="19">
        <v>40905</v>
      </c>
      <c r="B1727" s="20" t="s">
        <v>35</v>
      </c>
      <c r="C1727" s="22">
        <v>6.0408999999999997</v>
      </c>
    </row>
    <row r="1728" spans="1:3" hidden="1" x14ac:dyDescent="0.25">
      <c r="A1728" s="19">
        <v>40906</v>
      </c>
      <c r="B1728" s="20" t="s">
        <v>35</v>
      </c>
      <c r="C1728" s="22">
        <v>6.0419</v>
      </c>
    </row>
    <row r="1729" spans="1:3" x14ac:dyDescent="0.25">
      <c r="A1729" s="19">
        <v>43405</v>
      </c>
      <c r="B1729" s="20" t="s">
        <v>35</v>
      </c>
      <c r="C1729" s="22">
        <v>17.973199999999999</v>
      </c>
    </row>
    <row r="1730" spans="1:3" hidden="1" x14ac:dyDescent="0.25">
      <c r="A1730" s="19">
        <v>40910</v>
      </c>
      <c r="B1730" s="20" t="s">
        <v>35</v>
      </c>
      <c r="C1730" s="22">
        <v>6.0410000000000004</v>
      </c>
    </row>
    <row r="1731" spans="1:3" hidden="1" x14ac:dyDescent="0.25">
      <c r="A1731" s="19">
        <v>40911</v>
      </c>
      <c r="B1731" s="20" t="s">
        <v>35</v>
      </c>
      <c r="C1731" s="22">
        <v>6.0418000000000003</v>
      </c>
    </row>
    <row r="1732" spans="1:3" hidden="1" x14ac:dyDescent="0.25">
      <c r="A1732" s="19">
        <v>40912</v>
      </c>
      <c r="B1732" s="20" t="s">
        <v>35</v>
      </c>
      <c r="C1732" s="22">
        <v>6.0435999999999996</v>
      </c>
    </row>
    <row r="1733" spans="1:3" hidden="1" x14ac:dyDescent="0.25">
      <c r="A1733" s="19">
        <v>40913</v>
      </c>
      <c r="B1733" s="20" t="s">
        <v>35</v>
      </c>
      <c r="C1733" s="22">
        <v>6.0441000000000003</v>
      </c>
    </row>
    <row r="1734" spans="1:3" hidden="1" x14ac:dyDescent="0.25">
      <c r="A1734" s="19">
        <v>40917</v>
      </c>
      <c r="B1734" s="20" t="s">
        <v>35</v>
      </c>
      <c r="C1734" s="22">
        <v>6.0457000000000001</v>
      </c>
    </row>
    <row r="1735" spans="1:3" hidden="1" x14ac:dyDescent="0.25">
      <c r="A1735" s="19">
        <v>40918</v>
      </c>
      <c r="B1735" s="20" t="s">
        <v>35</v>
      </c>
      <c r="C1735" s="22">
        <v>6.0465</v>
      </c>
    </row>
    <row r="1736" spans="1:3" hidden="1" x14ac:dyDescent="0.25">
      <c r="A1736" s="19">
        <v>40919</v>
      </c>
      <c r="B1736" s="20" t="s">
        <v>35</v>
      </c>
      <c r="C1736" s="22">
        <v>6.0472000000000001</v>
      </c>
    </row>
    <row r="1737" spans="1:3" hidden="1" x14ac:dyDescent="0.25">
      <c r="A1737" s="19">
        <v>40920</v>
      </c>
      <c r="B1737" s="20" t="s">
        <v>35</v>
      </c>
      <c r="C1737" s="22">
        <v>6.0477999999999996</v>
      </c>
    </row>
    <row r="1738" spans="1:3" hidden="1" x14ac:dyDescent="0.25">
      <c r="A1738" s="19">
        <v>40921</v>
      </c>
      <c r="B1738" s="20" t="s">
        <v>35</v>
      </c>
      <c r="C1738" s="22">
        <v>0</v>
      </c>
    </row>
    <row r="1739" spans="1:3" hidden="1" x14ac:dyDescent="0.25">
      <c r="A1739" s="19">
        <v>40923</v>
      </c>
      <c r="B1739" s="20" t="s">
        <v>35</v>
      </c>
      <c r="C1739" s="22">
        <v>6.048</v>
      </c>
    </row>
    <row r="1740" spans="1:3" hidden="1" x14ac:dyDescent="0.25">
      <c r="A1740" s="19">
        <v>40924</v>
      </c>
      <c r="B1740" s="20" t="s">
        <v>35</v>
      </c>
      <c r="C1740" s="22">
        <v>6.0495999999999999</v>
      </c>
    </row>
    <row r="1741" spans="1:3" hidden="1" x14ac:dyDescent="0.25">
      <c r="A1741" s="19">
        <v>40925</v>
      </c>
      <c r="B1741" s="20" t="s">
        <v>35</v>
      </c>
      <c r="C1741" s="22">
        <v>6.0503999999999998</v>
      </c>
    </row>
    <row r="1742" spans="1:3" hidden="1" x14ac:dyDescent="0.25">
      <c r="A1742" s="19">
        <v>40926</v>
      </c>
      <c r="B1742" s="20" t="s">
        <v>35</v>
      </c>
      <c r="C1742" s="22">
        <v>6.0517000000000003</v>
      </c>
    </row>
    <row r="1743" spans="1:3" hidden="1" x14ac:dyDescent="0.25">
      <c r="A1743" s="19">
        <v>40927</v>
      </c>
      <c r="B1743" s="20" t="s">
        <v>35</v>
      </c>
      <c r="C1743" s="22">
        <v>6.0529000000000002</v>
      </c>
    </row>
    <row r="1744" spans="1:3" hidden="1" x14ac:dyDescent="0.25">
      <c r="A1744" s="19">
        <v>40929</v>
      </c>
      <c r="B1744" s="20" t="s">
        <v>35</v>
      </c>
      <c r="C1744" s="22">
        <v>0</v>
      </c>
    </row>
    <row r="1745" spans="1:3" hidden="1" x14ac:dyDescent="0.25">
      <c r="A1745" s="19">
        <v>40930</v>
      </c>
      <c r="B1745" s="20" t="s">
        <v>35</v>
      </c>
      <c r="C1745" s="22">
        <v>6.0507</v>
      </c>
    </row>
    <row r="1746" spans="1:3" hidden="1" x14ac:dyDescent="0.25">
      <c r="A1746" s="19">
        <v>40931</v>
      </c>
      <c r="B1746" s="20" t="s">
        <v>35</v>
      </c>
      <c r="C1746" s="22">
        <v>6.05</v>
      </c>
    </row>
    <row r="1747" spans="1:3" hidden="1" x14ac:dyDescent="0.25">
      <c r="A1747" s="19">
        <v>40932</v>
      </c>
      <c r="B1747" s="20" t="s">
        <v>35</v>
      </c>
      <c r="C1747" s="22">
        <v>6.0499000000000001</v>
      </c>
    </row>
    <row r="1748" spans="1:3" hidden="1" x14ac:dyDescent="0.25">
      <c r="A1748" s="19">
        <v>40934</v>
      </c>
      <c r="B1748" s="20" t="s">
        <v>35</v>
      </c>
      <c r="C1748" s="22">
        <v>6.0471000000000004</v>
      </c>
    </row>
    <row r="1749" spans="1:3" hidden="1" x14ac:dyDescent="0.25">
      <c r="A1749" s="19">
        <v>40937</v>
      </c>
      <c r="B1749" s="20" t="s">
        <v>35</v>
      </c>
      <c r="C1749" s="22">
        <v>6.0423</v>
      </c>
    </row>
    <row r="1750" spans="1:3" hidden="1" x14ac:dyDescent="0.25">
      <c r="A1750" s="19">
        <v>40938</v>
      </c>
      <c r="B1750" s="20" t="s">
        <v>35</v>
      </c>
      <c r="C1750" s="22">
        <v>6.0391000000000004</v>
      </c>
    </row>
    <row r="1751" spans="1:3" hidden="1" x14ac:dyDescent="0.25">
      <c r="A1751" s="19">
        <v>40939</v>
      </c>
      <c r="B1751" s="20" t="s">
        <v>35</v>
      </c>
      <c r="C1751" s="22">
        <v>6.0399000000000003</v>
      </c>
    </row>
    <row r="1752" spans="1:3" x14ac:dyDescent="0.25">
      <c r="A1752" s="19">
        <v>43374</v>
      </c>
      <c r="B1752" s="20" t="s">
        <v>35</v>
      </c>
      <c r="C1752" s="22">
        <v>17.973199999999999</v>
      </c>
    </row>
    <row r="1753" spans="1:3" hidden="1" x14ac:dyDescent="0.25">
      <c r="A1753" s="19">
        <v>40941</v>
      </c>
      <c r="B1753" s="20" t="s">
        <v>35</v>
      </c>
      <c r="C1753" s="22">
        <v>6.0406000000000004</v>
      </c>
    </row>
    <row r="1754" spans="1:3" hidden="1" x14ac:dyDescent="0.25">
      <c r="A1754" s="19">
        <v>40945</v>
      </c>
      <c r="B1754" s="20" t="s">
        <v>35</v>
      </c>
      <c r="C1754" s="22">
        <v>6.0415999999999999</v>
      </c>
    </row>
    <row r="1755" spans="1:3" hidden="1" x14ac:dyDescent="0.25">
      <c r="A1755" s="19">
        <v>40946</v>
      </c>
      <c r="B1755" s="20" t="s">
        <v>35</v>
      </c>
      <c r="C1755" s="22">
        <v>6.0418000000000003</v>
      </c>
    </row>
    <row r="1756" spans="1:3" hidden="1" x14ac:dyDescent="0.25">
      <c r="A1756" s="19">
        <v>40947</v>
      </c>
      <c r="B1756" s="20" t="s">
        <v>35</v>
      </c>
      <c r="C1756" s="22">
        <v>6.0430999999999999</v>
      </c>
    </row>
    <row r="1757" spans="1:3" hidden="1" x14ac:dyDescent="0.25">
      <c r="A1757" s="19">
        <v>40948</v>
      </c>
      <c r="B1757" s="20" t="s">
        <v>35</v>
      </c>
      <c r="C1757" s="22">
        <v>6.0438999999999998</v>
      </c>
    </row>
    <row r="1758" spans="1:3" hidden="1" x14ac:dyDescent="0.25">
      <c r="A1758" s="19">
        <v>40951</v>
      </c>
      <c r="B1758" s="20" t="s">
        <v>35</v>
      </c>
      <c r="C1758" s="22">
        <v>6.0449000000000002</v>
      </c>
    </row>
    <row r="1759" spans="1:3" hidden="1" x14ac:dyDescent="0.25">
      <c r="A1759" s="19">
        <v>40952</v>
      </c>
      <c r="B1759" s="20" t="s">
        <v>35</v>
      </c>
      <c r="C1759" s="22">
        <v>6.0461999999999998</v>
      </c>
    </row>
    <row r="1760" spans="1:3" hidden="1" x14ac:dyDescent="0.25">
      <c r="A1760" s="19">
        <v>40953</v>
      </c>
      <c r="B1760" s="20" t="s">
        <v>35</v>
      </c>
      <c r="C1760" s="22">
        <v>6.0452000000000004</v>
      </c>
    </row>
    <row r="1761" spans="1:3" hidden="1" x14ac:dyDescent="0.25">
      <c r="A1761" s="19">
        <v>40954</v>
      </c>
      <c r="B1761" s="20" t="s">
        <v>35</v>
      </c>
      <c r="C1761" s="22">
        <v>6.0449000000000002</v>
      </c>
    </row>
    <row r="1762" spans="1:3" hidden="1" x14ac:dyDescent="0.25">
      <c r="A1762" s="19">
        <v>40955</v>
      </c>
      <c r="B1762" s="20" t="s">
        <v>35</v>
      </c>
      <c r="C1762" s="22">
        <v>6.0461999999999998</v>
      </c>
    </row>
    <row r="1763" spans="1:3" hidden="1" x14ac:dyDescent="0.25">
      <c r="A1763" s="19">
        <v>40958</v>
      </c>
      <c r="B1763" s="20" t="s">
        <v>35</v>
      </c>
      <c r="C1763" s="22">
        <v>6.0477999999999996</v>
      </c>
    </row>
    <row r="1764" spans="1:3" hidden="1" x14ac:dyDescent="0.25">
      <c r="A1764" s="19">
        <v>40959</v>
      </c>
      <c r="B1764" s="20" t="s">
        <v>35</v>
      </c>
      <c r="C1764" s="22">
        <v>6.0471000000000004</v>
      </c>
    </row>
    <row r="1765" spans="1:3" hidden="1" x14ac:dyDescent="0.25">
      <c r="A1765" s="19">
        <v>40960</v>
      </c>
      <c r="B1765" s="20" t="s">
        <v>35</v>
      </c>
      <c r="C1765" s="22">
        <v>6.0468999999999999</v>
      </c>
    </row>
    <row r="1766" spans="1:3" hidden="1" x14ac:dyDescent="0.25">
      <c r="A1766" s="19">
        <v>40961</v>
      </c>
      <c r="B1766" s="20" t="s">
        <v>35</v>
      </c>
      <c r="C1766" s="22">
        <v>6.0479000000000003</v>
      </c>
    </row>
    <row r="1767" spans="1:3" hidden="1" x14ac:dyDescent="0.25">
      <c r="A1767" s="19">
        <v>40962</v>
      </c>
      <c r="B1767" s="20" t="s">
        <v>35</v>
      </c>
      <c r="C1767" s="22">
        <v>6.0473999999999997</v>
      </c>
    </row>
    <row r="1768" spans="1:3" hidden="1" x14ac:dyDescent="0.25">
      <c r="A1768" s="19">
        <v>40965</v>
      </c>
      <c r="B1768" s="20" t="s">
        <v>35</v>
      </c>
      <c r="C1768" s="22">
        <v>6.0458999999999996</v>
      </c>
    </row>
    <row r="1769" spans="1:3" hidden="1" x14ac:dyDescent="0.25">
      <c r="A1769" s="19">
        <v>40966</v>
      </c>
      <c r="B1769" s="20" t="s">
        <v>35</v>
      </c>
      <c r="C1769" s="22">
        <v>6.0454999999999997</v>
      </c>
    </row>
    <row r="1770" spans="1:3" hidden="1" x14ac:dyDescent="0.25">
      <c r="A1770" s="19">
        <v>40967</v>
      </c>
      <c r="B1770" s="20" t="s">
        <v>35</v>
      </c>
      <c r="C1770" s="22">
        <v>6.0434000000000001</v>
      </c>
    </row>
    <row r="1771" spans="1:3" hidden="1" x14ac:dyDescent="0.25">
      <c r="A1771" s="19">
        <v>40968</v>
      </c>
      <c r="B1771" s="20" t="s">
        <v>35</v>
      </c>
      <c r="C1771" s="22">
        <v>6.0416999999999996</v>
      </c>
    </row>
    <row r="1772" spans="1:3" x14ac:dyDescent="0.25">
      <c r="A1772" s="19">
        <v>43345</v>
      </c>
      <c r="B1772" s="20" t="s">
        <v>35</v>
      </c>
      <c r="C1772" s="22">
        <v>17.9665</v>
      </c>
    </row>
    <row r="1773" spans="1:3" hidden="1" x14ac:dyDescent="0.25">
      <c r="A1773" s="19">
        <v>40972</v>
      </c>
      <c r="B1773" s="20" t="s">
        <v>35</v>
      </c>
      <c r="C1773" s="22">
        <v>6.04</v>
      </c>
    </row>
    <row r="1774" spans="1:3" hidden="1" x14ac:dyDescent="0.25">
      <c r="A1774" s="19">
        <v>40973</v>
      </c>
      <c r="B1774" s="20" t="s">
        <v>35</v>
      </c>
      <c r="C1774" s="22">
        <v>6.0407999999999999</v>
      </c>
    </row>
    <row r="1775" spans="1:3" hidden="1" x14ac:dyDescent="0.25">
      <c r="A1775" s="19">
        <v>40974</v>
      </c>
      <c r="B1775" s="20" t="s">
        <v>35</v>
      </c>
      <c r="C1775" s="22">
        <v>6.0423999999999998</v>
      </c>
    </row>
    <row r="1776" spans="1:3" hidden="1" x14ac:dyDescent="0.25">
      <c r="A1776" s="19">
        <v>40975</v>
      </c>
      <c r="B1776" s="20" t="s">
        <v>35</v>
      </c>
      <c r="C1776" s="22">
        <v>6.0446</v>
      </c>
    </row>
    <row r="1777" spans="1:3" hidden="1" x14ac:dyDescent="0.25">
      <c r="A1777" s="19">
        <v>40976</v>
      </c>
      <c r="B1777" s="20" t="s">
        <v>35</v>
      </c>
      <c r="C1777" s="22">
        <v>6.0427</v>
      </c>
    </row>
    <row r="1778" spans="1:3" hidden="1" x14ac:dyDescent="0.25">
      <c r="A1778" s="19">
        <v>40979</v>
      </c>
      <c r="B1778" s="20" t="s">
        <v>35</v>
      </c>
      <c r="C1778" s="22">
        <v>6.0415999999999999</v>
      </c>
    </row>
    <row r="1779" spans="1:3" hidden="1" x14ac:dyDescent="0.25">
      <c r="A1779" s="19">
        <v>40980</v>
      </c>
      <c r="B1779" s="20" t="s">
        <v>35</v>
      </c>
      <c r="C1779" s="22">
        <v>6.0437000000000003</v>
      </c>
    </row>
    <row r="1780" spans="1:3" hidden="1" x14ac:dyDescent="0.25">
      <c r="A1780" s="19">
        <v>40981</v>
      </c>
      <c r="B1780" s="20" t="s">
        <v>35</v>
      </c>
      <c r="C1780" s="22">
        <v>6.0422000000000002</v>
      </c>
    </row>
    <row r="1781" spans="1:3" hidden="1" x14ac:dyDescent="0.25">
      <c r="A1781" s="19">
        <v>40982</v>
      </c>
      <c r="B1781" s="20" t="s">
        <v>35</v>
      </c>
      <c r="C1781" s="22">
        <v>6.0427</v>
      </c>
    </row>
    <row r="1782" spans="1:3" hidden="1" x14ac:dyDescent="0.25">
      <c r="A1782" s="19">
        <v>40983</v>
      </c>
      <c r="B1782" s="20" t="s">
        <v>35</v>
      </c>
      <c r="C1782" s="22">
        <v>6.0444000000000004</v>
      </c>
    </row>
    <row r="1783" spans="1:3" hidden="1" x14ac:dyDescent="0.25">
      <c r="A1783" s="19">
        <v>40986</v>
      </c>
      <c r="B1783" s="20" t="s">
        <v>35</v>
      </c>
      <c r="C1783" s="22">
        <v>6.0438999999999998</v>
      </c>
    </row>
    <row r="1784" spans="1:3" hidden="1" x14ac:dyDescent="0.25">
      <c r="A1784" s="19">
        <v>40987</v>
      </c>
      <c r="B1784" s="20" t="s">
        <v>35</v>
      </c>
      <c r="C1784" s="22">
        <v>6.0430999999999999</v>
      </c>
    </row>
    <row r="1785" spans="1:3" hidden="1" x14ac:dyDescent="0.25">
      <c r="A1785" s="19">
        <v>40988</v>
      </c>
      <c r="B1785" s="20" t="s">
        <v>35</v>
      </c>
      <c r="C1785" s="22">
        <v>6.0445000000000002</v>
      </c>
    </row>
    <row r="1786" spans="1:3" hidden="1" x14ac:dyDescent="0.25">
      <c r="A1786" s="19">
        <v>40989</v>
      </c>
      <c r="B1786" s="20" t="s">
        <v>35</v>
      </c>
      <c r="C1786" s="22">
        <v>6.0460000000000003</v>
      </c>
    </row>
    <row r="1787" spans="1:3" hidden="1" x14ac:dyDescent="0.25">
      <c r="A1787" s="19">
        <v>40990</v>
      </c>
      <c r="B1787" s="20" t="s">
        <v>35</v>
      </c>
      <c r="C1787" s="22">
        <v>6.0461999999999998</v>
      </c>
    </row>
    <row r="1788" spans="1:3" hidden="1" x14ac:dyDescent="0.25">
      <c r="A1788" s="19">
        <v>40993</v>
      </c>
      <c r="B1788" s="20" t="s">
        <v>35</v>
      </c>
      <c r="C1788" s="22">
        <v>6.0468999999999999</v>
      </c>
    </row>
    <row r="1789" spans="1:3" hidden="1" x14ac:dyDescent="0.25">
      <c r="A1789" s="19">
        <v>40994</v>
      </c>
      <c r="B1789" s="20" t="s">
        <v>35</v>
      </c>
      <c r="C1789" s="22">
        <v>6.0477999999999996</v>
      </c>
    </row>
    <row r="1790" spans="1:3" hidden="1" x14ac:dyDescent="0.25">
      <c r="A1790" s="19">
        <v>40995</v>
      </c>
      <c r="B1790" s="20" t="s">
        <v>35</v>
      </c>
      <c r="C1790" s="22">
        <v>6.0462999999999996</v>
      </c>
    </row>
    <row r="1791" spans="1:3" hidden="1" x14ac:dyDescent="0.25">
      <c r="A1791" s="19">
        <v>40996</v>
      </c>
      <c r="B1791" s="20" t="s">
        <v>35</v>
      </c>
      <c r="C1791" s="22">
        <v>6.0481999999999996</v>
      </c>
    </row>
    <row r="1792" spans="1:3" hidden="1" x14ac:dyDescent="0.25">
      <c r="A1792" s="19">
        <v>40997</v>
      </c>
      <c r="B1792" s="20" t="s">
        <v>35</v>
      </c>
      <c r="C1792" s="22">
        <v>6.0503999999999998</v>
      </c>
    </row>
    <row r="1793" spans="1:3" x14ac:dyDescent="0.25">
      <c r="A1793" s="19">
        <v>43313</v>
      </c>
      <c r="B1793" s="20" t="s">
        <v>35</v>
      </c>
      <c r="C1793" s="22">
        <v>17.9297</v>
      </c>
    </row>
    <row r="1794" spans="1:3" hidden="1" x14ac:dyDescent="0.25">
      <c r="A1794" s="19">
        <v>41001</v>
      </c>
      <c r="B1794" s="20" t="s">
        <v>35</v>
      </c>
      <c r="C1794" s="22">
        <v>6.0486000000000004</v>
      </c>
    </row>
    <row r="1795" spans="1:3" hidden="1" x14ac:dyDescent="0.25">
      <c r="A1795" s="19">
        <v>41002</v>
      </c>
      <c r="B1795" s="20" t="s">
        <v>35</v>
      </c>
      <c r="C1795" s="22">
        <v>6.0483000000000002</v>
      </c>
    </row>
    <row r="1796" spans="1:3" hidden="1" x14ac:dyDescent="0.25">
      <c r="A1796" s="19">
        <v>41003</v>
      </c>
      <c r="B1796" s="20" t="s">
        <v>35</v>
      </c>
      <c r="C1796" s="22">
        <v>6.0486000000000004</v>
      </c>
    </row>
    <row r="1797" spans="1:3" hidden="1" x14ac:dyDescent="0.25">
      <c r="A1797" s="19">
        <v>41004</v>
      </c>
      <c r="B1797" s="20" t="s">
        <v>35</v>
      </c>
      <c r="C1797" s="22">
        <v>6.0475000000000003</v>
      </c>
    </row>
    <row r="1798" spans="1:3" hidden="1" x14ac:dyDescent="0.25">
      <c r="A1798" s="19">
        <v>41007</v>
      </c>
      <c r="B1798" s="20" t="s">
        <v>35</v>
      </c>
      <c r="C1798" s="22">
        <v>6.0465999999999998</v>
      </c>
    </row>
    <row r="1799" spans="1:3" hidden="1" x14ac:dyDescent="0.25">
      <c r="A1799" s="19">
        <v>41008</v>
      </c>
      <c r="B1799" s="20" t="s">
        <v>35</v>
      </c>
      <c r="C1799" s="22">
        <v>6.0472000000000001</v>
      </c>
    </row>
    <row r="1800" spans="1:3" hidden="1" x14ac:dyDescent="0.25">
      <c r="A1800" s="19">
        <v>41009</v>
      </c>
      <c r="B1800" s="20" t="s">
        <v>35</v>
      </c>
      <c r="C1800" s="22">
        <v>6.0467000000000004</v>
      </c>
    </row>
    <row r="1801" spans="1:3" hidden="1" x14ac:dyDescent="0.25">
      <c r="A1801" s="19">
        <v>41010</v>
      </c>
      <c r="B1801" s="20" t="s">
        <v>35</v>
      </c>
      <c r="C1801" s="22">
        <v>6.0476000000000001</v>
      </c>
    </row>
    <row r="1802" spans="1:3" hidden="1" x14ac:dyDescent="0.25">
      <c r="A1802" s="19">
        <v>41011</v>
      </c>
      <c r="B1802" s="20" t="s">
        <v>35</v>
      </c>
      <c r="C1802" s="22">
        <v>6.0476999999999999</v>
      </c>
    </row>
    <row r="1803" spans="1:3" hidden="1" x14ac:dyDescent="0.25">
      <c r="A1803" s="19">
        <v>41016</v>
      </c>
      <c r="B1803" s="20" t="s">
        <v>35</v>
      </c>
      <c r="C1803" s="22">
        <v>6.0494000000000003</v>
      </c>
    </row>
    <row r="1804" spans="1:3" hidden="1" x14ac:dyDescent="0.25">
      <c r="A1804" s="19">
        <v>41017</v>
      </c>
      <c r="B1804" s="20" t="s">
        <v>35</v>
      </c>
      <c r="C1804" s="22">
        <v>6.0525000000000002</v>
      </c>
    </row>
    <row r="1805" spans="1:3" hidden="1" x14ac:dyDescent="0.25">
      <c r="A1805" s="19">
        <v>41018</v>
      </c>
      <c r="B1805" s="20" t="s">
        <v>35</v>
      </c>
      <c r="C1805" s="22">
        <v>6.0547000000000004</v>
      </c>
    </row>
    <row r="1806" spans="1:3" hidden="1" x14ac:dyDescent="0.25">
      <c r="A1806" s="19">
        <v>41021</v>
      </c>
      <c r="B1806" s="20" t="s">
        <v>35</v>
      </c>
      <c r="C1806" s="22">
        <v>6.0564</v>
      </c>
    </row>
    <row r="1807" spans="1:3" hidden="1" x14ac:dyDescent="0.25">
      <c r="A1807" s="19">
        <v>41022</v>
      </c>
      <c r="B1807" s="20" t="s">
        <v>35</v>
      </c>
      <c r="C1807" s="22">
        <v>6.0555000000000003</v>
      </c>
    </row>
    <row r="1808" spans="1:3" hidden="1" x14ac:dyDescent="0.25">
      <c r="A1808" s="19">
        <v>41023</v>
      </c>
      <c r="B1808" s="20" t="s">
        <v>35</v>
      </c>
      <c r="C1808" s="22">
        <v>6.0561999999999996</v>
      </c>
    </row>
    <row r="1809" spans="1:3" hidden="1" x14ac:dyDescent="0.25">
      <c r="A1809" s="19">
        <v>41025</v>
      </c>
      <c r="B1809" s="20" t="s">
        <v>35</v>
      </c>
      <c r="C1809" s="22">
        <v>6.0567000000000002</v>
      </c>
    </row>
    <row r="1810" spans="1:3" hidden="1" x14ac:dyDescent="0.25">
      <c r="A1810" s="19">
        <v>41027</v>
      </c>
      <c r="B1810" s="20" t="s">
        <v>35</v>
      </c>
      <c r="C1810" s="22">
        <v>7</v>
      </c>
    </row>
    <row r="1811" spans="1:3" hidden="1" x14ac:dyDescent="0.25">
      <c r="A1811" s="19">
        <v>41028</v>
      </c>
      <c r="B1811" s="20" t="s">
        <v>35</v>
      </c>
      <c r="C1811" s="22">
        <v>6.0571000000000002</v>
      </c>
    </row>
    <row r="1812" spans="1:3" hidden="1" x14ac:dyDescent="0.25">
      <c r="A1812" s="19">
        <v>41029</v>
      </c>
      <c r="B1812" s="20" t="s">
        <v>35</v>
      </c>
      <c r="C1812" s="22">
        <v>6.0557999999999996</v>
      </c>
    </row>
    <row r="1813" spans="1:3" x14ac:dyDescent="0.25">
      <c r="A1813" s="19">
        <v>43283</v>
      </c>
      <c r="B1813" s="20" t="s">
        <v>35</v>
      </c>
      <c r="C1813" s="22">
        <v>17.953700000000001</v>
      </c>
    </row>
    <row r="1814" spans="1:3" hidden="1" x14ac:dyDescent="0.25">
      <c r="A1814" s="19">
        <v>41032</v>
      </c>
      <c r="B1814" s="20" t="s">
        <v>35</v>
      </c>
      <c r="C1814" s="22">
        <v>6.0557999999999996</v>
      </c>
    </row>
    <row r="1815" spans="1:3" hidden="1" x14ac:dyDescent="0.25">
      <c r="A1815" s="19">
        <v>41035</v>
      </c>
      <c r="B1815" s="20" t="s">
        <v>35</v>
      </c>
      <c r="C1815" s="22">
        <v>6.0559000000000003</v>
      </c>
    </row>
    <row r="1816" spans="1:3" hidden="1" x14ac:dyDescent="0.25">
      <c r="A1816" s="19">
        <v>41036</v>
      </c>
      <c r="B1816" s="20" t="s">
        <v>35</v>
      </c>
      <c r="C1816" s="22">
        <v>6.0521000000000003</v>
      </c>
    </row>
    <row r="1817" spans="1:3" hidden="1" x14ac:dyDescent="0.25">
      <c r="A1817" s="19">
        <v>41037</v>
      </c>
      <c r="B1817" s="20" t="s">
        <v>35</v>
      </c>
      <c r="C1817" s="22">
        <v>6.0462999999999996</v>
      </c>
    </row>
    <row r="1818" spans="1:3" hidden="1" x14ac:dyDescent="0.25">
      <c r="A1818" s="19">
        <v>41038</v>
      </c>
      <c r="B1818" s="20" t="s">
        <v>35</v>
      </c>
      <c r="C1818" s="22">
        <v>6.0468999999999999</v>
      </c>
    </row>
    <row r="1819" spans="1:3" hidden="1" x14ac:dyDescent="0.25">
      <c r="A1819" s="19">
        <v>41039</v>
      </c>
      <c r="B1819" s="20" t="s">
        <v>35</v>
      </c>
      <c r="C1819" s="22">
        <v>6.0472000000000001</v>
      </c>
    </row>
    <row r="1820" spans="1:3" hidden="1" x14ac:dyDescent="0.25">
      <c r="A1820" s="19">
        <v>41042</v>
      </c>
      <c r="B1820" s="20" t="s">
        <v>35</v>
      </c>
      <c r="C1820" s="22">
        <v>6.0465999999999998</v>
      </c>
    </row>
    <row r="1821" spans="1:3" hidden="1" x14ac:dyDescent="0.25">
      <c r="A1821" s="19">
        <v>41043</v>
      </c>
      <c r="B1821" s="20" t="s">
        <v>35</v>
      </c>
      <c r="C1821" s="22">
        <v>6.0453999999999999</v>
      </c>
    </row>
    <row r="1822" spans="1:3" hidden="1" x14ac:dyDescent="0.25">
      <c r="A1822" s="19">
        <v>41044</v>
      </c>
      <c r="B1822" s="20" t="s">
        <v>35</v>
      </c>
      <c r="C1822" s="22">
        <v>6.0438000000000001</v>
      </c>
    </row>
    <row r="1823" spans="1:3" hidden="1" x14ac:dyDescent="0.25">
      <c r="A1823" s="19">
        <v>41045</v>
      </c>
      <c r="B1823" s="20" t="s">
        <v>35</v>
      </c>
      <c r="C1823" s="22">
        <v>6.0476999999999999</v>
      </c>
    </row>
    <row r="1824" spans="1:3" hidden="1" x14ac:dyDescent="0.25">
      <c r="A1824" s="19">
        <v>41046</v>
      </c>
      <c r="B1824" s="20" t="s">
        <v>35</v>
      </c>
      <c r="C1824" s="22">
        <v>6.0555000000000003</v>
      </c>
    </row>
    <row r="1825" spans="1:3" hidden="1" x14ac:dyDescent="0.25">
      <c r="A1825" s="19">
        <v>41049</v>
      </c>
      <c r="B1825" s="20" t="s">
        <v>35</v>
      </c>
      <c r="C1825" s="22">
        <v>6.0564999999999998</v>
      </c>
    </row>
    <row r="1826" spans="1:3" hidden="1" x14ac:dyDescent="0.25">
      <c r="A1826" s="19">
        <v>41050</v>
      </c>
      <c r="B1826" s="20" t="s">
        <v>35</v>
      </c>
      <c r="C1826" s="22">
        <v>6.0589000000000004</v>
      </c>
    </row>
    <row r="1827" spans="1:3" hidden="1" x14ac:dyDescent="0.25">
      <c r="A1827" s="19">
        <v>41051</v>
      </c>
      <c r="B1827" s="20" t="s">
        <v>35</v>
      </c>
      <c r="C1827" s="22">
        <v>6.0552999999999999</v>
      </c>
    </row>
    <row r="1828" spans="1:3" hidden="1" x14ac:dyDescent="0.25">
      <c r="A1828" s="19">
        <v>41052</v>
      </c>
      <c r="B1828" s="20" t="s">
        <v>35</v>
      </c>
      <c r="C1828" s="22">
        <v>6.0503999999999998</v>
      </c>
    </row>
    <row r="1829" spans="1:3" hidden="1" x14ac:dyDescent="0.25">
      <c r="A1829" s="19">
        <v>41053</v>
      </c>
      <c r="B1829" s="20" t="s">
        <v>35</v>
      </c>
      <c r="C1829" s="22">
        <v>6.0483000000000002</v>
      </c>
    </row>
    <row r="1830" spans="1:3" hidden="1" x14ac:dyDescent="0.25">
      <c r="A1830" s="19">
        <v>41056</v>
      </c>
      <c r="B1830" s="20" t="s">
        <v>35</v>
      </c>
      <c r="C1830" s="22">
        <v>6.0464000000000002</v>
      </c>
    </row>
    <row r="1831" spans="1:3" hidden="1" x14ac:dyDescent="0.25">
      <c r="A1831" s="19">
        <v>41057</v>
      </c>
      <c r="B1831" s="20" t="s">
        <v>35</v>
      </c>
      <c r="C1831" s="22">
        <v>6.0483000000000002</v>
      </c>
    </row>
    <row r="1832" spans="1:3" hidden="1" x14ac:dyDescent="0.25">
      <c r="A1832" s="19">
        <v>41058</v>
      </c>
      <c r="B1832" s="20" t="s">
        <v>35</v>
      </c>
      <c r="C1832" s="22">
        <v>6.0541</v>
      </c>
    </row>
    <row r="1833" spans="1:3" hidden="1" x14ac:dyDescent="0.25">
      <c r="A1833" s="19">
        <v>41059</v>
      </c>
      <c r="B1833" s="20" t="s">
        <v>35</v>
      </c>
      <c r="C1833" s="22">
        <v>6.056</v>
      </c>
    </row>
    <row r="1834" spans="1:3" hidden="1" x14ac:dyDescent="0.25">
      <c r="A1834" s="19">
        <v>41060</v>
      </c>
      <c r="B1834" s="20" t="s">
        <v>35</v>
      </c>
      <c r="C1834" s="22">
        <v>6.0555000000000003</v>
      </c>
    </row>
    <row r="1835" spans="1:3" x14ac:dyDescent="0.25">
      <c r="A1835" s="19">
        <v>43254</v>
      </c>
      <c r="B1835" s="20" t="s">
        <v>35</v>
      </c>
      <c r="C1835" s="22">
        <v>17.962399999999999</v>
      </c>
    </row>
    <row r="1836" spans="1:3" hidden="1" x14ac:dyDescent="0.25">
      <c r="A1836" s="19">
        <v>41064</v>
      </c>
      <c r="B1836" s="20" t="s">
        <v>35</v>
      </c>
      <c r="C1836" s="22">
        <v>6.0481999999999996</v>
      </c>
    </row>
    <row r="1837" spans="1:3" hidden="1" x14ac:dyDescent="0.25">
      <c r="A1837" s="19">
        <v>41065</v>
      </c>
      <c r="B1837" s="20" t="s">
        <v>35</v>
      </c>
      <c r="C1837" s="22">
        <v>6.0522</v>
      </c>
    </row>
    <row r="1838" spans="1:3" hidden="1" x14ac:dyDescent="0.25">
      <c r="A1838" s="19">
        <v>41066</v>
      </c>
      <c r="B1838" s="20" t="s">
        <v>35</v>
      </c>
      <c r="C1838" s="22">
        <v>6.0491999999999999</v>
      </c>
    </row>
    <row r="1839" spans="1:3" hidden="1" x14ac:dyDescent="0.25">
      <c r="A1839" s="19">
        <v>41067</v>
      </c>
      <c r="B1839" s="20" t="s">
        <v>35</v>
      </c>
      <c r="C1839" s="22">
        <v>6.0450999999999997</v>
      </c>
    </row>
    <row r="1840" spans="1:3" hidden="1" x14ac:dyDescent="0.25">
      <c r="A1840" s="19">
        <v>41070</v>
      </c>
      <c r="B1840" s="20" t="s">
        <v>35</v>
      </c>
      <c r="C1840" s="22">
        <v>6.0452000000000004</v>
      </c>
    </row>
    <row r="1841" spans="1:3" hidden="1" x14ac:dyDescent="0.25">
      <c r="A1841" s="19">
        <v>41071</v>
      </c>
      <c r="B1841" s="20" t="s">
        <v>35</v>
      </c>
      <c r="C1841" s="22">
        <v>6.0476999999999999</v>
      </c>
    </row>
    <row r="1842" spans="1:3" hidden="1" x14ac:dyDescent="0.25">
      <c r="A1842" s="19">
        <v>41072</v>
      </c>
      <c r="B1842" s="20" t="s">
        <v>35</v>
      </c>
      <c r="C1842" s="22">
        <v>6.0503999999999998</v>
      </c>
    </row>
    <row r="1843" spans="1:3" hidden="1" x14ac:dyDescent="0.25">
      <c r="A1843" s="19">
        <v>41073</v>
      </c>
      <c r="B1843" s="20" t="s">
        <v>35</v>
      </c>
      <c r="C1843" s="22">
        <v>6.0540000000000003</v>
      </c>
    </row>
    <row r="1844" spans="1:3" hidden="1" x14ac:dyDescent="0.25">
      <c r="A1844" s="19">
        <v>41074</v>
      </c>
      <c r="B1844" s="20" t="s">
        <v>35</v>
      </c>
      <c r="C1844" s="22">
        <v>6.0564</v>
      </c>
    </row>
    <row r="1845" spans="1:3" hidden="1" x14ac:dyDescent="0.25">
      <c r="A1845" s="19">
        <v>41078</v>
      </c>
      <c r="B1845" s="20" t="s">
        <v>35</v>
      </c>
      <c r="C1845" s="22">
        <v>6.0552000000000001</v>
      </c>
    </row>
    <row r="1846" spans="1:3" hidden="1" x14ac:dyDescent="0.25">
      <c r="A1846" s="19">
        <v>41079</v>
      </c>
      <c r="B1846" s="20" t="s">
        <v>35</v>
      </c>
      <c r="C1846" s="22">
        <v>6.0585000000000004</v>
      </c>
    </row>
    <row r="1847" spans="1:3" hidden="1" x14ac:dyDescent="0.25">
      <c r="A1847" s="19">
        <v>41080</v>
      </c>
      <c r="B1847" s="20" t="s">
        <v>35</v>
      </c>
      <c r="C1847" s="22">
        <v>6.0595999999999997</v>
      </c>
    </row>
    <row r="1848" spans="1:3" hidden="1" x14ac:dyDescent="0.25">
      <c r="A1848" s="19">
        <v>41081</v>
      </c>
      <c r="B1848" s="20" t="s">
        <v>35</v>
      </c>
      <c r="C1848" s="22">
        <v>6.0629</v>
      </c>
    </row>
    <row r="1849" spans="1:3" hidden="1" x14ac:dyDescent="0.25">
      <c r="A1849" s="19">
        <v>41084</v>
      </c>
      <c r="B1849" s="20" t="s">
        <v>35</v>
      </c>
      <c r="C1849" s="22">
        <v>6.0650000000000004</v>
      </c>
    </row>
    <row r="1850" spans="1:3" hidden="1" x14ac:dyDescent="0.25">
      <c r="A1850" s="19">
        <v>41085</v>
      </c>
      <c r="B1850" s="20" t="s">
        <v>35</v>
      </c>
      <c r="C1850" s="22">
        <v>6.0654000000000003</v>
      </c>
    </row>
    <row r="1851" spans="1:3" hidden="1" x14ac:dyDescent="0.25">
      <c r="A1851" s="19">
        <v>41086</v>
      </c>
      <c r="B1851" s="20" t="s">
        <v>35</v>
      </c>
      <c r="C1851" s="22">
        <v>6.0662000000000003</v>
      </c>
    </row>
    <row r="1852" spans="1:3" hidden="1" x14ac:dyDescent="0.25">
      <c r="A1852" s="19">
        <v>41087</v>
      </c>
      <c r="B1852" s="20" t="s">
        <v>35</v>
      </c>
      <c r="C1852" s="22">
        <v>6.0701000000000001</v>
      </c>
    </row>
    <row r="1853" spans="1:3" hidden="1" x14ac:dyDescent="0.25">
      <c r="A1853" s="19">
        <v>41088</v>
      </c>
      <c r="B1853" s="20" t="s">
        <v>35</v>
      </c>
      <c r="C1853" s="22">
        <v>6.069</v>
      </c>
    </row>
    <row r="1854" spans="1:3" x14ac:dyDescent="0.25">
      <c r="A1854" s="19">
        <v>43222</v>
      </c>
      <c r="B1854" s="20" t="s">
        <v>35</v>
      </c>
      <c r="C1854" s="22">
        <v>17.722200000000001</v>
      </c>
    </row>
    <row r="1855" spans="1:3" hidden="1" x14ac:dyDescent="0.25">
      <c r="A1855" s="19">
        <v>41093</v>
      </c>
      <c r="B1855" s="20" t="s">
        <v>35</v>
      </c>
      <c r="C1855" s="22">
        <v>6.0660999999999996</v>
      </c>
    </row>
    <row r="1856" spans="1:3" hidden="1" x14ac:dyDescent="0.25">
      <c r="A1856" s="19">
        <v>41094</v>
      </c>
      <c r="B1856" s="20" t="s">
        <v>35</v>
      </c>
      <c r="C1856" s="22">
        <v>6.0664999999999996</v>
      </c>
    </row>
    <row r="1857" spans="1:3" hidden="1" x14ac:dyDescent="0.25">
      <c r="A1857" s="19">
        <v>41095</v>
      </c>
      <c r="B1857" s="20" t="s">
        <v>35</v>
      </c>
      <c r="C1857" s="22">
        <v>6.0667</v>
      </c>
    </row>
    <row r="1858" spans="1:3" hidden="1" x14ac:dyDescent="0.25">
      <c r="A1858" s="19">
        <v>41098</v>
      </c>
      <c r="B1858" s="20" t="s">
        <v>35</v>
      </c>
      <c r="C1858" s="22">
        <v>6.0671999999999997</v>
      </c>
    </row>
    <row r="1859" spans="1:3" hidden="1" x14ac:dyDescent="0.25">
      <c r="A1859" s="19">
        <v>41099</v>
      </c>
      <c r="B1859" s="20" t="s">
        <v>35</v>
      </c>
      <c r="C1859" s="22">
        <v>6.0682</v>
      </c>
    </row>
    <row r="1860" spans="1:3" hidden="1" x14ac:dyDescent="0.25">
      <c r="A1860" s="19">
        <v>41100</v>
      </c>
      <c r="B1860" s="20" t="s">
        <v>35</v>
      </c>
      <c r="C1860" s="22">
        <v>6.0701000000000001</v>
      </c>
    </row>
    <row r="1861" spans="1:3" hidden="1" x14ac:dyDescent="0.25">
      <c r="A1861" s="19">
        <v>41101</v>
      </c>
      <c r="B1861" s="20" t="s">
        <v>35</v>
      </c>
      <c r="C1861" s="22">
        <v>6.0715000000000003</v>
      </c>
    </row>
    <row r="1862" spans="1:3" hidden="1" x14ac:dyDescent="0.25">
      <c r="A1862" s="19">
        <v>41102</v>
      </c>
      <c r="B1862" s="20" t="s">
        <v>35</v>
      </c>
      <c r="C1862" s="22">
        <v>6.0730000000000004</v>
      </c>
    </row>
    <row r="1863" spans="1:3" hidden="1" x14ac:dyDescent="0.25">
      <c r="A1863" s="19">
        <v>41105</v>
      </c>
      <c r="B1863" s="20" t="s">
        <v>35</v>
      </c>
      <c r="C1863" s="22">
        <v>6.0738000000000003</v>
      </c>
    </row>
    <row r="1864" spans="1:3" hidden="1" x14ac:dyDescent="0.25">
      <c r="A1864" s="19">
        <v>41106</v>
      </c>
      <c r="B1864" s="20" t="s">
        <v>35</v>
      </c>
      <c r="C1864" s="22">
        <v>6.0732999999999997</v>
      </c>
    </row>
    <row r="1865" spans="1:3" hidden="1" x14ac:dyDescent="0.25">
      <c r="A1865" s="19">
        <v>41107</v>
      </c>
      <c r="B1865" s="20" t="s">
        <v>35</v>
      </c>
      <c r="C1865" s="22">
        <v>6.0735999999999999</v>
      </c>
    </row>
    <row r="1866" spans="1:3" hidden="1" x14ac:dyDescent="0.25">
      <c r="A1866" s="19">
        <v>41108</v>
      </c>
      <c r="B1866" s="20" t="s">
        <v>35</v>
      </c>
      <c r="C1866" s="22">
        <v>6.0754999999999999</v>
      </c>
    </row>
    <row r="1867" spans="1:3" hidden="1" x14ac:dyDescent="0.25">
      <c r="A1867" s="19">
        <v>41109</v>
      </c>
      <c r="B1867" s="20" t="s">
        <v>35</v>
      </c>
      <c r="C1867" s="22">
        <v>6.0762999999999998</v>
      </c>
    </row>
    <row r="1868" spans="1:3" hidden="1" x14ac:dyDescent="0.25">
      <c r="A1868" s="19">
        <v>41112</v>
      </c>
      <c r="B1868" s="20" t="s">
        <v>35</v>
      </c>
      <c r="C1868" s="22">
        <v>6.0753000000000004</v>
      </c>
    </row>
    <row r="1869" spans="1:3" hidden="1" x14ac:dyDescent="0.25">
      <c r="A1869" s="19">
        <v>41114</v>
      </c>
      <c r="B1869" s="20" t="s">
        <v>35</v>
      </c>
      <c r="C1869" s="22">
        <v>6.0750000000000002</v>
      </c>
    </row>
    <row r="1870" spans="1:3" hidden="1" x14ac:dyDescent="0.25">
      <c r="A1870" s="19">
        <v>41115</v>
      </c>
      <c r="B1870" s="20" t="s">
        <v>35</v>
      </c>
      <c r="C1870" s="22">
        <v>6.0761000000000003</v>
      </c>
    </row>
    <row r="1871" spans="1:3" hidden="1" x14ac:dyDescent="0.25">
      <c r="A1871" s="19">
        <v>41116</v>
      </c>
      <c r="B1871" s="20" t="s">
        <v>35</v>
      </c>
      <c r="C1871" s="22">
        <v>6.0793999999999997</v>
      </c>
    </row>
    <row r="1872" spans="1:3" hidden="1" x14ac:dyDescent="0.25">
      <c r="A1872" s="19">
        <v>41119</v>
      </c>
      <c r="B1872" s="20" t="s">
        <v>35</v>
      </c>
      <c r="C1872" s="22">
        <v>6.0799000000000003</v>
      </c>
    </row>
    <row r="1873" spans="1:3" hidden="1" x14ac:dyDescent="0.25">
      <c r="A1873" s="19">
        <v>41120</v>
      </c>
      <c r="B1873" s="20" t="s">
        <v>35</v>
      </c>
      <c r="C1873" s="22">
        <v>6.0810000000000004</v>
      </c>
    </row>
    <row r="1874" spans="1:3" hidden="1" x14ac:dyDescent="0.25">
      <c r="A1874" s="19">
        <v>41121</v>
      </c>
      <c r="B1874" s="20" t="s">
        <v>35</v>
      </c>
      <c r="C1874" s="22">
        <v>6.0815999999999999</v>
      </c>
    </row>
    <row r="1875" spans="1:3" x14ac:dyDescent="0.25">
      <c r="A1875" s="19">
        <v>43191</v>
      </c>
      <c r="B1875" s="20" t="s">
        <v>35</v>
      </c>
      <c r="C1875" s="22">
        <v>17.7043</v>
      </c>
    </row>
    <row r="1876" spans="1:3" hidden="1" x14ac:dyDescent="0.25">
      <c r="A1876" s="19">
        <v>41126</v>
      </c>
      <c r="B1876" s="20" t="s">
        <v>35</v>
      </c>
      <c r="C1876" s="22">
        <v>6.0864000000000003</v>
      </c>
    </row>
    <row r="1877" spans="1:3" hidden="1" x14ac:dyDescent="0.25">
      <c r="A1877" s="19">
        <v>41127</v>
      </c>
      <c r="B1877" s="20" t="s">
        <v>35</v>
      </c>
      <c r="C1877" s="22">
        <v>6.0856000000000003</v>
      </c>
    </row>
    <row r="1878" spans="1:3" hidden="1" x14ac:dyDescent="0.25">
      <c r="A1878" s="19">
        <v>41128</v>
      </c>
      <c r="B1878" s="20" t="s">
        <v>35</v>
      </c>
      <c r="C1878" s="22">
        <v>6.0869999999999997</v>
      </c>
    </row>
    <row r="1879" spans="1:3" hidden="1" x14ac:dyDescent="0.25">
      <c r="A1879" s="19">
        <v>41129</v>
      </c>
      <c r="B1879" s="20" t="s">
        <v>35</v>
      </c>
      <c r="C1879" s="22">
        <v>6.0884</v>
      </c>
    </row>
    <row r="1880" spans="1:3" hidden="1" x14ac:dyDescent="0.25">
      <c r="A1880" s="19">
        <v>41130</v>
      </c>
      <c r="B1880" s="20" t="s">
        <v>35</v>
      </c>
      <c r="C1880" s="22">
        <v>6.0910000000000002</v>
      </c>
    </row>
    <row r="1881" spans="1:3" hidden="1" x14ac:dyDescent="0.25">
      <c r="A1881" s="19">
        <v>41133</v>
      </c>
      <c r="B1881" s="20" t="s">
        <v>35</v>
      </c>
      <c r="C1881" s="22">
        <v>6.0902000000000003</v>
      </c>
    </row>
    <row r="1882" spans="1:3" hidden="1" x14ac:dyDescent="0.25">
      <c r="A1882" s="19">
        <v>41134</v>
      </c>
      <c r="B1882" s="20" t="s">
        <v>35</v>
      </c>
      <c r="C1882" s="22">
        <v>6.0856000000000003</v>
      </c>
    </row>
    <row r="1883" spans="1:3" hidden="1" x14ac:dyDescent="0.25">
      <c r="A1883" s="19">
        <v>41135</v>
      </c>
      <c r="B1883" s="20" t="s">
        <v>35</v>
      </c>
      <c r="C1883" s="22">
        <v>6.0819000000000001</v>
      </c>
    </row>
    <row r="1884" spans="1:3" hidden="1" x14ac:dyDescent="0.25">
      <c r="A1884" s="19">
        <v>41136</v>
      </c>
      <c r="B1884" s="20" t="s">
        <v>35</v>
      </c>
      <c r="C1884" s="22">
        <v>6.0827</v>
      </c>
    </row>
    <row r="1885" spans="1:3" hidden="1" x14ac:dyDescent="0.25">
      <c r="A1885" s="19">
        <v>41137</v>
      </c>
      <c r="B1885" s="20" t="s">
        <v>35</v>
      </c>
      <c r="C1885" s="22">
        <v>6.0891999999999999</v>
      </c>
    </row>
    <row r="1886" spans="1:3" hidden="1" x14ac:dyDescent="0.25">
      <c r="A1886" s="19">
        <v>41142</v>
      </c>
      <c r="B1886" s="20" t="s">
        <v>35</v>
      </c>
      <c r="C1886" s="22">
        <v>6.0891000000000002</v>
      </c>
    </row>
    <row r="1887" spans="1:3" hidden="1" x14ac:dyDescent="0.25">
      <c r="A1887" s="19">
        <v>41143</v>
      </c>
      <c r="B1887" s="20" t="s">
        <v>35</v>
      </c>
      <c r="C1887" s="22">
        <v>6.0994999999999999</v>
      </c>
    </row>
    <row r="1888" spans="1:3" hidden="1" x14ac:dyDescent="0.25">
      <c r="A1888" s="19">
        <v>41144</v>
      </c>
      <c r="B1888" s="20" t="s">
        <v>35</v>
      </c>
      <c r="C1888" s="22">
        <v>6.1002000000000001</v>
      </c>
    </row>
    <row r="1889" spans="1:3" hidden="1" x14ac:dyDescent="0.25">
      <c r="A1889" s="19">
        <v>41147</v>
      </c>
      <c r="B1889" s="20" t="s">
        <v>35</v>
      </c>
      <c r="C1889" s="22">
        <v>6.0968999999999998</v>
      </c>
    </row>
    <row r="1890" spans="1:3" hidden="1" x14ac:dyDescent="0.25">
      <c r="A1890" s="19">
        <v>41148</v>
      </c>
      <c r="B1890" s="20" t="s">
        <v>35</v>
      </c>
      <c r="C1890" s="22">
        <v>6.1001000000000003</v>
      </c>
    </row>
    <row r="1891" spans="1:3" hidden="1" x14ac:dyDescent="0.25">
      <c r="A1891" s="19">
        <v>41149</v>
      </c>
      <c r="B1891" s="20" t="s">
        <v>35</v>
      </c>
      <c r="C1891" s="22">
        <v>6.0979000000000001</v>
      </c>
    </row>
    <row r="1892" spans="1:3" hidden="1" x14ac:dyDescent="0.25">
      <c r="A1892" s="19">
        <v>41150</v>
      </c>
      <c r="B1892" s="20" t="s">
        <v>35</v>
      </c>
      <c r="C1892" s="22">
        <v>6.1020000000000003</v>
      </c>
    </row>
    <row r="1893" spans="1:3" hidden="1" x14ac:dyDescent="0.25">
      <c r="A1893" s="19">
        <v>41151</v>
      </c>
      <c r="B1893" s="20" t="s">
        <v>35</v>
      </c>
      <c r="C1893" s="22">
        <v>6.1085000000000003</v>
      </c>
    </row>
    <row r="1894" spans="1:3" x14ac:dyDescent="0.25">
      <c r="A1894" s="19">
        <v>43160</v>
      </c>
      <c r="B1894" s="20" t="s">
        <v>35</v>
      </c>
      <c r="C1894" s="22">
        <v>17.688700000000001</v>
      </c>
    </row>
    <row r="1895" spans="1:3" hidden="1" x14ac:dyDescent="0.25">
      <c r="A1895" s="19">
        <v>41155</v>
      </c>
      <c r="B1895" s="20" t="s">
        <v>35</v>
      </c>
      <c r="C1895" s="22">
        <v>6.1115000000000004</v>
      </c>
    </row>
    <row r="1896" spans="1:3" hidden="1" x14ac:dyDescent="0.25">
      <c r="A1896" s="19">
        <v>41156</v>
      </c>
      <c r="B1896" s="20" t="s">
        <v>35</v>
      </c>
      <c r="C1896" s="22">
        <v>6.1121999999999996</v>
      </c>
    </row>
    <row r="1897" spans="1:3" hidden="1" x14ac:dyDescent="0.25">
      <c r="A1897" s="19">
        <v>41157</v>
      </c>
      <c r="B1897" s="20" t="s">
        <v>35</v>
      </c>
      <c r="C1897" s="22">
        <v>6.1109999999999998</v>
      </c>
    </row>
    <row r="1898" spans="1:3" hidden="1" x14ac:dyDescent="0.25">
      <c r="A1898" s="19">
        <v>41158</v>
      </c>
      <c r="B1898" s="20" t="s">
        <v>35</v>
      </c>
      <c r="C1898" s="22">
        <v>6.1055999999999999</v>
      </c>
    </row>
    <row r="1899" spans="1:3" hidden="1" x14ac:dyDescent="0.25">
      <c r="A1899" s="19">
        <v>41161</v>
      </c>
      <c r="B1899" s="20" t="s">
        <v>35</v>
      </c>
      <c r="C1899" s="22">
        <v>6.1040999999999999</v>
      </c>
    </row>
    <row r="1900" spans="1:3" hidden="1" x14ac:dyDescent="0.25">
      <c r="A1900" s="19">
        <v>41162</v>
      </c>
      <c r="B1900" s="20" t="s">
        <v>35</v>
      </c>
      <c r="C1900" s="22">
        <v>6.0976999999999997</v>
      </c>
    </row>
    <row r="1901" spans="1:3" hidden="1" x14ac:dyDescent="0.25">
      <c r="A1901" s="19">
        <v>41163</v>
      </c>
      <c r="B1901" s="20" t="s">
        <v>35</v>
      </c>
      <c r="C1901" s="22">
        <v>6.0998000000000001</v>
      </c>
    </row>
    <row r="1902" spans="1:3" hidden="1" x14ac:dyDescent="0.25">
      <c r="A1902" s="19">
        <v>41164</v>
      </c>
      <c r="B1902" s="20" t="s">
        <v>35</v>
      </c>
      <c r="C1902" s="22">
        <v>6.1036999999999999</v>
      </c>
    </row>
    <row r="1903" spans="1:3" hidden="1" x14ac:dyDescent="0.25">
      <c r="A1903" s="19">
        <v>41165</v>
      </c>
      <c r="B1903" s="20" t="s">
        <v>35</v>
      </c>
      <c r="C1903" s="22">
        <v>6.1055000000000001</v>
      </c>
    </row>
    <row r="1904" spans="1:3" hidden="1" x14ac:dyDescent="0.25">
      <c r="A1904" s="19">
        <v>41168</v>
      </c>
      <c r="B1904" s="20" t="s">
        <v>35</v>
      </c>
      <c r="C1904" s="22">
        <v>6.1035000000000004</v>
      </c>
    </row>
    <row r="1905" spans="1:3" hidden="1" x14ac:dyDescent="0.25">
      <c r="A1905" s="19">
        <v>41169</v>
      </c>
      <c r="B1905" s="20" t="s">
        <v>35</v>
      </c>
      <c r="C1905" s="22">
        <v>6.0987999999999998</v>
      </c>
    </row>
    <row r="1906" spans="1:3" hidden="1" x14ac:dyDescent="0.25">
      <c r="A1906" s="19">
        <v>41170</v>
      </c>
      <c r="B1906" s="20" t="s">
        <v>35</v>
      </c>
      <c r="C1906" s="22">
        <v>6.0975000000000001</v>
      </c>
    </row>
    <row r="1907" spans="1:3" hidden="1" x14ac:dyDescent="0.25">
      <c r="A1907" s="19">
        <v>41171</v>
      </c>
      <c r="B1907" s="20" t="s">
        <v>35</v>
      </c>
      <c r="C1907" s="22">
        <v>6.1006</v>
      </c>
    </row>
    <row r="1908" spans="1:3" hidden="1" x14ac:dyDescent="0.25">
      <c r="A1908" s="19">
        <v>41172</v>
      </c>
      <c r="B1908" s="20" t="s">
        <v>35</v>
      </c>
      <c r="C1908" s="22">
        <v>6.1016000000000004</v>
      </c>
    </row>
    <row r="1909" spans="1:3" hidden="1" x14ac:dyDescent="0.25">
      <c r="A1909" s="19">
        <v>41175</v>
      </c>
      <c r="B1909" s="20" t="s">
        <v>35</v>
      </c>
      <c r="C1909" s="22">
        <v>6.1010999999999997</v>
      </c>
    </row>
    <row r="1910" spans="1:3" hidden="1" x14ac:dyDescent="0.25">
      <c r="A1910" s="19">
        <v>41176</v>
      </c>
      <c r="B1910" s="20" t="s">
        <v>35</v>
      </c>
      <c r="C1910" s="22">
        <v>6.1026999999999996</v>
      </c>
    </row>
    <row r="1911" spans="1:3" hidden="1" x14ac:dyDescent="0.25">
      <c r="A1911" s="19">
        <v>41177</v>
      </c>
      <c r="B1911" s="20" t="s">
        <v>35</v>
      </c>
      <c r="C1911" s="22">
        <v>6.1022999999999996</v>
      </c>
    </row>
    <row r="1912" spans="1:3" hidden="1" x14ac:dyDescent="0.25">
      <c r="A1912" s="19">
        <v>41178</v>
      </c>
      <c r="B1912" s="20" t="s">
        <v>35</v>
      </c>
      <c r="C1912" s="22">
        <v>6.1020000000000003</v>
      </c>
    </row>
    <row r="1913" spans="1:3" hidden="1" x14ac:dyDescent="0.25">
      <c r="A1913" s="19">
        <v>41179</v>
      </c>
      <c r="B1913" s="20" t="s">
        <v>35</v>
      </c>
      <c r="C1913" s="22">
        <v>6.1044</v>
      </c>
    </row>
    <row r="1914" spans="1:3" hidden="1" x14ac:dyDescent="0.25">
      <c r="A1914" s="19">
        <v>41182</v>
      </c>
      <c r="B1914" s="20" t="s">
        <v>35</v>
      </c>
      <c r="C1914" s="22">
        <v>6.1039000000000003</v>
      </c>
    </row>
    <row r="1915" spans="1:3" x14ac:dyDescent="0.25">
      <c r="A1915" s="19">
        <v>43132</v>
      </c>
      <c r="B1915" s="20" t="s">
        <v>35</v>
      </c>
      <c r="C1915" s="22">
        <v>17.723500000000001</v>
      </c>
    </row>
    <row r="1916" spans="1:3" hidden="1" x14ac:dyDescent="0.25">
      <c r="A1916" s="19">
        <v>41184</v>
      </c>
      <c r="B1916" s="20" t="s">
        <v>35</v>
      </c>
      <c r="C1916" s="22">
        <v>6.1073000000000004</v>
      </c>
    </row>
    <row r="1917" spans="1:3" hidden="1" x14ac:dyDescent="0.25">
      <c r="A1917" s="19">
        <v>41185</v>
      </c>
      <c r="B1917" s="20" t="s">
        <v>35</v>
      </c>
      <c r="C1917" s="22">
        <v>6.1079999999999997</v>
      </c>
    </row>
    <row r="1918" spans="1:3" hidden="1" x14ac:dyDescent="0.25">
      <c r="A1918" s="19">
        <v>41186</v>
      </c>
      <c r="B1918" s="20" t="s">
        <v>35</v>
      </c>
      <c r="C1918" s="22">
        <v>6.1055999999999999</v>
      </c>
    </row>
    <row r="1919" spans="1:3" hidden="1" x14ac:dyDescent="0.25">
      <c r="A1919" s="19">
        <v>41190</v>
      </c>
      <c r="B1919" s="20" t="s">
        <v>35</v>
      </c>
      <c r="C1919" s="22">
        <v>6.1051000000000002</v>
      </c>
    </row>
    <row r="1920" spans="1:3" hidden="1" x14ac:dyDescent="0.25">
      <c r="A1920" s="19">
        <v>41191</v>
      </c>
      <c r="B1920" s="20" t="s">
        <v>35</v>
      </c>
      <c r="C1920" s="22">
        <v>6.1032000000000002</v>
      </c>
    </row>
    <row r="1921" spans="1:3" hidden="1" x14ac:dyDescent="0.25">
      <c r="A1921" s="19">
        <v>41192</v>
      </c>
      <c r="B1921" s="20" t="s">
        <v>35</v>
      </c>
      <c r="C1921" s="22">
        <v>6.1020000000000003</v>
      </c>
    </row>
    <row r="1922" spans="1:3" hidden="1" x14ac:dyDescent="0.25">
      <c r="A1922" s="19">
        <v>41193</v>
      </c>
      <c r="B1922" s="20" t="s">
        <v>35</v>
      </c>
      <c r="C1922" s="22">
        <v>6.1051000000000002</v>
      </c>
    </row>
    <row r="1923" spans="1:3" hidden="1" x14ac:dyDescent="0.25">
      <c r="A1923" s="19">
        <v>41196</v>
      </c>
      <c r="B1923" s="20" t="s">
        <v>35</v>
      </c>
      <c r="C1923" s="22">
        <v>6.1089000000000002</v>
      </c>
    </row>
    <row r="1924" spans="1:3" hidden="1" x14ac:dyDescent="0.25">
      <c r="A1924" s="19">
        <v>41197</v>
      </c>
      <c r="B1924" s="20" t="s">
        <v>35</v>
      </c>
      <c r="C1924" s="22">
        <v>6.1097999999999999</v>
      </c>
    </row>
    <row r="1925" spans="1:3" hidden="1" x14ac:dyDescent="0.25">
      <c r="A1925" s="19">
        <v>41198</v>
      </c>
      <c r="B1925" s="20" t="s">
        <v>35</v>
      </c>
      <c r="C1925" s="22">
        <v>6.1109</v>
      </c>
    </row>
    <row r="1926" spans="1:3" hidden="1" x14ac:dyDescent="0.25">
      <c r="A1926" s="19">
        <v>41199</v>
      </c>
      <c r="B1926" s="20" t="s">
        <v>35</v>
      </c>
      <c r="C1926" s="22">
        <v>6.1125999999999996</v>
      </c>
    </row>
    <row r="1927" spans="1:3" hidden="1" x14ac:dyDescent="0.25">
      <c r="A1927" s="19">
        <v>41200</v>
      </c>
      <c r="B1927" s="20" t="s">
        <v>35</v>
      </c>
      <c r="C1927" s="22">
        <v>6.1151999999999997</v>
      </c>
    </row>
    <row r="1928" spans="1:3" hidden="1" x14ac:dyDescent="0.25">
      <c r="A1928" s="19">
        <v>41203</v>
      </c>
      <c r="B1928" s="20" t="s">
        <v>35</v>
      </c>
      <c r="C1928" s="22">
        <v>6.1163999999999996</v>
      </c>
    </row>
    <row r="1929" spans="1:3" hidden="1" x14ac:dyDescent="0.25">
      <c r="A1929" s="19">
        <v>41204</v>
      </c>
      <c r="B1929" s="20" t="s">
        <v>35</v>
      </c>
      <c r="C1929" s="22">
        <v>6.1150000000000002</v>
      </c>
    </row>
    <row r="1930" spans="1:3" hidden="1" x14ac:dyDescent="0.25">
      <c r="A1930" s="19">
        <v>41205</v>
      </c>
      <c r="B1930" s="20" t="s">
        <v>35</v>
      </c>
      <c r="C1930" s="22">
        <v>6.1124999999999998</v>
      </c>
    </row>
    <row r="1931" spans="1:3" hidden="1" x14ac:dyDescent="0.25">
      <c r="A1931" s="19">
        <v>41206</v>
      </c>
      <c r="B1931" s="20" t="s">
        <v>35</v>
      </c>
      <c r="C1931" s="22">
        <v>6.1113999999999997</v>
      </c>
    </row>
    <row r="1932" spans="1:3" hidden="1" x14ac:dyDescent="0.25">
      <c r="A1932" s="19">
        <v>41211</v>
      </c>
      <c r="B1932" s="20" t="s">
        <v>35</v>
      </c>
      <c r="C1932" s="22">
        <v>6.1128999999999998</v>
      </c>
    </row>
    <row r="1933" spans="1:3" hidden="1" x14ac:dyDescent="0.25">
      <c r="A1933" s="19">
        <v>41212</v>
      </c>
      <c r="B1933" s="20" t="s">
        <v>35</v>
      </c>
      <c r="C1933" s="22">
        <v>6.1182999999999996</v>
      </c>
    </row>
    <row r="1934" spans="1:3" hidden="1" x14ac:dyDescent="0.25">
      <c r="A1934" s="19">
        <v>41213</v>
      </c>
      <c r="B1934" s="20" t="s">
        <v>35</v>
      </c>
      <c r="C1934" s="22">
        <v>6.1205999999999996</v>
      </c>
    </row>
    <row r="1935" spans="1:3" x14ac:dyDescent="0.25">
      <c r="A1935" s="19">
        <v>43102</v>
      </c>
      <c r="B1935" s="20" t="s">
        <v>35</v>
      </c>
      <c r="C1935" s="22">
        <v>17.783799999999999</v>
      </c>
    </row>
    <row r="1936" spans="1:3" hidden="1" x14ac:dyDescent="0.25">
      <c r="A1936" s="19">
        <v>41217</v>
      </c>
      <c r="B1936" s="20" t="s">
        <v>35</v>
      </c>
      <c r="C1936" s="22">
        <v>6.1139999999999999</v>
      </c>
    </row>
    <row r="1937" spans="1:3" hidden="1" x14ac:dyDescent="0.25">
      <c r="A1937" s="19">
        <v>41218</v>
      </c>
      <c r="B1937" s="20" t="s">
        <v>35</v>
      </c>
      <c r="C1937" s="22">
        <v>6.1185</v>
      </c>
    </row>
    <row r="1938" spans="1:3" hidden="1" x14ac:dyDescent="0.25">
      <c r="A1938" s="19">
        <v>41219</v>
      </c>
      <c r="B1938" s="20" t="s">
        <v>35</v>
      </c>
      <c r="C1938" s="22">
        <v>6.1238000000000001</v>
      </c>
    </row>
    <row r="1939" spans="1:3" hidden="1" x14ac:dyDescent="0.25">
      <c r="A1939" s="19">
        <v>41220</v>
      </c>
      <c r="B1939" s="20" t="s">
        <v>35</v>
      </c>
      <c r="C1939" s="22">
        <v>6.1257999999999999</v>
      </c>
    </row>
    <row r="1940" spans="1:3" hidden="1" x14ac:dyDescent="0.25">
      <c r="A1940" s="19">
        <v>41221</v>
      </c>
      <c r="B1940" s="20" t="s">
        <v>35</v>
      </c>
      <c r="C1940" s="22">
        <v>6.1261999999999999</v>
      </c>
    </row>
    <row r="1941" spans="1:3" hidden="1" x14ac:dyDescent="0.25">
      <c r="A1941" s="19">
        <v>41224</v>
      </c>
      <c r="B1941" s="20" t="s">
        <v>35</v>
      </c>
      <c r="C1941" s="22">
        <v>6.1201999999999996</v>
      </c>
    </row>
    <row r="1942" spans="1:3" hidden="1" x14ac:dyDescent="0.25">
      <c r="A1942" s="19">
        <v>41225</v>
      </c>
      <c r="B1942" s="20" t="s">
        <v>35</v>
      </c>
      <c r="C1942" s="22">
        <v>6.1128999999999998</v>
      </c>
    </row>
    <row r="1943" spans="1:3" hidden="1" x14ac:dyDescent="0.25">
      <c r="A1943" s="19">
        <v>41226</v>
      </c>
      <c r="B1943" s="20" t="s">
        <v>35</v>
      </c>
      <c r="C1943" s="22">
        <v>6.1102999999999996</v>
      </c>
    </row>
    <row r="1944" spans="1:3" hidden="1" x14ac:dyDescent="0.25">
      <c r="A1944" s="19">
        <v>41227</v>
      </c>
      <c r="B1944" s="20" t="s">
        <v>35</v>
      </c>
      <c r="C1944" s="22">
        <v>6.1087999999999996</v>
      </c>
    </row>
    <row r="1945" spans="1:3" hidden="1" x14ac:dyDescent="0.25">
      <c r="A1945" s="19">
        <v>41231</v>
      </c>
      <c r="B1945" s="20" t="s">
        <v>35</v>
      </c>
      <c r="C1945" s="22">
        <v>6.1079999999999997</v>
      </c>
    </row>
    <row r="1946" spans="1:3" hidden="1" x14ac:dyDescent="0.25">
      <c r="A1946" s="19">
        <v>41232</v>
      </c>
      <c r="B1946" s="20" t="s">
        <v>35</v>
      </c>
      <c r="C1946" s="22">
        <v>6.1078999999999999</v>
      </c>
    </row>
    <row r="1947" spans="1:3" hidden="1" x14ac:dyDescent="0.25">
      <c r="A1947" s="19">
        <v>41233</v>
      </c>
      <c r="B1947" s="20" t="s">
        <v>35</v>
      </c>
      <c r="C1947" s="22">
        <v>6.1121999999999996</v>
      </c>
    </row>
    <row r="1948" spans="1:3" hidden="1" x14ac:dyDescent="0.25">
      <c r="A1948" s="19">
        <v>41234</v>
      </c>
      <c r="B1948" s="20" t="s">
        <v>35</v>
      </c>
      <c r="C1948" s="22">
        <v>6.1094999999999997</v>
      </c>
    </row>
    <row r="1949" spans="1:3" hidden="1" x14ac:dyDescent="0.25">
      <c r="A1949" s="19">
        <v>41235</v>
      </c>
      <c r="B1949" s="20" t="s">
        <v>35</v>
      </c>
      <c r="C1949" s="22">
        <v>6.1040000000000001</v>
      </c>
    </row>
    <row r="1950" spans="1:3" hidden="1" x14ac:dyDescent="0.25">
      <c r="A1950" s="19">
        <v>41238</v>
      </c>
      <c r="B1950" s="20" t="s">
        <v>35</v>
      </c>
      <c r="C1950" s="22">
        <v>6.1055999999999999</v>
      </c>
    </row>
    <row r="1951" spans="1:3" hidden="1" x14ac:dyDescent="0.25">
      <c r="A1951" s="19">
        <v>41239</v>
      </c>
      <c r="B1951" s="20" t="s">
        <v>35</v>
      </c>
      <c r="C1951" s="22">
        <v>6.1140999999999996</v>
      </c>
    </row>
    <row r="1952" spans="1:3" hidden="1" x14ac:dyDescent="0.25">
      <c r="A1952" s="19">
        <v>41240</v>
      </c>
      <c r="B1952" s="20" t="s">
        <v>35</v>
      </c>
      <c r="C1952" s="22">
        <v>6.1150000000000002</v>
      </c>
    </row>
    <row r="1953" spans="1:3" hidden="1" x14ac:dyDescent="0.25">
      <c r="A1953" s="19">
        <v>41241</v>
      </c>
      <c r="B1953" s="20" t="s">
        <v>35</v>
      </c>
      <c r="C1953" s="22">
        <v>6.1178999999999997</v>
      </c>
    </row>
    <row r="1954" spans="1:3" hidden="1" x14ac:dyDescent="0.25">
      <c r="A1954" s="19">
        <v>41242</v>
      </c>
      <c r="B1954" s="20" t="s">
        <v>35</v>
      </c>
      <c r="C1954" s="22">
        <v>6.1212999999999997</v>
      </c>
    </row>
    <row r="1955" spans="1:3" x14ac:dyDescent="0.25">
      <c r="A1955" s="19">
        <v>43072</v>
      </c>
      <c r="B1955" s="20" t="s">
        <v>35</v>
      </c>
      <c r="C1955" s="22">
        <v>17.765599999999999</v>
      </c>
    </row>
    <row r="1956" spans="1:3" hidden="1" x14ac:dyDescent="0.25">
      <c r="A1956" s="19">
        <v>41246</v>
      </c>
      <c r="B1956" s="20" t="s">
        <v>35</v>
      </c>
      <c r="C1956" s="22">
        <v>6.1210000000000004</v>
      </c>
    </row>
    <row r="1957" spans="1:3" hidden="1" x14ac:dyDescent="0.25">
      <c r="A1957" s="19">
        <v>41247</v>
      </c>
      <c r="B1957" s="20" t="s">
        <v>35</v>
      </c>
      <c r="C1957" s="22">
        <v>6.1234000000000002</v>
      </c>
    </row>
    <row r="1958" spans="1:3" hidden="1" x14ac:dyDescent="0.25">
      <c r="A1958" s="19">
        <v>41248</v>
      </c>
      <c r="B1958" s="20" t="s">
        <v>35</v>
      </c>
      <c r="C1958" s="22">
        <v>6.1264000000000003</v>
      </c>
    </row>
    <row r="1959" spans="1:3" hidden="1" x14ac:dyDescent="0.25">
      <c r="A1959" s="19">
        <v>41249</v>
      </c>
      <c r="B1959" s="20" t="s">
        <v>35</v>
      </c>
      <c r="C1959" s="22">
        <v>6.1351000000000004</v>
      </c>
    </row>
    <row r="1960" spans="1:3" hidden="1" x14ac:dyDescent="0.25">
      <c r="A1960" s="19">
        <v>41252</v>
      </c>
      <c r="B1960" s="20" t="s">
        <v>35</v>
      </c>
      <c r="C1960" s="22">
        <v>6.1421000000000001</v>
      </c>
    </row>
    <row r="1961" spans="1:3" hidden="1" x14ac:dyDescent="0.25">
      <c r="A1961" s="19">
        <v>41253</v>
      </c>
      <c r="B1961" s="20" t="s">
        <v>35</v>
      </c>
      <c r="C1961" s="22">
        <v>6.1496000000000004</v>
      </c>
    </row>
    <row r="1962" spans="1:3" hidden="1" x14ac:dyDescent="0.25">
      <c r="A1962" s="19">
        <v>41254</v>
      </c>
      <c r="B1962" s="20" t="s">
        <v>35</v>
      </c>
      <c r="C1962" s="22">
        <v>6.1605999999999996</v>
      </c>
    </row>
    <row r="1963" spans="1:3" hidden="1" x14ac:dyDescent="0.25">
      <c r="A1963" s="19">
        <v>41255</v>
      </c>
      <c r="B1963" s="20" t="s">
        <v>35</v>
      </c>
      <c r="C1963" s="22">
        <v>6.1673</v>
      </c>
    </row>
    <row r="1964" spans="1:3" hidden="1" x14ac:dyDescent="0.25">
      <c r="A1964" s="19">
        <v>41256</v>
      </c>
      <c r="B1964" s="20" t="s">
        <v>35</v>
      </c>
      <c r="C1964" s="22">
        <v>6.1782000000000004</v>
      </c>
    </row>
    <row r="1965" spans="1:3" hidden="1" x14ac:dyDescent="0.25">
      <c r="A1965" s="19">
        <v>41259</v>
      </c>
      <c r="B1965" s="20" t="s">
        <v>35</v>
      </c>
      <c r="C1965" s="22">
        <v>6.1791999999999998</v>
      </c>
    </row>
    <row r="1966" spans="1:3" hidden="1" x14ac:dyDescent="0.25">
      <c r="A1966" s="19">
        <v>41260</v>
      </c>
      <c r="B1966" s="20" t="s">
        <v>35</v>
      </c>
      <c r="C1966" s="22">
        <v>6.1752000000000002</v>
      </c>
    </row>
    <row r="1967" spans="1:3" hidden="1" x14ac:dyDescent="0.25">
      <c r="A1967" s="19">
        <v>41261</v>
      </c>
      <c r="B1967" s="20" t="s">
        <v>35</v>
      </c>
      <c r="C1967" s="22">
        <v>6.1772</v>
      </c>
    </row>
    <row r="1968" spans="1:3" hidden="1" x14ac:dyDescent="0.25">
      <c r="A1968" s="19">
        <v>41262</v>
      </c>
      <c r="B1968" s="20" t="s">
        <v>35</v>
      </c>
      <c r="C1968" s="22">
        <v>6.1795999999999998</v>
      </c>
    </row>
    <row r="1969" spans="1:3" hidden="1" x14ac:dyDescent="0.25">
      <c r="A1969" s="19">
        <v>41263</v>
      </c>
      <c r="B1969" s="20" t="s">
        <v>35</v>
      </c>
      <c r="C1969" s="22">
        <v>6.1786000000000003</v>
      </c>
    </row>
    <row r="1970" spans="1:3" hidden="1" x14ac:dyDescent="0.25">
      <c r="A1970" s="19">
        <v>41266</v>
      </c>
      <c r="B1970" s="20" t="s">
        <v>35</v>
      </c>
      <c r="C1970" s="22">
        <v>6.1795999999999998</v>
      </c>
    </row>
    <row r="1971" spans="1:3" hidden="1" x14ac:dyDescent="0.25">
      <c r="A1971" s="19">
        <v>41267</v>
      </c>
      <c r="B1971" s="20" t="s">
        <v>35</v>
      </c>
      <c r="C1971" s="22">
        <v>6.18</v>
      </c>
    </row>
    <row r="1972" spans="1:3" hidden="1" x14ac:dyDescent="0.25">
      <c r="A1972" s="19">
        <v>41269</v>
      </c>
      <c r="B1972" s="20" t="s">
        <v>35</v>
      </c>
      <c r="C1972" s="22">
        <v>6.1862000000000004</v>
      </c>
    </row>
    <row r="1973" spans="1:3" hidden="1" x14ac:dyDescent="0.25">
      <c r="A1973" s="19">
        <v>41270</v>
      </c>
      <c r="B1973" s="20" t="s">
        <v>35</v>
      </c>
      <c r="C1973" s="22">
        <v>6.1966000000000001</v>
      </c>
    </row>
    <row r="1974" spans="1:3" hidden="1" x14ac:dyDescent="0.25">
      <c r="A1974" s="19">
        <v>41273</v>
      </c>
      <c r="B1974" s="20" t="s">
        <v>35</v>
      </c>
      <c r="C1974" s="22">
        <v>6.2774000000000001</v>
      </c>
    </row>
    <row r="1975" spans="1:3" hidden="1" x14ac:dyDescent="0.25">
      <c r="A1975" s="19">
        <v>41274</v>
      </c>
      <c r="B1975" s="20" t="s">
        <v>35</v>
      </c>
      <c r="C1975" s="22">
        <v>6.3289999999999997</v>
      </c>
    </row>
    <row r="1976" spans="1:3" x14ac:dyDescent="0.25">
      <c r="A1976" s="19">
        <v>43040</v>
      </c>
      <c r="B1976" s="20" t="s">
        <v>35</v>
      </c>
      <c r="C1976" s="22">
        <v>17.696899999999999</v>
      </c>
    </row>
    <row r="1977" spans="1:3" hidden="1" x14ac:dyDescent="0.25">
      <c r="A1977" s="19">
        <v>41276</v>
      </c>
      <c r="B1977" s="20" t="s">
        <v>35</v>
      </c>
      <c r="C1977" s="22">
        <v>6.3789999999999996</v>
      </c>
    </row>
    <row r="1978" spans="1:3" hidden="1" x14ac:dyDescent="0.25">
      <c r="A1978" s="19">
        <v>41277</v>
      </c>
      <c r="B1978" s="20" t="s">
        <v>35</v>
      </c>
      <c r="C1978" s="22">
        <v>6.4066000000000001</v>
      </c>
    </row>
    <row r="1979" spans="1:3" hidden="1" x14ac:dyDescent="0.25">
      <c r="A1979" s="19">
        <v>41280</v>
      </c>
      <c r="B1979" s="20" t="s">
        <v>35</v>
      </c>
      <c r="C1979" s="22">
        <v>6.4398999999999997</v>
      </c>
    </row>
    <row r="1980" spans="1:3" hidden="1" x14ac:dyDescent="0.25">
      <c r="A1980" s="19">
        <v>41282</v>
      </c>
      <c r="B1980" s="20" t="s">
        <v>35</v>
      </c>
      <c r="C1980" s="22">
        <v>6.4657999999999998</v>
      </c>
    </row>
    <row r="1981" spans="1:3" hidden="1" x14ac:dyDescent="0.25">
      <c r="A1981" s="19">
        <v>41283</v>
      </c>
      <c r="B1981" s="20" t="s">
        <v>35</v>
      </c>
      <c r="C1981" s="22">
        <v>6.4953000000000003</v>
      </c>
    </row>
    <row r="1982" spans="1:3" hidden="1" x14ac:dyDescent="0.25">
      <c r="A1982" s="19">
        <v>41284</v>
      </c>
      <c r="B1982" s="20" t="s">
        <v>35</v>
      </c>
      <c r="C1982" s="22">
        <v>6.5235000000000003</v>
      </c>
    </row>
    <row r="1983" spans="1:3" hidden="1" x14ac:dyDescent="0.25">
      <c r="A1983" s="19">
        <v>41287</v>
      </c>
      <c r="B1983" s="20" t="s">
        <v>35</v>
      </c>
      <c r="C1983" s="22">
        <v>6.5415000000000001</v>
      </c>
    </row>
    <row r="1984" spans="1:3" hidden="1" x14ac:dyDescent="0.25">
      <c r="A1984" s="19">
        <v>41288</v>
      </c>
      <c r="B1984" s="20" t="s">
        <v>35</v>
      </c>
      <c r="C1984" s="22">
        <v>6.5727000000000002</v>
      </c>
    </row>
    <row r="1985" spans="1:3" hidden="1" x14ac:dyDescent="0.25">
      <c r="A1985" s="19">
        <v>41289</v>
      </c>
      <c r="B1985" s="20" t="s">
        <v>35</v>
      </c>
      <c r="C1985" s="22">
        <v>6.5609000000000002</v>
      </c>
    </row>
    <row r="1986" spans="1:3" hidden="1" x14ac:dyDescent="0.25">
      <c r="A1986" s="19">
        <v>41290</v>
      </c>
      <c r="B1986" s="20" t="s">
        <v>35</v>
      </c>
      <c r="C1986" s="22">
        <v>6.5609000000000002</v>
      </c>
    </row>
    <row r="1987" spans="1:3" hidden="1" x14ac:dyDescent="0.25">
      <c r="A1987" s="19">
        <v>41291</v>
      </c>
      <c r="B1987" s="20" t="s">
        <v>35</v>
      </c>
      <c r="C1987" s="22">
        <v>6.5808999999999997</v>
      </c>
    </row>
    <row r="1988" spans="1:3" hidden="1" x14ac:dyDescent="0.25">
      <c r="A1988" s="19">
        <v>41294</v>
      </c>
      <c r="B1988" s="20" t="s">
        <v>35</v>
      </c>
      <c r="C1988" s="22">
        <v>6.5982000000000003</v>
      </c>
    </row>
    <row r="1989" spans="1:3" hidden="1" x14ac:dyDescent="0.25">
      <c r="A1989" s="19">
        <v>41295</v>
      </c>
      <c r="B1989" s="20" t="s">
        <v>35</v>
      </c>
      <c r="C1989" s="22">
        <v>6.5982000000000003</v>
      </c>
    </row>
    <row r="1990" spans="1:3" hidden="1" x14ac:dyDescent="0.25">
      <c r="A1990" s="19">
        <v>41296</v>
      </c>
      <c r="B1990" s="20" t="s">
        <v>35</v>
      </c>
      <c r="C1990" s="22">
        <v>6.6132</v>
      </c>
    </row>
    <row r="1991" spans="1:3" hidden="1" x14ac:dyDescent="0.25">
      <c r="A1991" s="19">
        <v>41297</v>
      </c>
      <c r="B1991" s="20" t="s">
        <v>35</v>
      </c>
      <c r="C1991" s="22">
        <v>6.6132</v>
      </c>
    </row>
    <row r="1992" spans="1:3" hidden="1" x14ac:dyDescent="0.25">
      <c r="A1992" s="19">
        <v>41301</v>
      </c>
      <c r="B1992" s="20" t="s">
        <v>35</v>
      </c>
      <c r="C1992" s="22">
        <v>6.6360999999999999</v>
      </c>
    </row>
    <row r="1993" spans="1:3" hidden="1" x14ac:dyDescent="0.25">
      <c r="A1993" s="19">
        <v>41302</v>
      </c>
      <c r="B1993" s="20" t="s">
        <v>35</v>
      </c>
      <c r="C1993" s="22">
        <v>6.6360999999999999</v>
      </c>
    </row>
    <row r="1994" spans="1:3" hidden="1" x14ac:dyDescent="0.25">
      <c r="A1994" s="19">
        <v>41303</v>
      </c>
      <c r="B1994" s="20" t="s">
        <v>35</v>
      </c>
      <c r="C1994" s="22">
        <v>6.6631</v>
      </c>
    </row>
    <row r="1995" spans="1:3" hidden="1" x14ac:dyDescent="0.25">
      <c r="A1995" s="19">
        <v>41304</v>
      </c>
      <c r="B1995" s="20" t="s">
        <v>35</v>
      </c>
      <c r="C1995" s="22">
        <v>6.6638000000000002</v>
      </c>
    </row>
    <row r="1996" spans="1:3" hidden="1" x14ac:dyDescent="0.25">
      <c r="A1996" s="19">
        <v>41305</v>
      </c>
      <c r="B1996" s="20" t="s">
        <v>35</v>
      </c>
      <c r="C1996" s="22">
        <v>6.6920000000000002</v>
      </c>
    </row>
    <row r="1997" spans="1:3" x14ac:dyDescent="0.25">
      <c r="A1997" s="19">
        <v>43009</v>
      </c>
      <c r="B1997" s="20" t="s">
        <v>35</v>
      </c>
      <c r="C1997" s="22">
        <v>17.6952</v>
      </c>
    </row>
    <row r="1998" spans="1:3" hidden="1" x14ac:dyDescent="0.25">
      <c r="A1998" s="19">
        <v>41309</v>
      </c>
      <c r="B1998" s="20" t="s">
        <v>35</v>
      </c>
      <c r="C1998" s="22">
        <v>6.7023999999999999</v>
      </c>
    </row>
    <row r="1999" spans="1:3" hidden="1" x14ac:dyDescent="0.25">
      <c r="A1999" s="19">
        <v>41310</v>
      </c>
      <c r="B1999" s="20" t="s">
        <v>35</v>
      </c>
      <c r="C1999" s="22">
        <v>6.7023999999999999</v>
      </c>
    </row>
    <row r="2000" spans="1:3" hidden="1" x14ac:dyDescent="0.25">
      <c r="A2000" s="19">
        <v>41311</v>
      </c>
      <c r="B2000" s="20" t="s">
        <v>35</v>
      </c>
      <c r="C2000" s="22">
        <v>6.7126999999999999</v>
      </c>
    </row>
    <row r="2001" spans="1:3" hidden="1" x14ac:dyDescent="0.25">
      <c r="A2001" s="19">
        <v>41312</v>
      </c>
      <c r="B2001" s="20" t="s">
        <v>35</v>
      </c>
      <c r="C2001" s="22">
        <v>6.7142999999999997</v>
      </c>
    </row>
    <row r="2002" spans="1:3" hidden="1" x14ac:dyDescent="0.25">
      <c r="A2002" s="19">
        <v>41315</v>
      </c>
      <c r="B2002" s="20" t="s">
        <v>35</v>
      </c>
      <c r="C2002" s="22">
        <v>6.7145000000000001</v>
      </c>
    </row>
    <row r="2003" spans="1:3" hidden="1" x14ac:dyDescent="0.25">
      <c r="A2003" s="19">
        <v>41316</v>
      </c>
      <c r="B2003" s="20" t="s">
        <v>35</v>
      </c>
      <c r="C2003" s="22">
        <v>6.7182000000000004</v>
      </c>
    </row>
    <row r="2004" spans="1:3" hidden="1" x14ac:dyDescent="0.25">
      <c r="A2004" s="19">
        <v>41317</v>
      </c>
      <c r="B2004" s="20" t="s">
        <v>35</v>
      </c>
      <c r="C2004" s="22">
        <v>6.7187000000000001</v>
      </c>
    </row>
    <row r="2005" spans="1:3" hidden="1" x14ac:dyDescent="0.25">
      <c r="A2005" s="19">
        <v>41318</v>
      </c>
      <c r="B2005" s="20" t="s">
        <v>35</v>
      </c>
      <c r="C2005" s="22">
        <v>6.7287999999999997</v>
      </c>
    </row>
    <row r="2006" spans="1:3" hidden="1" x14ac:dyDescent="0.25">
      <c r="A2006" s="19">
        <v>41319</v>
      </c>
      <c r="B2006" s="20" t="s">
        <v>35</v>
      </c>
      <c r="C2006" s="22">
        <v>6.7309000000000001</v>
      </c>
    </row>
    <row r="2007" spans="1:3" hidden="1" x14ac:dyDescent="0.25">
      <c r="A2007" s="19">
        <v>41322</v>
      </c>
      <c r="B2007" s="20" t="s">
        <v>35</v>
      </c>
      <c r="C2007" s="22">
        <v>6.7313000000000001</v>
      </c>
    </row>
    <row r="2008" spans="1:3" hidden="1" x14ac:dyDescent="0.25">
      <c r="A2008" s="19">
        <v>41323</v>
      </c>
      <c r="B2008" s="20" t="s">
        <v>35</v>
      </c>
      <c r="C2008" s="22">
        <v>6.7317999999999998</v>
      </c>
    </row>
    <row r="2009" spans="1:3" hidden="1" x14ac:dyDescent="0.25">
      <c r="A2009" s="19">
        <v>41324</v>
      </c>
      <c r="B2009" s="20" t="s">
        <v>35</v>
      </c>
      <c r="C2009" s="22">
        <v>6.7320000000000002</v>
      </c>
    </row>
    <row r="2010" spans="1:3" hidden="1" x14ac:dyDescent="0.25">
      <c r="A2010" s="19">
        <v>41325</v>
      </c>
      <c r="B2010" s="20" t="s">
        <v>35</v>
      </c>
      <c r="C2010" s="22">
        <v>6.7328000000000001</v>
      </c>
    </row>
    <row r="2011" spans="1:3" hidden="1" x14ac:dyDescent="0.25">
      <c r="A2011" s="19">
        <v>41326</v>
      </c>
      <c r="B2011" s="20" t="s">
        <v>35</v>
      </c>
      <c r="C2011" s="22">
        <v>6.7333999999999996</v>
      </c>
    </row>
    <row r="2012" spans="1:3" hidden="1" x14ac:dyDescent="0.25">
      <c r="A2012" s="19">
        <v>41329</v>
      </c>
      <c r="B2012" s="20" t="s">
        <v>35</v>
      </c>
      <c r="C2012" s="22">
        <v>6.7333999999999996</v>
      </c>
    </row>
    <row r="2013" spans="1:3" hidden="1" x14ac:dyDescent="0.25">
      <c r="A2013" s="19">
        <v>41330</v>
      </c>
      <c r="B2013" s="20" t="s">
        <v>35</v>
      </c>
      <c r="C2013" s="22">
        <v>6.7380000000000004</v>
      </c>
    </row>
    <row r="2014" spans="1:3" hidden="1" x14ac:dyDescent="0.25">
      <c r="A2014" s="19">
        <v>41331</v>
      </c>
      <c r="B2014" s="20" t="s">
        <v>35</v>
      </c>
      <c r="C2014" s="22">
        <v>6.7380000000000004</v>
      </c>
    </row>
    <row r="2015" spans="1:3" hidden="1" x14ac:dyDescent="0.25">
      <c r="A2015" s="19">
        <v>41332</v>
      </c>
      <c r="B2015" s="20" t="s">
        <v>35</v>
      </c>
      <c r="C2015" s="22">
        <v>6.7392000000000003</v>
      </c>
    </row>
    <row r="2016" spans="1:3" hidden="1" x14ac:dyDescent="0.25">
      <c r="A2016" s="19">
        <v>41333</v>
      </c>
      <c r="B2016" s="20" t="s">
        <v>35</v>
      </c>
      <c r="C2016" s="22">
        <v>6.7404000000000002</v>
      </c>
    </row>
    <row r="2017" spans="1:3" x14ac:dyDescent="0.25">
      <c r="A2017" s="19">
        <v>42983</v>
      </c>
      <c r="B2017" s="20" t="s">
        <v>35</v>
      </c>
      <c r="C2017" s="22">
        <v>17.7104</v>
      </c>
    </row>
    <row r="2018" spans="1:3" hidden="1" x14ac:dyDescent="0.25">
      <c r="A2018" s="19">
        <v>41338</v>
      </c>
      <c r="B2018" s="20" t="s">
        <v>35</v>
      </c>
      <c r="C2018" s="22">
        <v>6.7442000000000002</v>
      </c>
    </row>
    <row r="2019" spans="1:3" hidden="1" x14ac:dyDescent="0.25">
      <c r="A2019" s="19">
        <v>41339</v>
      </c>
      <c r="B2019" s="20" t="s">
        <v>35</v>
      </c>
      <c r="C2019" s="22">
        <v>6.7506000000000004</v>
      </c>
    </row>
    <row r="2020" spans="1:3" hidden="1" x14ac:dyDescent="0.25">
      <c r="A2020" s="19">
        <v>41340</v>
      </c>
      <c r="B2020" s="20" t="s">
        <v>35</v>
      </c>
      <c r="C2020" s="22">
        <v>6.7557999999999998</v>
      </c>
    </row>
    <row r="2021" spans="1:3" hidden="1" x14ac:dyDescent="0.25">
      <c r="A2021" s="19">
        <v>41343</v>
      </c>
      <c r="B2021" s="20" t="s">
        <v>35</v>
      </c>
      <c r="C2021" s="22">
        <v>6.7557999999999998</v>
      </c>
    </row>
    <row r="2022" spans="1:3" hidden="1" x14ac:dyDescent="0.25">
      <c r="A2022" s="19">
        <v>41344</v>
      </c>
      <c r="B2022" s="20" t="s">
        <v>35</v>
      </c>
      <c r="C2022" s="22">
        <v>6.7632000000000003</v>
      </c>
    </row>
    <row r="2023" spans="1:3" hidden="1" x14ac:dyDescent="0.25">
      <c r="A2023" s="19">
        <v>41345</v>
      </c>
      <c r="B2023" s="20" t="s">
        <v>35</v>
      </c>
      <c r="C2023" s="22">
        <v>6.7632000000000003</v>
      </c>
    </row>
    <row r="2024" spans="1:3" hidden="1" x14ac:dyDescent="0.25">
      <c r="A2024" s="19">
        <v>41346</v>
      </c>
      <c r="B2024" s="20" t="s">
        <v>35</v>
      </c>
      <c r="C2024" s="22">
        <v>6.7728000000000002</v>
      </c>
    </row>
    <row r="2025" spans="1:3" hidden="1" x14ac:dyDescent="0.25">
      <c r="A2025" s="19">
        <v>41347</v>
      </c>
      <c r="B2025" s="20" t="s">
        <v>35</v>
      </c>
      <c r="C2025" s="22">
        <v>6.7812000000000001</v>
      </c>
    </row>
    <row r="2026" spans="1:3" hidden="1" x14ac:dyDescent="0.25">
      <c r="A2026" s="19">
        <v>41350</v>
      </c>
      <c r="B2026" s="20" t="s">
        <v>35</v>
      </c>
      <c r="C2026" s="22">
        <v>6.7812000000000001</v>
      </c>
    </row>
    <row r="2027" spans="1:3" hidden="1" x14ac:dyDescent="0.25">
      <c r="A2027" s="19">
        <v>41351</v>
      </c>
      <c r="B2027" s="20" t="s">
        <v>35</v>
      </c>
      <c r="C2027" s="22">
        <v>6.7893999999999997</v>
      </c>
    </row>
    <row r="2028" spans="1:3" hidden="1" x14ac:dyDescent="0.25">
      <c r="A2028" s="19">
        <v>41352</v>
      </c>
      <c r="B2028" s="20" t="s">
        <v>35</v>
      </c>
      <c r="C2028" s="22">
        <v>6.7893999999999997</v>
      </c>
    </row>
    <row r="2029" spans="1:3" hidden="1" x14ac:dyDescent="0.25">
      <c r="A2029" s="19">
        <v>41353</v>
      </c>
      <c r="B2029" s="20" t="s">
        <v>35</v>
      </c>
      <c r="C2029" s="22">
        <v>6.7938999999999998</v>
      </c>
    </row>
    <row r="2030" spans="1:3" hidden="1" x14ac:dyDescent="0.25">
      <c r="A2030" s="19">
        <v>41354</v>
      </c>
      <c r="B2030" s="20" t="s">
        <v>35</v>
      </c>
      <c r="C2030" s="22">
        <v>6.7980999999999998</v>
      </c>
    </row>
    <row r="2031" spans="1:3" hidden="1" x14ac:dyDescent="0.25">
      <c r="A2031" s="19">
        <v>41357</v>
      </c>
      <c r="B2031" s="20" t="s">
        <v>35</v>
      </c>
      <c r="C2031" s="22">
        <v>6.7980999999999998</v>
      </c>
    </row>
    <row r="2032" spans="1:3" hidden="1" x14ac:dyDescent="0.25">
      <c r="A2032" s="19">
        <v>41358</v>
      </c>
      <c r="B2032" s="20" t="s">
        <v>35</v>
      </c>
      <c r="C2032" s="22">
        <v>6.7988999999999997</v>
      </c>
    </row>
    <row r="2033" spans="1:3" hidden="1" x14ac:dyDescent="0.25">
      <c r="A2033" s="19">
        <v>41359</v>
      </c>
      <c r="B2033" s="20" t="s">
        <v>35</v>
      </c>
      <c r="C2033" s="22">
        <v>6.8007999999999997</v>
      </c>
    </row>
    <row r="2034" spans="1:3" hidden="1" x14ac:dyDescent="0.25">
      <c r="A2034" s="19">
        <v>41360</v>
      </c>
      <c r="B2034" s="20" t="s">
        <v>35</v>
      </c>
      <c r="C2034" s="22">
        <v>6.7995999999999999</v>
      </c>
    </row>
    <row r="2035" spans="1:3" hidden="1" x14ac:dyDescent="0.25">
      <c r="A2035" s="19">
        <v>41361</v>
      </c>
      <c r="B2035" s="20" t="s">
        <v>35</v>
      </c>
      <c r="C2035" s="22">
        <v>6.8030999999999997</v>
      </c>
    </row>
    <row r="2036" spans="1:3" hidden="1" x14ac:dyDescent="0.25">
      <c r="A2036" s="19">
        <v>41364</v>
      </c>
      <c r="B2036" s="20" t="s">
        <v>35</v>
      </c>
      <c r="C2036" s="22">
        <v>6.8030999999999997</v>
      </c>
    </row>
    <row r="2037" spans="1:3" x14ac:dyDescent="0.25">
      <c r="A2037" s="19">
        <v>42948</v>
      </c>
      <c r="B2037" s="20" t="s">
        <v>35</v>
      </c>
      <c r="C2037" s="22">
        <v>17.9528</v>
      </c>
    </row>
    <row r="2038" spans="1:3" hidden="1" x14ac:dyDescent="0.25">
      <c r="A2038" s="19">
        <v>41366</v>
      </c>
      <c r="B2038" s="20" t="s">
        <v>35</v>
      </c>
      <c r="C2038" s="22">
        <v>6.8097000000000003</v>
      </c>
    </row>
    <row r="2039" spans="1:3" hidden="1" x14ac:dyDescent="0.25">
      <c r="A2039" s="19">
        <v>41367</v>
      </c>
      <c r="B2039" s="20" t="s">
        <v>35</v>
      </c>
      <c r="C2039" s="22">
        <v>6.8178000000000001</v>
      </c>
    </row>
    <row r="2040" spans="1:3" hidden="1" x14ac:dyDescent="0.25">
      <c r="A2040" s="19">
        <v>41368</v>
      </c>
      <c r="B2040" s="20" t="s">
        <v>35</v>
      </c>
      <c r="C2040" s="22">
        <v>6.8383000000000003</v>
      </c>
    </row>
    <row r="2041" spans="1:3" hidden="1" x14ac:dyDescent="0.25">
      <c r="A2041" s="19">
        <v>41371</v>
      </c>
      <c r="B2041" s="20" t="s">
        <v>35</v>
      </c>
      <c r="C2041" s="22">
        <v>6.8383000000000003</v>
      </c>
    </row>
    <row r="2042" spans="1:3" hidden="1" x14ac:dyDescent="0.25">
      <c r="A2042" s="19">
        <v>41372</v>
      </c>
      <c r="B2042" s="20" t="s">
        <v>35</v>
      </c>
      <c r="C2042" s="22">
        <v>6.8491</v>
      </c>
    </row>
    <row r="2043" spans="1:3" hidden="1" x14ac:dyDescent="0.25">
      <c r="A2043" s="19">
        <v>41373</v>
      </c>
      <c r="B2043" s="20" t="s">
        <v>35</v>
      </c>
      <c r="C2043" s="22">
        <v>6.8491</v>
      </c>
    </row>
    <row r="2044" spans="1:3" hidden="1" x14ac:dyDescent="0.25">
      <c r="A2044" s="19">
        <v>41374</v>
      </c>
      <c r="B2044" s="20" t="s">
        <v>35</v>
      </c>
      <c r="C2044" s="22">
        <v>6.8604000000000003</v>
      </c>
    </row>
    <row r="2045" spans="1:3" hidden="1" x14ac:dyDescent="0.25">
      <c r="A2045" s="19">
        <v>41375</v>
      </c>
      <c r="B2045" s="20" t="s">
        <v>35</v>
      </c>
      <c r="C2045" s="22">
        <v>6.8712</v>
      </c>
    </row>
    <row r="2046" spans="1:3" hidden="1" x14ac:dyDescent="0.25">
      <c r="A2046" s="19">
        <v>41378</v>
      </c>
      <c r="B2046" s="20" t="s">
        <v>35</v>
      </c>
      <c r="C2046" s="22">
        <v>6.8819999999999997</v>
      </c>
    </row>
    <row r="2047" spans="1:3" hidden="1" x14ac:dyDescent="0.25">
      <c r="A2047" s="19">
        <v>41379</v>
      </c>
      <c r="B2047" s="20" t="s">
        <v>35</v>
      </c>
      <c r="C2047" s="22">
        <v>6.8864999999999998</v>
      </c>
    </row>
    <row r="2048" spans="1:3" hidden="1" x14ac:dyDescent="0.25">
      <c r="A2048" s="19">
        <v>41380</v>
      </c>
      <c r="B2048" s="20" t="s">
        <v>35</v>
      </c>
      <c r="C2048" s="22">
        <v>6.8864999999999998</v>
      </c>
    </row>
    <row r="2049" spans="1:3" hidden="1" x14ac:dyDescent="0.25">
      <c r="A2049" s="19">
        <v>41381</v>
      </c>
      <c r="B2049" s="20" t="s">
        <v>35</v>
      </c>
      <c r="C2049" s="22">
        <v>6.8921999999999999</v>
      </c>
    </row>
    <row r="2050" spans="1:3" hidden="1" x14ac:dyDescent="0.25">
      <c r="A2050" s="19">
        <v>41382</v>
      </c>
      <c r="B2050" s="20" t="s">
        <v>35</v>
      </c>
      <c r="C2050" s="22">
        <v>6.9034000000000004</v>
      </c>
    </row>
    <row r="2051" spans="1:3" hidden="1" x14ac:dyDescent="0.25">
      <c r="A2051" s="19">
        <v>41385</v>
      </c>
      <c r="B2051" s="20" t="s">
        <v>35</v>
      </c>
      <c r="C2051" s="22">
        <v>6.9034000000000004</v>
      </c>
    </row>
    <row r="2052" spans="1:3" hidden="1" x14ac:dyDescent="0.25">
      <c r="A2052" s="19">
        <v>41386</v>
      </c>
      <c r="B2052" s="20" t="s">
        <v>35</v>
      </c>
      <c r="C2052" s="22">
        <v>6.9177</v>
      </c>
    </row>
    <row r="2053" spans="1:3" hidden="1" x14ac:dyDescent="0.25">
      <c r="A2053" s="19">
        <v>41387</v>
      </c>
      <c r="B2053" s="20" t="s">
        <v>35</v>
      </c>
      <c r="C2053" s="22">
        <v>6.9177</v>
      </c>
    </row>
    <row r="2054" spans="1:3" hidden="1" x14ac:dyDescent="0.25">
      <c r="A2054" s="19">
        <v>41388</v>
      </c>
      <c r="B2054" s="20" t="s">
        <v>35</v>
      </c>
      <c r="C2054" s="22">
        <v>6.9263000000000003</v>
      </c>
    </row>
    <row r="2055" spans="1:3" hidden="1" x14ac:dyDescent="0.25">
      <c r="A2055" s="19">
        <v>41392</v>
      </c>
      <c r="B2055" s="20" t="s">
        <v>35</v>
      </c>
      <c r="C2055" s="22">
        <v>6.9263000000000003</v>
      </c>
    </row>
    <row r="2056" spans="1:3" hidden="1" x14ac:dyDescent="0.25">
      <c r="A2056" s="19">
        <v>41393</v>
      </c>
      <c r="B2056" s="20" t="s">
        <v>35</v>
      </c>
      <c r="C2056" s="22">
        <v>6.9344999999999999</v>
      </c>
    </row>
    <row r="2057" spans="1:3" hidden="1" x14ac:dyDescent="0.25">
      <c r="A2057" s="19">
        <v>41394</v>
      </c>
      <c r="B2057" s="20" t="s">
        <v>35</v>
      </c>
      <c r="C2057" s="22">
        <v>6.9344999999999999</v>
      </c>
    </row>
    <row r="2058" spans="1:3" x14ac:dyDescent="0.25">
      <c r="A2058" s="19">
        <v>42918</v>
      </c>
      <c r="B2058" s="20" t="s">
        <v>35</v>
      </c>
      <c r="C2058" s="22">
        <v>18.151800000000001</v>
      </c>
    </row>
    <row r="2059" spans="1:3" hidden="1" x14ac:dyDescent="0.25">
      <c r="A2059" s="19">
        <v>41401</v>
      </c>
      <c r="B2059" s="20" t="s">
        <v>35</v>
      </c>
      <c r="C2059" s="22">
        <v>6.9414999999999996</v>
      </c>
    </row>
    <row r="2060" spans="1:3" hidden="1" x14ac:dyDescent="0.25">
      <c r="A2060" s="19">
        <v>41402</v>
      </c>
      <c r="B2060" s="20" t="s">
        <v>35</v>
      </c>
      <c r="C2060" s="22">
        <v>6.9497999999999998</v>
      </c>
    </row>
    <row r="2061" spans="1:3" hidden="1" x14ac:dyDescent="0.25">
      <c r="A2061" s="19">
        <v>41403</v>
      </c>
      <c r="B2061" s="20" t="s">
        <v>35</v>
      </c>
      <c r="C2061" s="22">
        <v>6.9562999999999997</v>
      </c>
    </row>
    <row r="2062" spans="1:3" hidden="1" x14ac:dyDescent="0.25">
      <c r="A2062" s="19">
        <v>41406</v>
      </c>
      <c r="B2062" s="20" t="s">
        <v>35</v>
      </c>
      <c r="C2062" s="22">
        <v>6.9562999999999997</v>
      </c>
    </row>
    <row r="2063" spans="1:3" hidden="1" x14ac:dyDescent="0.25">
      <c r="A2063" s="19">
        <v>41407</v>
      </c>
      <c r="B2063" s="20" t="s">
        <v>35</v>
      </c>
      <c r="C2063" s="22">
        <v>6.9652000000000003</v>
      </c>
    </row>
    <row r="2064" spans="1:3" hidden="1" x14ac:dyDescent="0.25">
      <c r="A2064" s="19">
        <v>41408</v>
      </c>
      <c r="B2064" s="20" t="s">
        <v>35</v>
      </c>
      <c r="C2064" s="22">
        <v>6.9652000000000003</v>
      </c>
    </row>
    <row r="2065" spans="1:3" hidden="1" x14ac:dyDescent="0.25">
      <c r="A2065" s="19">
        <v>41409</v>
      </c>
      <c r="B2065" s="20" t="s">
        <v>35</v>
      </c>
      <c r="C2065" s="22">
        <v>6.9691000000000001</v>
      </c>
    </row>
    <row r="2066" spans="1:3" hidden="1" x14ac:dyDescent="0.25">
      <c r="A2066" s="19">
        <v>41410</v>
      </c>
      <c r="B2066" s="20" t="s">
        <v>35</v>
      </c>
      <c r="C2066" s="22">
        <v>6.976</v>
      </c>
    </row>
    <row r="2067" spans="1:3" hidden="1" x14ac:dyDescent="0.25">
      <c r="A2067" s="19">
        <v>41413</v>
      </c>
      <c r="B2067" s="20" t="s">
        <v>35</v>
      </c>
      <c r="C2067" s="22">
        <v>6.976</v>
      </c>
    </row>
    <row r="2068" spans="1:3" hidden="1" x14ac:dyDescent="0.25">
      <c r="A2068" s="19">
        <v>41414</v>
      </c>
      <c r="B2068" s="20" t="s">
        <v>35</v>
      </c>
      <c r="C2068" s="22">
        <v>6.9820000000000002</v>
      </c>
    </row>
    <row r="2069" spans="1:3" hidden="1" x14ac:dyDescent="0.25">
      <c r="A2069" s="19">
        <v>41415</v>
      </c>
      <c r="B2069" s="20" t="s">
        <v>35</v>
      </c>
      <c r="C2069" s="22">
        <v>6.9820000000000002</v>
      </c>
    </row>
    <row r="2070" spans="1:3" hidden="1" x14ac:dyDescent="0.25">
      <c r="A2070" s="19">
        <v>41416</v>
      </c>
      <c r="B2070" s="20" t="s">
        <v>35</v>
      </c>
      <c r="C2070" s="22">
        <v>6.9820000000000002</v>
      </c>
    </row>
    <row r="2071" spans="1:3" hidden="1" x14ac:dyDescent="0.25">
      <c r="A2071" s="19">
        <v>41417</v>
      </c>
      <c r="B2071" s="20" t="s">
        <v>35</v>
      </c>
      <c r="C2071" s="22">
        <v>6.9820000000000002</v>
      </c>
    </row>
    <row r="2072" spans="1:3" hidden="1" x14ac:dyDescent="0.25">
      <c r="A2072" s="19">
        <v>41420</v>
      </c>
      <c r="B2072" s="20" t="s">
        <v>35</v>
      </c>
      <c r="C2072" s="22">
        <v>6.9820000000000002</v>
      </c>
    </row>
    <row r="2073" spans="1:3" hidden="1" x14ac:dyDescent="0.25">
      <c r="A2073" s="19">
        <v>41421</v>
      </c>
      <c r="B2073" s="20" t="s">
        <v>35</v>
      </c>
      <c r="C2073" s="22">
        <v>6.9820000000000002</v>
      </c>
    </row>
    <row r="2074" spans="1:3" hidden="1" x14ac:dyDescent="0.25">
      <c r="A2074" s="19">
        <v>41422</v>
      </c>
      <c r="B2074" s="20" t="s">
        <v>35</v>
      </c>
      <c r="C2074" s="22">
        <v>6.9820000000000002</v>
      </c>
    </row>
    <row r="2075" spans="1:3" hidden="1" x14ac:dyDescent="0.25">
      <c r="A2075" s="19">
        <v>41423</v>
      </c>
      <c r="B2075" s="20" t="s">
        <v>35</v>
      </c>
      <c r="C2075" s="22">
        <v>6.9831000000000003</v>
      </c>
    </row>
    <row r="2076" spans="1:3" hidden="1" x14ac:dyDescent="0.25">
      <c r="A2076" s="19">
        <v>41424</v>
      </c>
      <c r="B2076" s="20" t="s">
        <v>35</v>
      </c>
      <c r="C2076" s="22">
        <v>6.9837999999999996</v>
      </c>
    </row>
    <row r="2077" spans="1:3" x14ac:dyDescent="0.25">
      <c r="A2077" s="19">
        <v>42887</v>
      </c>
      <c r="B2077" s="20" t="s">
        <v>35</v>
      </c>
      <c r="C2077" s="22">
        <v>18.1419</v>
      </c>
    </row>
    <row r="2078" spans="1:3" hidden="1" x14ac:dyDescent="0.25">
      <c r="A2078" s="19">
        <v>41428</v>
      </c>
      <c r="B2078" s="20" t="s">
        <v>35</v>
      </c>
      <c r="C2078" s="22">
        <v>6.9852999999999996</v>
      </c>
    </row>
    <row r="2079" spans="1:3" hidden="1" x14ac:dyDescent="0.25">
      <c r="A2079" s="19">
        <v>41429</v>
      </c>
      <c r="B2079" s="20" t="s">
        <v>35</v>
      </c>
      <c r="C2079" s="22">
        <v>6.9852999999999996</v>
      </c>
    </row>
    <row r="2080" spans="1:3" hidden="1" x14ac:dyDescent="0.25">
      <c r="A2080" s="19">
        <v>41430</v>
      </c>
      <c r="B2080" s="20" t="s">
        <v>35</v>
      </c>
      <c r="C2080" s="22">
        <v>6.9874000000000001</v>
      </c>
    </row>
    <row r="2081" spans="1:3" hidden="1" x14ac:dyDescent="0.25">
      <c r="A2081" s="19">
        <v>41431</v>
      </c>
      <c r="B2081" s="20" t="s">
        <v>35</v>
      </c>
      <c r="C2081" s="22">
        <v>6.9889999999999999</v>
      </c>
    </row>
    <row r="2082" spans="1:3" hidden="1" x14ac:dyDescent="0.25">
      <c r="A2082" s="19">
        <v>41434</v>
      </c>
      <c r="B2082" s="20" t="s">
        <v>35</v>
      </c>
      <c r="C2082" s="22">
        <v>6.9889999999999999</v>
      </c>
    </row>
    <row r="2083" spans="1:3" hidden="1" x14ac:dyDescent="0.25">
      <c r="A2083" s="19">
        <v>41435</v>
      </c>
      <c r="B2083" s="20" t="s">
        <v>35</v>
      </c>
      <c r="C2083" s="22">
        <v>6.9908999999999999</v>
      </c>
    </row>
    <row r="2084" spans="1:3" hidden="1" x14ac:dyDescent="0.25">
      <c r="A2084" s="19">
        <v>41436</v>
      </c>
      <c r="B2084" s="20" t="s">
        <v>35</v>
      </c>
      <c r="C2084" s="22">
        <v>6.9908999999999999</v>
      </c>
    </row>
    <row r="2085" spans="1:3" hidden="1" x14ac:dyDescent="0.25">
      <c r="A2085" s="19">
        <v>41437</v>
      </c>
      <c r="B2085" s="20" t="s">
        <v>35</v>
      </c>
      <c r="C2085" s="22">
        <v>6.9912999999999998</v>
      </c>
    </row>
    <row r="2086" spans="1:3" hidden="1" x14ac:dyDescent="0.25">
      <c r="A2086" s="19">
        <v>41438</v>
      </c>
      <c r="B2086" s="20" t="s">
        <v>35</v>
      </c>
      <c r="C2086" s="22">
        <v>6.9935</v>
      </c>
    </row>
    <row r="2087" spans="1:3" hidden="1" x14ac:dyDescent="0.25">
      <c r="A2087" s="19">
        <v>41441</v>
      </c>
      <c r="B2087" s="20" t="s">
        <v>35</v>
      </c>
      <c r="C2087" s="22">
        <v>6.9935</v>
      </c>
    </row>
    <row r="2088" spans="1:3" hidden="1" x14ac:dyDescent="0.25">
      <c r="A2088" s="19">
        <v>41442</v>
      </c>
      <c r="B2088" s="20" t="s">
        <v>35</v>
      </c>
      <c r="C2088" s="22">
        <v>6.9958</v>
      </c>
    </row>
    <row r="2089" spans="1:3" hidden="1" x14ac:dyDescent="0.25">
      <c r="A2089" s="19">
        <v>41443</v>
      </c>
      <c r="B2089" s="20" t="s">
        <v>35</v>
      </c>
      <c r="C2089" s="22">
        <v>6.9958</v>
      </c>
    </row>
    <row r="2090" spans="1:3" hidden="1" x14ac:dyDescent="0.25">
      <c r="A2090" s="19">
        <v>41444</v>
      </c>
      <c r="B2090" s="20" t="s">
        <v>35</v>
      </c>
      <c r="C2090" s="22">
        <v>7.0002000000000004</v>
      </c>
    </row>
    <row r="2091" spans="1:3" hidden="1" x14ac:dyDescent="0.25">
      <c r="A2091" s="19">
        <v>41445</v>
      </c>
      <c r="B2091" s="20" t="s">
        <v>35</v>
      </c>
      <c r="C2091" s="22">
        <v>7.0038</v>
      </c>
    </row>
    <row r="2092" spans="1:3" hidden="1" x14ac:dyDescent="0.25">
      <c r="A2092" s="19">
        <v>41448</v>
      </c>
      <c r="B2092" s="20" t="s">
        <v>35</v>
      </c>
      <c r="C2092" s="22">
        <v>7.0038</v>
      </c>
    </row>
    <row r="2093" spans="1:3" hidden="1" x14ac:dyDescent="0.25">
      <c r="A2093" s="19">
        <v>41449</v>
      </c>
      <c r="B2093" s="20" t="s">
        <v>35</v>
      </c>
      <c r="C2093" s="22">
        <v>7.0092999999999996</v>
      </c>
    </row>
    <row r="2094" spans="1:3" hidden="1" x14ac:dyDescent="0.25">
      <c r="A2094" s="19">
        <v>41450</v>
      </c>
      <c r="B2094" s="20" t="s">
        <v>35</v>
      </c>
      <c r="C2094" s="22">
        <v>7.0092999999999996</v>
      </c>
    </row>
    <row r="2095" spans="1:3" hidden="1" x14ac:dyDescent="0.25">
      <c r="A2095" s="19">
        <v>41451</v>
      </c>
      <c r="B2095" s="20" t="s">
        <v>35</v>
      </c>
      <c r="C2095" s="22">
        <v>7.0152999999999999</v>
      </c>
    </row>
    <row r="2096" spans="1:3" hidden="1" x14ac:dyDescent="0.25">
      <c r="A2096" s="19">
        <v>41452</v>
      </c>
      <c r="B2096" s="20" t="s">
        <v>35</v>
      </c>
      <c r="C2096" s="22">
        <v>7.0194000000000001</v>
      </c>
    </row>
    <row r="2097" spans="1:3" hidden="1" x14ac:dyDescent="0.25">
      <c r="A2097" s="19">
        <v>41455</v>
      </c>
      <c r="B2097" s="20" t="s">
        <v>35</v>
      </c>
      <c r="C2097" s="22">
        <v>7.0194000000000001</v>
      </c>
    </row>
    <row r="2098" spans="1:3" x14ac:dyDescent="0.25">
      <c r="A2098" s="19">
        <v>42857</v>
      </c>
      <c r="B2098" s="20" t="s">
        <v>35</v>
      </c>
      <c r="C2098" s="22">
        <v>18.14</v>
      </c>
    </row>
    <row r="2099" spans="1:3" hidden="1" x14ac:dyDescent="0.25">
      <c r="A2099" s="19">
        <v>41458</v>
      </c>
      <c r="B2099" s="20" t="s">
        <v>35</v>
      </c>
      <c r="C2099" s="22">
        <v>7.0289000000000001</v>
      </c>
    </row>
    <row r="2100" spans="1:3" hidden="1" x14ac:dyDescent="0.25">
      <c r="A2100" s="19">
        <v>41459</v>
      </c>
      <c r="B2100" s="20" t="s">
        <v>35</v>
      </c>
      <c r="C2100" s="22">
        <v>7.0284000000000004</v>
      </c>
    </row>
    <row r="2101" spans="1:3" hidden="1" x14ac:dyDescent="0.25">
      <c r="A2101" s="19">
        <v>41462</v>
      </c>
      <c r="B2101" s="20" t="s">
        <v>35</v>
      </c>
      <c r="C2101" s="22">
        <v>7.0284000000000004</v>
      </c>
    </row>
    <row r="2102" spans="1:3" hidden="1" x14ac:dyDescent="0.25">
      <c r="A2102" s="19">
        <v>41463</v>
      </c>
      <c r="B2102" s="20" t="s">
        <v>35</v>
      </c>
      <c r="C2102" s="22">
        <v>7.0197000000000003</v>
      </c>
    </row>
    <row r="2103" spans="1:3" hidden="1" x14ac:dyDescent="0.25">
      <c r="A2103" s="19">
        <v>41464</v>
      </c>
      <c r="B2103" s="20" t="s">
        <v>35</v>
      </c>
      <c r="C2103" s="22">
        <v>7.0197000000000003</v>
      </c>
    </row>
    <row r="2104" spans="1:3" hidden="1" x14ac:dyDescent="0.25">
      <c r="A2104" s="19">
        <v>41465</v>
      </c>
      <c r="B2104" s="20" t="s">
        <v>35</v>
      </c>
      <c r="C2104" s="22">
        <v>7.0091999999999999</v>
      </c>
    </row>
    <row r="2105" spans="1:3" hidden="1" x14ac:dyDescent="0.25">
      <c r="A2105" s="19">
        <v>41466</v>
      </c>
      <c r="B2105" s="20" t="s">
        <v>35</v>
      </c>
      <c r="C2105" s="22">
        <v>7.0029000000000003</v>
      </c>
    </row>
    <row r="2106" spans="1:3" hidden="1" x14ac:dyDescent="0.25">
      <c r="A2106" s="19">
        <v>41469</v>
      </c>
      <c r="B2106" s="20" t="s">
        <v>35</v>
      </c>
      <c r="C2106" s="22">
        <v>7.0029000000000003</v>
      </c>
    </row>
    <row r="2107" spans="1:3" hidden="1" x14ac:dyDescent="0.25">
      <c r="A2107" s="19">
        <v>41470</v>
      </c>
      <c r="B2107" s="20" t="s">
        <v>35</v>
      </c>
      <c r="C2107" s="22">
        <v>7.0027999999999997</v>
      </c>
    </row>
    <row r="2108" spans="1:3" hidden="1" x14ac:dyDescent="0.25">
      <c r="A2108" s="19">
        <v>41471</v>
      </c>
      <c r="B2108" s="20" t="s">
        <v>35</v>
      </c>
      <c r="C2108" s="22">
        <v>7.0027999999999997</v>
      </c>
    </row>
    <row r="2109" spans="1:3" hidden="1" x14ac:dyDescent="0.25">
      <c r="A2109" s="19">
        <v>41472</v>
      </c>
      <c r="B2109" s="20" t="s">
        <v>35</v>
      </c>
      <c r="C2109" s="22">
        <v>7.0027999999999997</v>
      </c>
    </row>
    <row r="2110" spans="1:3" hidden="1" x14ac:dyDescent="0.25">
      <c r="A2110" s="19">
        <v>41473</v>
      </c>
      <c r="B2110" s="20" t="s">
        <v>35</v>
      </c>
      <c r="C2110" s="22">
        <v>7.0026000000000002</v>
      </c>
    </row>
    <row r="2111" spans="1:3" hidden="1" x14ac:dyDescent="0.25">
      <c r="A2111" s="19">
        <v>41476</v>
      </c>
      <c r="B2111" s="20" t="s">
        <v>35</v>
      </c>
      <c r="C2111" s="22">
        <v>7.0026000000000002</v>
      </c>
    </row>
    <row r="2112" spans="1:3" hidden="1" x14ac:dyDescent="0.25">
      <c r="A2112" s="19">
        <v>41477</v>
      </c>
      <c r="B2112" s="20" t="s">
        <v>35</v>
      </c>
      <c r="C2112" s="22">
        <v>7.0023</v>
      </c>
    </row>
    <row r="2113" spans="1:3" hidden="1" x14ac:dyDescent="0.25">
      <c r="A2113" s="19">
        <v>41479</v>
      </c>
      <c r="B2113" s="20" t="s">
        <v>35</v>
      </c>
      <c r="C2113" s="22">
        <v>7.0018000000000002</v>
      </c>
    </row>
    <row r="2114" spans="1:3" hidden="1" x14ac:dyDescent="0.25">
      <c r="A2114" s="19">
        <v>41480</v>
      </c>
      <c r="B2114" s="20" t="s">
        <v>35</v>
      </c>
      <c r="C2114" s="22">
        <v>7.0015999999999998</v>
      </c>
    </row>
    <row r="2115" spans="1:3" hidden="1" x14ac:dyDescent="0.25">
      <c r="A2115" s="19">
        <v>41483</v>
      </c>
      <c r="B2115" s="20" t="s">
        <v>35</v>
      </c>
      <c r="C2115" s="22">
        <v>7.0015999999999998</v>
      </c>
    </row>
    <row r="2116" spans="1:3" hidden="1" x14ac:dyDescent="0.25">
      <c r="A2116" s="19">
        <v>41484</v>
      </c>
      <c r="B2116" s="20" t="s">
        <v>35</v>
      </c>
      <c r="C2116" s="22">
        <v>7.0022000000000002</v>
      </c>
    </row>
    <row r="2117" spans="1:3" hidden="1" x14ac:dyDescent="0.25">
      <c r="A2117" s="19">
        <v>41485</v>
      </c>
      <c r="B2117" s="20" t="s">
        <v>35</v>
      </c>
      <c r="C2117" s="22">
        <v>7.0022000000000002</v>
      </c>
    </row>
    <row r="2118" spans="1:3" hidden="1" x14ac:dyDescent="0.25">
      <c r="A2118" s="19">
        <v>41486</v>
      </c>
      <c r="B2118" s="20" t="s">
        <v>35</v>
      </c>
      <c r="C2118" s="22">
        <v>7.0008999999999997</v>
      </c>
    </row>
    <row r="2119" spans="1:3" x14ac:dyDescent="0.25">
      <c r="A2119" s="19">
        <v>42827</v>
      </c>
      <c r="B2119" s="20" t="s">
        <v>35</v>
      </c>
      <c r="C2119" s="22">
        <v>18.203499999999998</v>
      </c>
    </row>
    <row r="2120" spans="1:3" hidden="1" x14ac:dyDescent="0.25">
      <c r="A2120" s="19">
        <v>41490</v>
      </c>
      <c r="B2120" s="20" t="s">
        <v>35</v>
      </c>
      <c r="C2120" s="22">
        <v>6.9969000000000001</v>
      </c>
    </row>
    <row r="2121" spans="1:3" hidden="1" x14ac:dyDescent="0.25">
      <c r="A2121" s="19">
        <v>41491</v>
      </c>
      <c r="B2121" s="20" t="s">
        <v>35</v>
      </c>
      <c r="C2121" s="22">
        <v>6.9949000000000003</v>
      </c>
    </row>
    <row r="2122" spans="1:3" hidden="1" x14ac:dyDescent="0.25">
      <c r="A2122" s="19">
        <v>41492</v>
      </c>
      <c r="B2122" s="20" t="s">
        <v>35</v>
      </c>
      <c r="C2122" s="22">
        <v>6.9955999999999996</v>
      </c>
    </row>
    <row r="2123" spans="1:3" hidden="1" x14ac:dyDescent="0.25">
      <c r="A2123" s="19">
        <v>41493</v>
      </c>
      <c r="B2123" s="20" t="s">
        <v>35</v>
      </c>
      <c r="C2123" s="22">
        <v>6.9897</v>
      </c>
    </row>
    <row r="2124" spans="1:3" hidden="1" x14ac:dyDescent="0.25">
      <c r="A2124" s="19">
        <v>41498</v>
      </c>
      <c r="B2124" s="20" t="s">
        <v>35</v>
      </c>
      <c r="C2124" s="22">
        <v>6.9893000000000001</v>
      </c>
    </row>
    <row r="2125" spans="1:3" hidden="1" x14ac:dyDescent="0.25">
      <c r="A2125" s="19">
        <v>41499</v>
      </c>
      <c r="B2125" s="20" t="s">
        <v>35</v>
      </c>
      <c r="C2125" s="22">
        <v>6.9893999999999998</v>
      </c>
    </row>
    <row r="2126" spans="1:3" hidden="1" x14ac:dyDescent="0.25">
      <c r="A2126" s="19">
        <v>41500</v>
      </c>
      <c r="B2126" s="20" t="s">
        <v>35</v>
      </c>
      <c r="C2126" s="22">
        <v>6.9889999999999999</v>
      </c>
    </row>
    <row r="2127" spans="1:3" hidden="1" x14ac:dyDescent="0.25">
      <c r="A2127" s="19">
        <v>41504</v>
      </c>
      <c r="B2127" s="20" t="s">
        <v>35</v>
      </c>
      <c r="C2127" s="22">
        <v>6.9890999999999996</v>
      </c>
    </row>
    <row r="2128" spans="1:3" hidden="1" x14ac:dyDescent="0.25">
      <c r="A2128" s="19">
        <v>41505</v>
      </c>
      <c r="B2128" s="20" t="s">
        <v>35</v>
      </c>
      <c r="C2128" s="22">
        <v>6.9885999999999999</v>
      </c>
    </row>
    <row r="2129" spans="1:3" hidden="1" x14ac:dyDescent="0.25">
      <c r="A2129" s="19">
        <v>41506</v>
      </c>
      <c r="B2129" s="20" t="s">
        <v>35</v>
      </c>
      <c r="C2129" s="22">
        <v>6.9885999999999999</v>
      </c>
    </row>
    <row r="2130" spans="1:3" hidden="1" x14ac:dyDescent="0.25">
      <c r="A2130" s="19">
        <v>41507</v>
      </c>
      <c r="B2130" s="20" t="s">
        <v>35</v>
      </c>
      <c r="C2130" s="22">
        <v>6.9874000000000001</v>
      </c>
    </row>
    <row r="2131" spans="1:3" hidden="1" x14ac:dyDescent="0.25">
      <c r="A2131" s="19">
        <v>41508</v>
      </c>
      <c r="B2131" s="20" t="s">
        <v>35</v>
      </c>
      <c r="C2131" s="22">
        <v>6.9869000000000003</v>
      </c>
    </row>
    <row r="2132" spans="1:3" hidden="1" x14ac:dyDescent="0.25">
      <c r="A2132" s="19">
        <v>41511</v>
      </c>
      <c r="B2132" s="20" t="s">
        <v>35</v>
      </c>
      <c r="C2132" s="22">
        <v>6.9870999999999999</v>
      </c>
    </row>
    <row r="2133" spans="1:3" hidden="1" x14ac:dyDescent="0.25">
      <c r="A2133" s="19">
        <v>41512</v>
      </c>
      <c r="B2133" s="20" t="s">
        <v>35</v>
      </c>
      <c r="C2133" s="22">
        <v>6.9865000000000004</v>
      </c>
    </row>
    <row r="2134" spans="1:3" hidden="1" x14ac:dyDescent="0.25">
      <c r="A2134" s="19">
        <v>41513</v>
      </c>
      <c r="B2134" s="20" t="s">
        <v>35</v>
      </c>
      <c r="C2134" s="22">
        <v>6.9865000000000004</v>
      </c>
    </row>
    <row r="2135" spans="1:3" hidden="1" x14ac:dyDescent="0.25">
      <c r="A2135" s="19">
        <v>41514</v>
      </c>
      <c r="B2135" s="20" t="s">
        <v>35</v>
      </c>
      <c r="C2135" s="22">
        <v>6.9859999999999998</v>
      </c>
    </row>
    <row r="2136" spans="1:3" hidden="1" x14ac:dyDescent="0.25">
      <c r="A2136" s="19">
        <v>41515</v>
      </c>
      <c r="B2136" s="20" t="s">
        <v>35</v>
      </c>
      <c r="C2136" s="22">
        <v>6.9856999999999996</v>
      </c>
    </row>
    <row r="2137" spans="1:3" x14ac:dyDescent="0.25">
      <c r="A2137" s="19">
        <v>42795</v>
      </c>
      <c r="B2137" s="20" t="s">
        <v>35</v>
      </c>
      <c r="C2137" s="22">
        <v>16.0564</v>
      </c>
    </row>
    <row r="2138" spans="1:3" hidden="1" x14ac:dyDescent="0.25">
      <c r="A2138" s="19">
        <v>41519</v>
      </c>
      <c r="B2138" s="20" t="s">
        <v>35</v>
      </c>
      <c r="C2138" s="22">
        <v>6.9851999999999999</v>
      </c>
    </row>
    <row r="2139" spans="1:3" hidden="1" x14ac:dyDescent="0.25">
      <c r="A2139" s="19">
        <v>41520</v>
      </c>
      <c r="B2139" s="20" t="s">
        <v>35</v>
      </c>
      <c r="C2139" s="22">
        <v>6.9866000000000001</v>
      </c>
    </row>
    <row r="2140" spans="1:3" hidden="1" x14ac:dyDescent="0.25">
      <c r="A2140" s="19">
        <v>41521</v>
      </c>
      <c r="B2140" s="20" t="s">
        <v>35</v>
      </c>
      <c r="C2140" s="22">
        <v>6.9051999999999998</v>
      </c>
    </row>
    <row r="2141" spans="1:3" hidden="1" x14ac:dyDescent="0.25">
      <c r="A2141" s="19">
        <v>41522</v>
      </c>
      <c r="B2141" s="20" t="s">
        <v>35</v>
      </c>
      <c r="C2141" s="22">
        <v>6.9051999999999998</v>
      </c>
    </row>
    <row r="2142" spans="1:3" hidden="1" x14ac:dyDescent="0.25">
      <c r="A2142" s="19">
        <v>41525</v>
      </c>
      <c r="B2142" s="20" t="s">
        <v>35</v>
      </c>
      <c r="C2142" s="22">
        <v>6.9051999999999998</v>
      </c>
    </row>
    <row r="2143" spans="1:3" hidden="1" x14ac:dyDescent="0.25">
      <c r="A2143" s="19">
        <v>41526</v>
      </c>
      <c r="B2143" s="20" t="s">
        <v>35</v>
      </c>
      <c r="C2143" s="22">
        <v>6.8955000000000002</v>
      </c>
    </row>
    <row r="2144" spans="1:3" hidden="1" x14ac:dyDescent="0.25">
      <c r="A2144" s="19">
        <v>41527</v>
      </c>
      <c r="B2144" s="20" t="s">
        <v>35</v>
      </c>
      <c r="C2144" s="22">
        <v>6.8955000000000002</v>
      </c>
    </row>
    <row r="2145" spans="1:3" hidden="1" x14ac:dyDescent="0.25">
      <c r="A2145" s="19">
        <v>41528</v>
      </c>
      <c r="B2145" s="20" t="s">
        <v>35</v>
      </c>
      <c r="C2145" s="22">
        <v>6.8952999999999998</v>
      </c>
    </row>
    <row r="2146" spans="1:3" hidden="1" x14ac:dyDescent="0.25">
      <c r="A2146" s="19">
        <v>41529</v>
      </c>
      <c r="B2146" s="20" t="s">
        <v>35</v>
      </c>
      <c r="C2146" s="22">
        <v>6.8941999999999997</v>
      </c>
    </row>
    <row r="2147" spans="1:3" hidden="1" x14ac:dyDescent="0.25">
      <c r="A2147" s="19">
        <v>41532</v>
      </c>
      <c r="B2147" s="20" t="s">
        <v>35</v>
      </c>
      <c r="C2147" s="22">
        <v>6.8941999999999997</v>
      </c>
    </row>
    <row r="2148" spans="1:3" hidden="1" x14ac:dyDescent="0.25">
      <c r="A2148" s="19">
        <v>41533</v>
      </c>
      <c r="B2148" s="20" t="s">
        <v>35</v>
      </c>
      <c r="C2148" s="22">
        <v>6.8936000000000002</v>
      </c>
    </row>
    <row r="2149" spans="1:3" hidden="1" x14ac:dyDescent="0.25">
      <c r="A2149" s="19">
        <v>41534</v>
      </c>
      <c r="B2149" s="20" t="s">
        <v>35</v>
      </c>
      <c r="C2149" s="22">
        <v>6.8936000000000002</v>
      </c>
    </row>
    <row r="2150" spans="1:3" hidden="1" x14ac:dyDescent="0.25">
      <c r="A2150" s="19">
        <v>41535</v>
      </c>
      <c r="B2150" s="20" t="s">
        <v>35</v>
      </c>
      <c r="C2150" s="22">
        <v>6.8930999999999996</v>
      </c>
    </row>
    <row r="2151" spans="1:3" hidden="1" x14ac:dyDescent="0.25">
      <c r="A2151" s="19">
        <v>41536</v>
      </c>
      <c r="B2151" s="20" t="s">
        <v>35</v>
      </c>
      <c r="C2151" s="22">
        <v>6.8928000000000003</v>
      </c>
    </row>
    <row r="2152" spans="1:3" hidden="1" x14ac:dyDescent="0.25">
      <c r="A2152" s="19">
        <v>41539</v>
      </c>
      <c r="B2152" s="20" t="s">
        <v>35</v>
      </c>
      <c r="C2152" s="22">
        <v>6.8928000000000003</v>
      </c>
    </row>
    <row r="2153" spans="1:3" hidden="1" x14ac:dyDescent="0.25">
      <c r="A2153" s="19">
        <v>41540</v>
      </c>
      <c r="B2153" s="20" t="s">
        <v>35</v>
      </c>
      <c r="C2153" s="22">
        <v>6.8925000000000001</v>
      </c>
    </row>
    <row r="2154" spans="1:3" hidden="1" x14ac:dyDescent="0.25">
      <c r="A2154" s="19">
        <v>41541</v>
      </c>
      <c r="B2154" s="20" t="s">
        <v>35</v>
      </c>
      <c r="C2154" s="22">
        <v>6.8925000000000001</v>
      </c>
    </row>
    <row r="2155" spans="1:3" hidden="1" x14ac:dyDescent="0.25">
      <c r="A2155" s="19">
        <v>41542</v>
      </c>
      <c r="B2155" s="20" t="s">
        <v>35</v>
      </c>
      <c r="C2155" s="22">
        <v>6.8921000000000001</v>
      </c>
    </row>
    <row r="2156" spans="1:3" hidden="1" x14ac:dyDescent="0.25">
      <c r="A2156" s="19">
        <v>41543</v>
      </c>
      <c r="B2156" s="20" t="s">
        <v>35</v>
      </c>
      <c r="C2156" s="22">
        <v>6.8917999999999999</v>
      </c>
    </row>
    <row r="2157" spans="1:3" hidden="1" x14ac:dyDescent="0.25">
      <c r="A2157" s="19">
        <v>41544</v>
      </c>
      <c r="B2157" s="20" t="s">
        <v>35</v>
      </c>
      <c r="C2157" s="22">
        <v>6.8897000000000004</v>
      </c>
    </row>
    <row r="2158" spans="1:3" hidden="1" x14ac:dyDescent="0.25">
      <c r="A2158" s="19">
        <v>41546</v>
      </c>
      <c r="B2158" s="20" t="s">
        <v>35</v>
      </c>
      <c r="C2158" s="22">
        <v>6.8917999999999999</v>
      </c>
    </row>
    <row r="2159" spans="1:3" hidden="1" x14ac:dyDescent="0.25">
      <c r="A2159" s="19">
        <v>41547</v>
      </c>
      <c r="B2159" s="20" t="s">
        <v>35</v>
      </c>
      <c r="C2159" s="22">
        <v>6.8916000000000004</v>
      </c>
    </row>
    <row r="2160" spans="1:3" x14ac:dyDescent="0.25">
      <c r="A2160" s="19">
        <v>42767</v>
      </c>
      <c r="B2160" s="20" t="s">
        <v>35</v>
      </c>
      <c r="C2160" s="22">
        <v>18.905999999999999</v>
      </c>
    </row>
    <row r="2161" spans="1:3" hidden="1" x14ac:dyDescent="0.25">
      <c r="A2161" s="19">
        <v>41549</v>
      </c>
      <c r="B2161" s="20" t="s">
        <v>35</v>
      </c>
      <c r="C2161" s="22">
        <v>6.8913000000000002</v>
      </c>
    </row>
    <row r="2162" spans="1:3" hidden="1" x14ac:dyDescent="0.25">
      <c r="A2162" s="19">
        <v>41550</v>
      </c>
      <c r="B2162" s="20" t="s">
        <v>35</v>
      </c>
      <c r="C2162" s="22">
        <v>6.8909000000000002</v>
      </c>
    </row>
    <row r="2163" spans="1:3" hidden="1" x14ac:dyDescent="0.25">
      <c r="A2163" s="19">
        <v>41554</v>
      </c>
      <c r="B2163" s="20" t="s">
        <v>35</v>
      </c>
      <c r="C2163" s="22">
        <v>6.8906000000000001</v>
      </c>
    </row>
    <row r="2164" spans="1:3" hidden="1" x14ac:dyDescent="0.25">
      <c r="A2164" s="19">
        <v>41555</v>
      </c>
      <c r="B2164" s="20" t="s">
        <v>35</v>
      </c>
      <c r="C2164" s="22">
        <v>6.8906000000000001</v>
      </c>
    </row>
    <row r="2165" spans="1:3" hidden="1" x14ac:dyDescent="0.25">
      <c r="A2165" s="19">
        <v>41556</v>
      </c>
      <c r="B2165" s="20" t="s">
        <v>35</v>
      </c>
      <c r="C2165" s="22">
        <v>6.8903999999999996</v>
      </c>
    </row>
    <row r="2166" spans="1:3" hidden="1" x14ac:dyDescent="0.25">
      <c r="A2166" s="19">
        <v>41557</v>
      </c>
      <c r="B2166" s="20" t="s">
        <v>35</v>
      </c>
      <c r="C2166" s="22">
        <v>6.8902000000000001</v>
      </c>
    </row>
    <row r="2167" spans="1:3" hidden="1" x14ac:dyDescent="0.25">
      <c r="A2167" s="19">
        <v>41560</v>
      </c>
      <c r="B2167" s="20" t="s">
        <v>35</v>
      </c>
      <c r="C2167" s="22">
        <v>6.8902000000000001</v>
      </c>
    </row>
    <row r="2168" spans="1:3" hidden="1" x14ac:dyDescent="0.25">
      <c r="A2168" s="19">
        <v>41567</v>
      </c>
      <c r="B2168" s="20" t="s">
        <v>35</v>
      </c>
      <c r="C2168" s="22">
        <v>6.8902000000000001</v>
      </c>
    </row>
    <row r="2169" spans="1:3" hidden="1" x14ac:dyDescent="0.25">
      <c r="A2169" s="19">
        <v>41568</v>
      </c>
      <c r="B2169" s="20" t="s">
        <v>35</v>
      </c>
      <c r="C2169" s="22">
        <v>6.89</v>
      </c>
    </row>
    <row r="2170" spans="1:3" hidden="1" x14ac:dyDescent="0.25">
      <c r="A2170" s="19">
        <v>41569</v>
      </c>
      <c r="B2170" s="20" t="s">
        <v>35</v>
      </c>
      <c r="C2170" s="22">
        <v>6.89</v>
      </c>
    </row>
    <row r="2171" spans="1:3" hidden="1" x14ac:dyDescent="0.25">
      <c r="A2171" s="19">
        <v>41570</v>
      </c>
      <c r="B2171" s="20" t="s">
        <v>35</v>
      </c>
      <c r="C2171" s="22">
        <v>6.8898000000000001</v>
      </c>
    </row>
    <row r="2172" spans="1:3" hidden="1" x14ac:dyDescent="0.25">
      <c r="A2172" s="19">
        <v>41571</v>
      </c>
      <c r="B2172" s="20" t="s">
        <v>35</v>
      </c>
      <c r="C2172" s="22">
        <v>6.8897000000000004</v>
      </c>
    </row>
    <row r="2173" spans="1:3" hidden="1" x14ac:dyDescent="0.25">
      <c r="A2173" s="19">
        <v>41574</v>
      </c>
      <c r="B2173" s="20" t="s">
        <v>35</v>
      </c>
      <c r="C2173" s="22">
        <v>6.8897000000000004</v>
      </c>
    </row>
    <row r="2174" spans="1:3" hidden="1" x14ac:dyDescent="0.25">
      <c r="A2174" s="19">
        <v>41575</v>
      </c>
      <c r="B2174" s="20" t="s">
        <v>35</v>
      </c>
      <c r="C2174" s="22">
        <v>6.8895999999999997</v>
      </c>
    </row>
    <row r="2175" spans="1:3" hidden="1" x14ac:dyDescent="0.25">
      <c r="A2175" s="19">
        <v>41576</v>
      </c>
      <c r="B2175" s="20" t="s">
        <v>35</v>
      </c>
      <c r="C2175" s="22">
        <v>6.8895999999999997</v>
      </c>
    </row>
    <row r="2176" spans="1:3" hidden="1" x14ac:dyDescent="0.25">
      <c r="A2176" s="19">
        <v>41577</v>
      </c>
      <c r="B2176" s="20" t="s">
        <v>35</v>
      </c>
      <c r="C2176" s="22">
        <v>6.8894000000000002</v>
      </c>
    </row>
    <row r="2177" spans="1:3" hidden="1" x14ac:dyDescent="0.25">
      <c r="A2177" s="19">
        <v>41578</v>
      </c>
      <c r="B2177" s="20" t="s">
        <v>35</v>
      </c>
      <c r="C2177" s="22">
        <v>6.8893000000000004</v>
      </c>
    </row>
    <row r="2178" spans="1:3" x14ac:dyDescent="0.25">
      <c r="A2178" s="19">
        <v>42737</v>
      </c>
      <c r="B2178" s="20" t="s">
        <v>35</v>
      </c>
      <c r="C2178" s="22">
        <v>18.435500000000001</v>
      </c>
    </row>
    <row r="2179" spans="1:3" hidden="1" x14ac:dyDescent="0.25">
      <c r="A2179" s="19">
        <v>41582</v>
      </c>
      <c r="B2179" s="20" t="s">
        <v>35</v>
      </c>
      <c r="C2179" s="22">
        <v>6.8891</v>
      </c>
    </row>
    <row r="2180" spans="1:3" hidden="1" x14ac:dyDescent="0.25">
      <c r="A2180" s="19">
        <v>41584</v>
      </c>
      <c r="B2180" s="20" t="s">
        <v>35</v>
      </c>
      <c r="C2180" s="22">
        <v>6.8888999999999996</v>
      </c>
    </row>
    <row r="2181" spans="1:3" hidden="1" x14ac:dyDescent="0.25">
      <c r="A2181" s="19">
        <v>41585</v>
      </c>
      <c r="B2181" s="20" t="s">
        <v>35</v>
      </c>
      <c r="C2181" s="22">
        <v>6.8887</v>
      </c>
    </row>
    <row r="2182" spans="1:3" hidden="1" x14ac:dyDescent="0.25">
      <c r="A2182" s="19">
        <v>41588</v>
      </c>
      <c r="B2182" s="20" t="s">
        <v>35</v>
      </c>
      <c r="C2182" s="22">
        <v>6.8887</v>
      </c>
    </row>
    <row r="2183" spans="1:3" hidden="1" x14ac:dyDescent="0.25">
      <c r="A2183" s="19">
        <v>41589</v>
      </c>
      <c r="B2183" s="20" t="s">
        <v>35</v>
      </c>
      <c r="C2183" s="22">
        <v>6.8886000000000003</v>
      </c>
    </row>
    <row r="2184" spans="1:3" hidden="1" x14ac:dyDescent="0.25">
      <c r="A2184" s="19">
        <v>41590</v>
      </c>
      <c r="B2184" s="20" t="s">
        <v>35</v>
      </c>
      <c r="C2184" s="22">
        <v>6.89</v>
      </c>
    </row>
    <row r="2185" spans="1:3" hidden="1" x14ac:dyDescent="0.25">
      <c r="A2185" s="19">
        <v>41591</v>
      </c>
      <c r="B2185" s="20" t="s">
        <v>35</v>
      </c>
      <c r="C2185" s="22">
        <v>6.8884999999999996</v>
      </c>
    </row>
    <row r="2186" spans="1:3" hidden="1" x14ac:dyDescent="0.25">
      <c r="A2186" s="19">
        <v>41592</v>
      </c>
      <c r="B2186" s="20" t="s">
        <v>35</v>
      </c>
      <c r="C2186" s="22">
        <v>6.8883999999999999</v>
      </c>
    </row>
    <row r="2187" spans="1:3" hidden="1" x14ac:dyDescent="0.25">
      <c r="A2187" s="19">
        <v>41595</v>
      </c>
      <c r="B2187" s="20" t="s">
        <v>35</v>
      </c>
      <c r="C2187" s="22">
        <v>6.8883999999999999</v>
      </c>
    </row>
    <row r="2188" spans="1:3" hidden="1" x14ac:dyDescent="0.25">
      <c r="A2188" s="19">
        <v>41596</v>
      </c>
      <c r="B2188" s="20" t="s">
        <v>35</v>
      </c>
      <c r="C2188" s="22">
        <v>6.8882000000000003</v>
      </c>
    </row>
    <row r="2189" spans="1:3" hidden="1" x14ac:dyDescent="0.25">
      <c r="A2189" s="19">
        <v>41597</v>
      </c>
      <c r="B2189" s="20" t="s">
        <v>35</v>
      </c>
      <c r="C2189" s="22">
        <v>6.8882000000000003</v>
      </c>
    </row>
    <row r="2190" spans="1:3" hidden="1" x14ac:dyDescent="0.25">
      <c r="A2190" s="19">
        <v>41598</v>
      </c>
      <c r="B2190" s="20" t="s">
        <v>35</v>
      </c>
      <c r="C2190" s="22">
        <v>6.8880999999999997</v>
      </c>
    </row>
    <row r="2191" spans="1:3" hidden="1" x14ac:dyDescent="0.25">
      <c r="A2191" s="19">
        <v>41599</v>
      </c>
      <c r="B2191" s="20" t="s">
        <v>35</v>
      </c>
      <c r="C2191" s="22">
        <v>6.8878000000000004</v>
      </c>
    </row>
    <row r="2192" spans="1:3" hidden="1" x14ac:dyDescent="0.25">
      <c r="A2192" s="19">
        <v>41602</v>
      </c>
      <c r="B2192" s="20" t="s">
        <v>35</v>
      </c>
      <c r="C2192" s="22">
        <v>6.8878000000000004</v>
      </c>
    </row>
    <row r="2193" spans="1:3" hidden="1" x14ac:dyDescent="0.25">
      <c r="A2193" s="19">
        <v>41603</v>
      </c>
      <c r="B2193" s="20" t="s">
        <v>35</v>
      </c>
      <c r="C2193" s="22">
        <v>6.8875999999999999</v>
      </c>
    </row>
    <row r="2194" spans="1:3" hidden="1" x14ac:dyDescent="0.25">
      <c r="A2194" s="19">
        <v>41604</v>
      </c>
      <c r="B2194" s="20" t="s">
        <v>35</v>
      </c>
      <c r="C2194" s="22">
        <v>6.8875999999999999</v>
      </c>
    </row>
    <row r="2195" spans="1:3" hidden="1" x14ac:dyDescent="0.25">
      <c r="A2195" s="19">
        <v>41605</v>
      </c>
      <c r="B2195" s="20" t="s">
        <v>35</v>
      </c>
      <c r="C2195" s="22">
        <v>6.8875000000000002</v>
      </c>
    </row>
    <row r="2196" spans="1:3" hidden="1" x14ac:dyDescent="0.25">
      <c r="A2196" s="19">
        <v>41606</v>
      </c>
      <c r="B2196" s="20" t="s">
        <v>35</v>
      </c>
      <c r="C2196" s="22">
        <v>6.8874000000000004</v>
      </c>
    </row>
    <row r="2197" spans="1:3" x14ac:dyDescent="0.25">
      <c r="A2197" s="19">
        <v>42705</v>
      </c>
      <c r="B2197" s="20" t="s">
        <v>35</v>
      </c>
      <c r="C2197" s="22">
        <v>18.1127</v>
      </c>
    </row>
    <row r="2198" spans="1:3" hidden="1" x14ac:dyDescent="0.25">
      <c r="A2198" s="19">
        <v>41610</v>
      </c>
      <c r="B2198" s="20" t="s">
        <v>35</v>
      </c>
      <c r="C2198" s="22">
        <v>6.8872999999999998</v>
      </c>
    </row>
    <row r="2199" spans="1:3" hidden="1" x14ac:dyDescent="0.25">
      <c r="A2199" s="19">
        <v>41611</v>
      </c>
      <c r="B2199" s="20" t="s">
        <v>35</v>
      </c>
      <c r="C2199" s="22">
        <v>6.8872999999999998</v>
      </c>
    </row>
    <row r="2200" spans="1:3" hidden="1" x14ac:dyDescent="0.25">
      <c r="A2200" s="19">
        <v>41612</v>
      </c>
      <c r="B2200" s="20" t="s">
        <v>35</v>
      </c>
      <c r="C2200" s="22">
        <v>6.8872</v>
      </c>
    </row>
    <row r="2201" spans="1:3" hidden="1" x14ac:dyDescent="0.25">
      <c r="A2201" s="19">
        <v>41613</v>
      </c>
      <c r="B2201" s="20" t="s">
        <v>35</v>
      </c>
      <c r="C2201" s="22">
        <v>6.8871000000000002</v>
      </c>
    </row>
    <row r="2202" spans="1:3" hidden="1" x14ac:dyDescent="0.25">
      <c r="A2202" s="19">
        <v>41616</v>
      </c>
      <c r="B2202" s="20" t="s">
        <v>35</v>
      </c>
      <c r="C2202" s="22">
        <v>6.8871000000000002</v>
      </c>
    </row>
    <row r="2203" spans="1:3" hidden="1" x14ac:dyDescent="0.25">
      <c r="A2203" s="19">
        <v>41617</v>
      </c>
      <c r="B2203" s="20" t="s">
        <v>35</v>
      </c>
      <c r="C2203" s="22">
        <v>6.8869999999999996</v>
      </c>
    </row>
    <row r="2204" spans="1:3" hidden="1" x14ac:dyDescent="0.25">
      <c r="A2204" s="19">
        <v>41618</v>
      </c>
      <c r="B2204" s="20" t="s">
        <v>35</v>
      </c>
      <c r="C2204" s="22">
        <v>6.8869999999999996</v>
      </c>
    </row>
    <row r="2205" spans="1:3" hidden="1" x14ac:dyDescent="0.25">
      <c r="A2205" s="19">
        <v>41619</v>
      </c>
      <c r="B2205" s="20" t="s">
        <v>35</v>
      </c>
      <c r="C2205" s="22">
        <v>6.8868999999999998</v>
      </c>
    </row>
    <row r="2206" spans="1:3" hidden="1" x14ac:dyDescent="0.25">
      <c r="A2206" s="19">
        <v>41620</v>
      </c>
      <c r="B2206" s="20" t="s">
        <v>35</v>
      </c>
      <c r="C2206" s="22">
        <v>6.8868</v>
      </c>
    </row>
    <row r="2207" spans="1:3" hidden="1" x14ac:dyDescent="0.25">
      <c r="A2207" s="19">
        <v>41623</v>
      </c>
      <c r="B2207" s="20" t="s">
        <v>35</v>
      </c>
      <c r="C2207" s="22">
        <v>6.8868</v>
      </c>
    </row>
    <row r="2208" spans="1:3" hidden="1" x14ac:dyDescent="0.25">
      <c r="A2208" s="19">
        <v>41624</v>
      </c>
      <c r="B2208" s="20" t="s">
        <v>35</v>
      </c>
      <c r="C2208" s="22">
        <v>6.8867000000000003</v>
      </c>
    </row>
    <row r="2209" spans="1:3" hidden="1" x14ac:dyDescent="0.25">
      <c r="A2209" s="19">
        <v>41625</v>
      </c>
      <c r="B2209" s="20" t="s">
        <v>35</v>
      </c>
      <c r="C2209" s="22">
        <v>6.8867000000000003</v>
      </c>
    </row>
    <row r="2210" spans="1:3" hidden="1" x14ac:dyDescent="0.25">
      <c r="A2210" s="19">
        <v>41626</v>
      </c>
      <c r="B2210" s="20" t="s">
        <v>35</v>
      </c>
      <c r="C2210" s="22">
        <v>6.8968999999999996</v>
      </c>
    </row>
    <row r="2211" spans="1:3" hidden="1" x14ac:dyDescent="0.25">
      <c r="A2211" s="19">
        <v>41627</v>
      </c>
      <c r="B2211" s="20" t="s">
        <v>35</v>
      </c>
      <c r="C2211" s="22">
        <v>6.9071999999999996</v>
      </c>
    </row>
    <row r="2212" spans="1:3" hidden="1" x14ac:dyDescent="0.25">
      <c r="A2212" s="19">
        <v>41630</v>
      </c>
      <c r="B2212" s="20" t="s">
        <v>35</v>
      </c>
      <c r="C2212" s="22">
        <v>6.9071999999999996</v>
      </c>
    </row>
    <row r="2213" spans="1:3" hidden="1" x14ac:dyDescent="0.25">
      <c r="A2213" s="19">
        <v>41631</v>
      </c>
      <c r="B2213" s="20" t="s">
        <v>35</v>
      </c>
      <c r="C2213" s="22">
        <v>6.9175000000000004</v>
      </c>
    </row>
    <row r="2214" spans="1:3" hidden="1" x14ac:dyDescent="0.25">
      <c r="A2214" s="19">
        <v>41632</v>
      </c>
      <c r="B2214" s="20" t="s">
        <v>35</v>
      </c>
      <c r="C2214" s="22">
        <v>6.9175000000000004</v>
      </c>
    </row>
    <row r="2215" spans="1:3" hidden="1" x14ac:dyDescent="0.25">
      <c r="A2215" s="19">
        <v>41633</v>
      </c>
      <c r="B2215" s="20" t="s">
        <v>35</v>
      </c>
      <c r="C2215" s="22">
        <v>6.9279000000000002</v>
      </c>
    </row>
    <row r="2216" spans="1:3" hidden="1" x14ac:dyDescent="0.25">
      <c r="A2216" s="19">
        <v>41634</v>
      </c>
      <c r="B2216" s="20" t="s">
        <v>35</v>
      </c>
      <c r="C2216" s="22">
        <v>6.9382000000000001</v>
      </c>
    </row>
    <row r="2217" spans="1:3" hidden="1" x14ac:dyDescent="0.25">
      <c r="A2217" s="19">
        <v>41637</v>
      </c>
      <c r="B2217" s="20" t="s">
        <v>35</v>
      </c>
      <c r="C2217" s="22">
        <v>6.9382000000000001</v>
      </c>
    </row>
    <row r="2218" spans="1:3" hidden="1" x14ac:dyDescent="0.25">
      <c r="A2218" s="19">
        <v>41638</v>
      </c>
      <c r="B2218" s="20" t="s">
        <v>35</v>
      </c>
      <c r="C2218" s="22">
        <v>6.9485999999999999</v>
      </c>
    </row>
    <row r="2219" spans="1:3" hidden="1" x14ac:dyDescent="0.25">
      <c r="A2219" s="19">
        <v>41639</v>
      </c>
      <c r="B2219" s="20" t="s">
        <v>35</v>
      </c>
      <c r="C2219" s="22">
        <v>6.9485999999999999</v>
      </c>
    </row>
    <row r="2220" spans="1:3" x14ac:dyDescent="0.25">
      <c r="A2220" s="19">
        <v>42675</v>
      </c>
      <c r="B2220" s="20" t="s">
        <v>35</v>
      </c>
      <c r="C2220" s="22">
        <v>8.7899999999999991</v>
      </c>
    </row>
    <row r="2221" spans="1:3" hidden="1" x14ac:dyDescent="0.25">
      <c r="A2221" s="19">
        <v>41644</v>
      </c>
      <c r="B2221" s="20" t="s">
        <v>35</v>
      </c>
      <c r="C2221" s="22">
        <v>6.9577999999999998</v>
      </c>
    </row>
    <row r="2222" spans="1:3" hidden="1" x14ac:dyDescent="0.25">
      <c r="A2222" s="19">
        <v>41645</v>
      </c>
      <c r="B2222" s="20" t="s">
        <v>35</v>
      </c>
      <c r="C2222" s="22">
        <v>6.9576000000000002</v>
      </c>
    </row>
    <row r="2223" spans="1:3" hidden="1" x14ac:dyDescent="0.25">
      <c r="A2223" s="19">
        <v>41647</v>
      </c>
      <c r="B2223" s="20" t="s">
        <v>35</v>
      </c>
      <c r="C2223" s="22">
        <v>6.9625000000000004</v>
      </c>
    </row>
    <row r="2224" spans="1:3" hidden="1" x14ac:dyDescent="0.25">
      <c r="A2224" s="19">
        <v>41648</v>
      </c>
      <c r="B2224" s="20" t="s">
        <v>35</v>
      </c>
      <c r="C2224" s="22">
        <v>6.9623999999999997</v>
      </c>
    </row>
    <row r="2225" spans="1:3" hidden="1" x14ac:dyDescent="0.25">
      <c r="A2225" s="19">
        <v>41651</v>
      </c>
      <c r="B2225" s="20" t="s">
        <v>35</v>
      </c>
      <c r="C2225" s="22">
        <v>6.9623999999999997</v>
      </c>
    </row>
    <row r="2226" spans="1:3" hidden="1" x14ac:dyDescent="0.25">
      <c r="A2226" s="19">
        <v>41653</v>
      </c>
      <c r="B2226" s="20" t="s">
        <v>35</v>
      </c>
      <c r="C2226" s="22">
        <v>6.9623999999999997</v>
      </c>
    </row>
    <row r="2227" spans="1:3" hidden="1" x14ac:dyDescent="0.25">
      <c r="A2227" s="19">
        <v>41654</v>
      </c>
      <c r="B2227" s="20" t="s">
        <v>35</v>
      </c>
      <c r="C2227" s="22">
        <v>6.9622000000000002</v>
      </c>
    </row>
    <row r="2228" spans="1:3" hidden="1" x14ac:dyDescent="0.25">
      <c r="A2228" s="19">
        <v>41655</v>
      </c>
      <c r="B2228" s="20" t="s">
        <v>35</v>
      </c>
      <c r="C2228" s="22">
        <v>6.9622000000000002</v>
      </c>
    </row>
    <row r="2229" spans="1:3" hidden="1" x14ac:dyDescent="0.25">
      <c r="A2229" s="19">
        <v>41658</v>
      </c>
      <c r="B2229" s="20" t="s">
        <v>35</v>
      </c>
      <c r="C2229" s="22">
        <v>6.9622000000000002</v>
      </c>
    </row>
    <row r="2230" spans="1:3" hidden="1" x14ac:dyDescent="0.25">
      <c r="A2230" s="19">
        <v>41659</v>
      </c>
      <c r="B2230" s="20" t="s">
        <v>35</v>
      </c>
      <c r="C2230" s="22">
        <v>6.9621000000000004</v>
      </c>
    </row>
    <row r="2231" spans="1:3" hidden="1" x14ac:dyDescent="0.25">
      <c r="A2231" s="19">
        <v>41660</v>
      </c>
      <c r="B2231" s="20" t="s">
        <v>35</v>
      </c>
      <c r="C2231" s="22">
        <v>6.9621000000000004</v>
      </c>
    </row>
    <row r="2232" spans="1:3" hidden="1" x14ac:dyDescent="0.25">
      <c r="A2232" s="19">
        <v>41661</v>
      </c>
      <c r="B2232" s="20" t="s">
        <v>35</v>
      </c>
      <c r="C2232" s="22">
        <v>6.9619999999999997</v>
      </c>
    </row>
    <row r="2233" spans="1:3" hidden="1" x14ac:dyDescent="0.25">
      <c r="A2233" s="19">
        <v>41662</v>
      </c>
      <c r="B2233" s="20" t="s">
        <v>35</v>
      </c>
      <c r="C2233" s="22">
        <v>6.9619999999999997</v>
      </c>
    </row>
    <row r="2234" spans="1:3" hidden="1" x14ac:dyDescent="0.25">
      <c r="A2234" s="19">
        <v>41665</v>
      </c>
      <c r="B2234" s="20" t="s">
        <v>35</v>
      </c>
      <c r="C2234" s="22">
        <v>6.9619999999999997</v>
      </c>
    </row>
    <row r="2235" spans="1:3" hidden="1" x14ac:dyDescent="0.25">
      <c r="A2235" s="19">
        <v>41666</v>
      </c>
      <c r="B2235" s="20" t="s">
        <v>35</v>
      </c>
      <c r="C2235" s="22">
        <v>6.9619999999999997</v>
      </c>
    </row>
    <row r="2236" spans="1:3" hidden="1" x14ac:dyDescent="0.25">
      <c r="A2236" s="19">
        <v>41667</v>
      </c>
      <c r="B2236" s="20" t="s">
        <v>35</v>
      </c>
      <c r="C2236" s="22">
        <v>6.9618000000000002</v>
      </c>
    </row>
    <row r="2237" spans="1:3" hidden="1" x14ac:dyDescent="0.25">
      <c r="A2237" s="19">
        <v>41668</v>
      </c>
      <c r="B2237" s="20" t="s">
        <v>35</v>
      </c>
      <c r="C2237" s="22">
        <v>6.9617000000000004</v>
      </c>
    </row>
    <row r="2238" spans="1:3" hidden="1" x14ac:dyDescent="0.25">
      <c r="A2238" s="19">
        <v>41669</v>
      </c>
      <c r="B2238" s="20" t="s">
        <v>35</v>
      </c>
      <c r="C2238" s="22">
        <v>6.9617000000000004</v>
      </c>
    </row>
    <row r="2239" spans="1:3" x14ac:dyDescent="0.25">
      <c r="A2239" s="19">
        <v>42646</v>
      </c>
      <c r="B2239" s="20" t="s">
        <v>35</v>
      </c>
      <c r="C2239" s="22">
        <v>8.7899999999999991</v>
      </c>
    </row>
    <row r="2240" spans="1:3" hidden="1" x14ac:dyDescent="0.25">
      <c r="A2240" s="19">
        <v>41673</v>
      </c>
      <c r="B2240" s="20" t="s">
        <v>35</v>
      </c>
      <c r="C2240" s="22">
        <v>6.9615999999999998</v>
      </c>
    </row>
    <row r="2241" spans="1:3" hidden="1" x14ac:dyDescent="0.25">
      <c r="A2241" s="19">
        <v>41674</v>
      </c>
      <c r="B2241" s="20" t="s">
        <v>35</v>
      </c>
      <c r="C2241" s="22">
        <v>6.9615999999999998</v>
      </c>
    </row>
    <row r="2242" spans="1:3" hidden="1" x14ac:dyDescent="0.25">
      <c r="A2242" s="19">
        <v>41675</v>
      </c>
      <c r="B2242" s="20" t="s">
        <v>35</v>
      </c>
      <c r="C2242" s="22">
        <v>6.9617000000000004</v>
      </c>
    </row>
    <row r="2243" spans="1:3" hidden="1" x14ac:dyDescent="0.25">
      <c r="A2243" s="19">
        <v>41676</v>
      </c>
      <c r="B2243" s="20" t="s">
        <v>35</v>
      </c>
      <c r="C2243" s="22">
        <v>6.9615</v>
      </c>
    </row>
    <row r="2244" spans="1:3" hidden="1" x14ac:dyDescent="0.25">
      <c r="A2244" s="19">
        <v>41679</v>
      </c>
      <c r="B2244" s="20" t="s">
        <v>35</v>
      </c>
      <c r="C2244" s="22">
        <v>6.9615</v>
      </c>
    </row>
    <row r="2245" spans="1:3" hidden="1" x14ac:dyDescent="0.25">
      <c r="A2245" s="19">
        <v>41680</v>
      </c>
      <c r="B2245" s="20" t="s">
        <v>35</v>
      </c>
      <c r="C2245" s="22">
        <v>6.9614000000000003</v>
      </c>
    </row>
    <row r="2246" spans="1:3" hidden="1" x14ac:dyDescent="0.25">
      <c r="A2246" s="19">
        <v>41681</v>
      </c>
      <c r="B2246" s="20" t="s">
        <v>35</v>
      </c>
      <c r="C2246" s="22">
        <v>6.9614000000000003</v>
      </c>
    </row>
    <row r="2247" spans="1:3" hidden="1" x14ac:dyDescent="0.25">
      <c r="A2247" s="19">
        <v>41682</v>
      </c>
      <c r="B2247" s="20" t="s">
        <v>35</v>
      </c>
      <c r="C2247" s="22">
        <v>6.9612999999999996</v>
      </c>
    </row>
    <row r="2248" spans="1:3" hidden="1" x14ac:dyDescent="0.25">
      <c r="A2248" s="19">
        <v>41683</v>
      </c>
      <c r="B2248" s="20" t="s">
        <v>35</v>
      </c>
      <c r="C2248" s="22">
        <v>6.9612999999999996</v>
      </c>
    </row>
    <row r="2249" spans="1:3" hidden="1" x14ac:dyDescent="0.25">
      <c r="A2249" s="19">
        <v>41686</v>
      </c>
      <c r="B2249" s="20" t="s">
        <v>35</v>
      </c>
      <c r="C2249" s="22">
        <v>6.9612999999999996</v>
      </c>
    </row>
    <row r="2250" spans="1:3" hidden="1" x14ac:dyDescent="0.25">
      <c r="A2250" s="19">
        <v>41687</v>
      </c>
      <c r="B2250" s="20" t="s">
        <v>35</v>
      </c>
      <c r="C2250" s="22">
        <v>6.9611999999999998</v>
      </c>
    </row>
    <row r="2251" spans="1:3" hidden="1" x14ac:dyDescent="0.25">
      <c r="A2251" s="19">
        <v>41688</v>
      </c>
      <c r="B2251" s="20" t="s">
        <v>35</v>
      </c>
      <c r="C2251" s="22">
        <v>6.9611999999999998</v>
      </c>
    </row>
    <row r="2252" spans="1:3" hidden="1" x14ac:dyDescent="0.25">
      <c r="A2252" s="19">
        <v>41689</v>
      </c>
      <c r="B2252" s="20" t="s">
        <v>35</v>
      </c>
      <c r="C2252" s="22">
        <v>6.9611999999999998</v>
      </c>
    </row>
    <row r="2253" spans="1:3" hidden="1" x14ac:dyDescent="0.25">
      <c r="A2253" s="19">
        <v>41690</v>
      </c>
      <c r="B2253" s="20" t="s">
        <v>35</v>
      </c>
      <c r="C2253" s="22">
        <v>6.9611000000000001</v>
      </c>
    </row>
    <row r="2254" spans="1:3" hidden="1" x14ac:dyDescent="0.25">
      <c r="A2254" s="19">
        <v>41693</v>
      </c>
      <c r="B2254" s="20" t="s">
        <v>35</v>
      </c>
      <c r="C2254" s="22">
        <v>6.9611000000000001</v>
      </c>
    </row>
    <row r="2255" spans="1:3" hidden="1" x14ac:dyDescent="0.25">
      <c r="A2255" s="19">
        <v>41694</v>
      </c>
      <c r="B2255" s="20" t="s">
        <v>35</v>
      </c>
      <c r="C2255" s="22">
        <v>6.9608999999999996</v>
      </c>
    </row>
    <row r="2256" spans="1:3" hidden="1" x14ac:dyDescent="0.25">
      <c r="A2256" s="19">
        <v>41695</v>
      </c>
      <c r="B2256" s="20" t="s">
        <v>35</v>
      </c>
      <c r="C2256" s="22">
        <v>6.9608999999999996</v>
      </c>
    </row>
    <row r="2257" spans="1:3" hidden="1" x14ac:dyDescent="0.25">
      <c r="A2257" s="19">
        <v>41696</v>
      </c>
      <c r="B2257" s="20" t="s">
        <v>35</v>
      </c>
      <c r="C2257" s="22">
        <v>6.9607999999999999</v>
      </c>
    </row>
    <row r="2258" spans="1:3" hidden="1" x14ac:dyDescent="0.25">
      <c r="A2258" s="19">
        <v>41697</v>
      </c>
      <c r="B2258" s="20" t="s">
        <v>35</v>
      </c>
      <c r="C2258" s="22">
        <v>6.9607000000000001</v>
      </c>
    </row>
    <row r="2259" spans="1:3" x14ac:dyDescent="0.25">
      <c r="A2259" s="19">
        <v>42614</v>
      </c>
      <c r="B2259" s="20" t="s">
        <v>35</v>
      </c>
      <c r="C2259" s="22">
        <v>8.7899999999999991</v>
      </c>
    </row>
    <row r="2260" spans="1:3" hidden="1" x14ac:dyDescent="0.25">
      <c r="A2260" s="19">
        <v>41701</v>
      </c>
      <c r="B2260" s="20" t="s">
        <v>35</v>
      </c>
      <c r="C2260" s="22">
        <v>6.9606000000000003</v>
      </c>
    </row>
    <row r="2261" spans="1:3" hidden="1" x14ac:dyDescent="0.25">
      <c r="A2261" s="19">
        <v>41702</v>
      </c>
      <c r="B2261" s="20" t="s">
        <v>35</v>
      </c>
      <c r="C2261" s="22">
        <v>6.9606000000000003</v>
      </c>
    </row>
    <row r="2262" spans="1:3" hidden="1" x14ac:dyDescent="0.25">
      <c r="A2262" s="19">
        <v>41703</v>
      </c>
      <c r="B2262" s="20" t="s">
        <v>35</v>
      </c>
      <c r="C2262" s="22">
        <v>6.9604999999999997</v>
      </c>
    </row>
    <row r="2263" spans="1:3" hidden="1" x14ac:dyDescent="0.25">
      <c r="A2263" s="19">
        <v>41704</v>
      </c>
      <c r="B2263" s="20" t="s">
        <v>35</v>
      </c>
      <c r="C2263" s="22">
        <v>6.9603999999999999</v>
      </c>
    </row>
    <row r="2264" spans="1:3" hidden="1" x14ac:dyDescent="0.25">
      <c r="A2264" s="19">
        <v>41707</v>
      </c>
      <c r="B2264" s="20" t="s">
        <v>35</v>
      </c>
      <c r="C2264" s="22">
        <v>6.9603999999999999</v>
      </c>
    </row>
    <row r="2265" spans="1:3" hidden="1" x14ac:dyDescent="0.25">
      <c r="A2265" s="19">
        <v>41708</v>
      </c>
      <c r="B2265" s="20" t="s">
        <v>35</v>
      </c>
      <c r="C2265" s="22">
        <v>6.9603999999999999</v>
      </c>
    </row>
    <row r="2266" spans="1:3" hidden="1" x14ac:dyDescent="0.25">
      <c r="A2266" s="19">
        <v>41709</v>
      </c>
      <c r="B2266" s="20" t="s">
        <v>35</v>
      </c>
      <c r="C2266" s="22">
        <v>6.9603999999999999</v>
      </c>
    </row>
    <row r="2267" spans="1:3" hidden="1" x14ac:dyDescent="0.25">
      <c r="A2267" s="19">
        <v>41710</v>
      </c>
      <c r="B2267" s="20" t="s">
        <v>35</v>
      </c>
      <c r="C2267" s="22">
        <v>6.9603999999999999</v>
      </c>
    </row>
    <row r="2268" spans="1:3" hidden="1" x14ac:dyDescent="0.25">
      <c r="A2268" s="19">
        <v>41711</v>
      </c>
      <c r="B2268" s="20" t="s">
        <v>35</v>
      </c>
      <c r="C2268" s="22">
        <v>6.9603000000000002</v>
      </c>
    </row>
    <row r="2269" spans="1:3" hidden="1" x14ac:dyDescent="0.25">
      <c r="A2269" s="19">
        <v>41714</v>
      </c>
      <c r="B2269" s="20" t="s">
        <v>35</v>
      </c>
      <c r="C2269" s="22">
        <v>6.9603000000000002</v>
      </c>
    </row>
    <row r="2270" spans="1:3" hidden="1" x14ac:dyDescent="0.25">
      <c r="A2270" s="19">
        <v>41715</v>
      </c>
      <c r="B2270" s="20" t="s">
        <v>35</v>
      </c>
      <c r="C2270" s="22">
        <v>6.9603000000000002</v>
      </c>
    </row>
    <row r="2271" spans="1:3" hidden="1" x14ac:dyDescent="0.25">
      <c r="A2271" s="19">
        <v>41716</v>
      </c>
      <c r="B2271" s="20" t="s">
        <v>35</v>
      </c>
      <c r="C2271" s="22">
        <v>6.9603000000000002</v>
      </c>
    </row>
    <row r="2272" spans="1:3" hidden="1" x14ac:dyDescent="0.25">
      <c r="A2272" s="19">
        <v>41717</v>
      </c>
      <c r="B2272" s="20" t="s">
        <v>35</v>
      </c>
      <c r="C2272" s="22">
        <v>6.9602000000000004</v>
      </c>
    </row>
    <row r="2273" spans="1:3" hidden="1" x14ac:dyDescent="0.25">
      <c r="A2273" s="19">
        <v>41718</v>
      </c>
      <c r="B2273" s="20" t="s">
        <v>35</v>
      </c>
      <c r="C2273" s="22">
        <v>6.9600999999999997</v>
      </c>
    </row>
    <row r="2274" spans="1:3" hidden="1" x14ac:dyDescent="0.25">
      <c r="A2274" s="19">
        <v>41721</v>
      </c>
      <c r="B2274" s="20" t="s">
        <v>35</v>
      </c>
      <c r="C2274" s="22">
        <v>6.9600999999999997</v>
      </c>
    </row>
    <row r="2275" spans="1:3" hidden="1" x14ac:dyDescent="0.25">
      <c r="A2275" s="19">
        <v>41722</v>
      </c>
      <c r="B2275" s="20" t="s">
        <v>35</v>
      </c>
      <c r="C2275" s="22">
        <v>6.9600999999999997</v>
      </c>
    </row>
    <row r="2276" spans="1:3" hidden="1" x14ac:dyDescent="0.25">
      <c r="A2276" s="19">
        <v>41723</v>
      </c>
      <c r="B2276" s="20" t="s">
        <v>35</v>
      </c>
      <c r="C2276" s="22">
        <v>6.9600999999999997</v>
      </c>
    </row>
    <row r="2277" spans="1:3" hidden="1" x14ac:dyDescent="0.25">
      <c r="A2277" s="19">
        <v>41724</v>
      </c>
      <c r="B2277" s="20" t="s">
        <v>35</v>
      </c>
      <c r="C2277" s="22">
        <v>6.9625000000000004</v>
      </c>
    </row>
    <row r="2278" spans="1:3" hidden="1" x14ac:dyDescent="0.25">
      <c r="A2278" s="19">
        <v>41725</v>
      </c>
      <c r="B2278" s="20" t="s">
        <v>35</v>
      </c>
      <c r="C2278" s="22">
        <v>6.9676</v>
      </c>
    </row>
    <row r="2279" spans="1:3" hidden="1" x14ac:dyDescent="0.25">
      <c r="A2279" s="19">
        <v>41728</v>
      </c>
      <c r="B2279" s="20" t="s">
        <v>35</v>
      </c>
      <c r="C2279" s="22">
        <v>6.9676</v>
      </c>
    </row>
    <row r="2280" spans="1:3" hidden="1" x14ac:dyDescent="0.25">
      <c r="A2280" s="19">
        <v>41729</v>
      </c>
      <c r="B2280" s="20" t="s">
        <v>35</v>
      </c>
      <c r="C2280" s="22">
        <v>6.9675000000000002</v>
      </c>
    </row>
    <row r="2281" spans="1:3" x14ac:dyDescent="0.25">
      <c r="A2281" s="19">
        <v>42583</v>
      </c>
      <c r="B2281" s="20" t="s">
        <v>35</v>
      </c>
      <c r="C2281" s="22">
        <v>8.7899999999999991</v>
      </c>
    </row>
    <row r="2282" spans="1:3" hidden="1" x14ac:dyDescent="0.25">
      <c r="A2282" s="19">
        <v>41731</v>
      </c>
      <c r="B2282" s="20" t="s">
        <v>35</v>
      </c>
      <c r="C2282" s="22">
        <v>6.9724000000000004</v>
      </c>
    </row>
    <row r="2283" spans="1:3" hidden="1" x14ac:dyDescent="0.25">
      <c r="A2283" s="19">
        <v>41732</v>
      </c>
      <c r="B2283" s="20" t="s">
        <v>35</v>
      </c>
      <c r="C2283" s="22">
        <v>6.9751000000000003</v>
      </c>
    </row>
    <row r="2284" spans="1:3" hidden="1" x14ac:dyDescent="0.25">
      <c r="A2284" s="19">
        <v>41735</v>
      </c>
      <c r="B2284" s="20" t="s">
        <v>35</v>
      </c>
      <c r="C2284" s="22">
        <v>6.9751000000000003</v>
      </c>
    </row>
    <row r="2285" spans="1:3" hidden="1" x14ac:dyDescent="0.25">
      <c r="A2285" s="19">
        <v>41736</v>
      </c>
      <c r="B2285" s="20" t="s">
        <v>35</v>
      </c>
      <c r="C2285" s="22">
        <v>6.9748999999999999</v>
      </c>
    </row>
    <row r="2286" spans="1:3" hidden="1" x14ac:dyDescent="0.25">
      <c r="A2286" s="19">
        <v>41737</v>
      </c>
      <c r="B2286" s="20" t="s">
        <v>35</v>
      </c>
      <c r="C2286" s="22">
        <v>6.9748999999999999</v>
      </c>
    </row>
    <row r="2287" spans="1:3" hidden="1" x14ac:dyDescent="0.25">
      <c r="A2287" s="19">
        <v>41738</v>
      </c>
      <c r="B2287" s="20" t="s">
        <v>35</v>
      </c>
      <c r="C2287" s="22">
        <v>6.9752000000000001</v>
      </c>
    </row>
    <row r="2288" spans="1:3" hidden="1" x14ac:dyDescent="0.25">
      <c r="A2288" s="19">
        <v>41739</v>
      </c>
      <c r="B2288" s="20" t="s">
        <v>35</v>
      </c>
      <c r="C2288" s="22">
        <v>6.9751000000000003</v>
      </c>
    </row>
    <row r="2289" spans="1:3" hidden="1" x14ac:dyDescent="0.25">
      <c r="A2289" s="19">
        <v>41742</v>
      </c>
      <c r="B2289" s="20" t="s">
        <v>35</v>
      </c>
      <c r="C2289" s="22">
        <v>6.9751000000000003</v>
      </c>
    </row>
    <row r="2290" spans="1:3" hidden="1" x14ac:dyDescent="0.25">
      <c r="A2290" s="19">
        <v>41743</v>
      </c>
      <c r="B2290" s="20" t="s">
        <v>35</v>
      </c>
      <c r="C2290" s="22">
        <v>6.9802</v>
      </c>
    </row>
    <row r="2291" spans="1:3" hidden="1" x14ac:dyDescent="0.25">
      <c r="A2291" s="19">
        <v>41744</v>
      </c>
      <c r="B2291" s="20" t="s">
        <v>35</v>
      </c>
      <c r="C2291" s="22">
        <v>6.9802</v>
      </c>
    </row>
    <row r="2292" spans="1:3" hidden="1" x14ac:dyDescent="0.25">
      <c r="A2292" s="19">
        <v>41745</v>
      </c>
      <c r="B2292" s="20" t="s">
        <v>35</v>
      </c>
      <c r="C2292" s="22">
        <v>6.9850000000000003</v>
      </c>
    </row>
    <row r="2293" spans="1:3" hidden="1" x14ac:dyDescent="0.25">
      <c r="A2293" s="19">
        <v>41746</v>
      </c>
      <c r="B2293" s="20" t="s">
        <v>35</v>
      </c>
      <c r="C2293" s="22">
        <v>6.9901999999999997</v>
      </c>
    </row>
    <row r="2294" spans="1:3" hidden="1" x14ac:dyDescent="0.25">
      <c r="A2294" s="19">
        <v>41751</v>
      </c>
      <c r="B2294" s="20" t="s">
        <v>35</v>
      </c>
      <c r="C2294" s="22">
        <v>6.9901999999999997</v>
      </c>
    </row>
    <row r="2295" spans="1:3" hidden="1" x14ac:dyDescent="0.25">
      <c r="A2295" s="19">
        <v>41752</v>
      </c>
      <c r="B2295" s="20" t="s">
        <v>35</v>
      </c>
      <c r="C2295" s="22">
        <v>6.9953000000000003</v>
      </c>
    </row>
    <row r="2296" spans="1:3" hidden="1" x14ac:dyDescent="0.25">
      <c r="A2296" s="19">
        <v>41756</v>
      </c>
      <c r="B2296" s="20" t="s">
        <v>35</v>
      </c>
      <c r="C2296" s="22">
        <v>6.9953000000000003</v>
      </c>
    </row>
    <row r="2297" spans="1:3" hidden="1" x14ac:dyDescent="0.25">
      <c r="A2297" s="19">
        <v>41757</v>
      </c>
      <c r="B2297" s="20" t="s">
        <v>35</v>
      </c>
      <c r="C2297" s="22">
        <v>7</v>
      </c>
    </row>
    <row r="2298" spans="1:3" hidden="1" x14ac:dyDescent="0.25">
      <c r="A2298" s="19">
        <v>41758</v>
      </c>
      <c r="B2298" s="20" t="s">
        <v>35</v>
      </c>
      <c r="C2298" s="22">
        <v>7</v>
      </c>
    </row>
    <row r="2299" spans="1:3" hidden="1" x14ac:dyDescent="0.25">
      <c r="A2299" s="19">
        <v>41759</v>
      </c>
      <c r="B2299" s="20" t="s">
        <v>35</v>
      </c>
      <c r="C2299" s="22">
        <v>7.0076000000000001</v>
      </c>
    </row>
    <row r="2300" spans="1:3" x14ac:dyDescent="0.25">
      <c r="A2300" s="19">
        <v>42554</v>
      </c>
      <c r="B2300" s="20" t="s">
        <v>35</v>
      </c>
      <c r="C2300" s="22">
        <v>8.7899999999999991</v>
      </c>
    </row>
    <row r="2301" spans="1:3" hidden="1" x14ac:dyDescent="0.25">
      <c r="A2301" s="19">
        <v>41764</v>
      </c>
      <c r="B2301" s="20" t="s">
        <v>35</v>
      </c>
      <c r="C2301" s="22">
        <v>7.0149999999999997</v>
      </c>
    </row>
    <row r="2302" spans="1:3" hidden="1" x14ac:dyDescent="0.25">
      <c r="A2302" s="19">
        <v>41765</v>
      </c>
      <c r="B2302" s="20" t="s">
        <v>35</v>
      </c>
      <c r="C2302" s="22">
        <v>7.0149999999999997</v>
      </c>
    </row>
    <row r="2303" spans="1:3" hidden="1" x14ac:dyDescent="0.25">
      <c r="A2303" s="19">
        <v>41766</v>
      </c>
      <c r="B2303" s="20" t="s">
        <v>35</v>
      </c>
      <c r="C2303" s="22">
        <v>7.0301999999999998</v>
      </c>
    </row>
    <row r="2304" spans="1:3" hidden="1" x14ac:dyDescent="0.25">
      <c r="A2304" s="19">
        <v>41767</v>
      </c>
      <c r="B2304" s="20" t="s">
        <v>35</v>
      </c>
      <c r="C2304" s="22">
        <v>7.0449999999999999</v>
      </c>
    </row>
    <row r="2305" spans="1:3" hidden="1" x14ac:dyDescent="0.25">
      <c r="A2305" s="19">
        <v>41770</v>
      </c>
      <c r="B2305" s="20" t="s">
        <v>35</v>
      </c>
      <c r="C2305" s="22">
        <v>7.0449999999999999</v>
      </c>
    </row>
    <row r="2306" spans="1:3" hidden="1" x14ac:dyDescent="0.25">
      <c r="A2306" s="19">
        <v>41771</v>
      </c>
      <c r="B2306" s="20" t="s">
        <v>35</v>
      </c>
      <c r="C2306" s="22">
        <v>7.0551000000000004</v>
      </c>
    </row>
    <row r="2307" spans="1:3" hidden="1" x14ac:dyDescent="0.25">
      <c r="A2307" s="19">
        <v>41772</v>
      </c>
      <c r="B2307" s="20" t="s">
        <v>35</v>
      </c>
      <c r="C2307" s="22">
        <v>7.0551000000000004</v>
      </c>
    </row>
    <row r="2308" spans="1:3" hidden="1" x14ac:dyDescent="0.25">
      <c r="A2308" s="19">
        <v>41773</v>
      </c>
      <c r="B2308" s="20" t="s">
        <v>35</v>
      </c>
      <c r="C2308" s="22">
        <v>7.1050000000000004</v>
      </c>
    </row>
    <row r="2309" spans="1:3" hidden="1" x14ac:dyDescent="0.25">
      <c r="A2309" s="19">
        <v>41774</v>
      </c>
      <c r="B2309" s="20" t="s">
        <v>35</v>
      </c>
      <c r="C2309" s="22">
        <v>7.1125999999999996</v>
      </c>
    </row>
    <row r="2310" spans="1:3" hidden="1" x14ac:dyDescent="0.25">
      <c r="A2310" s="19">
        <v>41777</v>
      </c>
      <c r="B2310" s="20" t="s">
        <v>35</v>
      </c>
      <c r="C2310" s="22">
        <v>7.1125999999999996</v>
      </c>
    </row>
    <row r="2311" spans="1:3" hidden="1" x14ac:dyDescent="0.25">
      <c r="A2311" s="19">
        <v>41778</v>
      </c>
      <c r="B2311" s="20" t="s">
        <v>35</v>
      </c>
      <c r="C2311" s="22">
        <v>7.1167999999999996</v>
      </c>
    </row>
    <row r="2312" spans="1:3" hidden="1" x14ac:dyDescent="0.25">
      <c r="A2312" s="19">
        <v>41779</v>
      </c>
      <c r="B2312" s="20" t="s">
        <v>35</v>
      </c>
      <c r="C2312" s="22">
        <v>7.1167999999999996</v>
      </c>
    </row>
    <row r="2313" spans="1:3" hidden="1" x14ac:dyDescent="0.25">
      <c r="A2313" s="19">
        <v>41780</v>
      </c>
      <c r="B2313" s="20" t="s">
        <v>35</v>
      </c>
      <c r="C2313" s="22">
        <v>7.125</v>
      </c>
    </row>
    <row r="2314" spans="1:3" hidden="1" x14ac:dyDescent="0.25">
      <c r="A2314" s="19">
        <v>41781</v>
      </c>
      <c r="B2314" s="20" t="s">
        <v>35</v>
      </c>
      <c r="C2314" s="22">
        <v>7.1326000000000001</v>
      </c>
    </row>
    <row r="2315" spans="1:3" hidden="1" x14ac:dyDescent="0.25">
      <c r="A2315" s="19">
        <v>41784</v>
      </c>
      <c r="B2315" s="20" t="s">
        <v>35</v>
      </c>
      <c r="C2315" s="22">
        <v>7.1326000000000001</v>
      </c>
    </row>
    <row r="2316" spans="1:3" hidden="1" x14ac:dyDescent="0.25">
      <c r="A2316" s="19">
        <v>41785</v>
      </c>
      <c r="B2316" s="20" t="s">
        <v>35</v>
      </c>
      <c r="C2316" s="22">
        <v>7.1452</v>
      </c>
    </row>
    <row r="2317" spans="1:3" hidden="1" x14ac:dyDescent="0.25">
      <c r="A2317" s="19">
        <v>41787</v>
      </c>
      <c r="B2317" s="20" t="s">
        <v>35</v>
      </c>
      <c r="C2317" s="22">
        <v>7.1502999999999997</v>
      </c>
    </row>
    <row r="2318" spans="1:3" hidden="1" x14ac:dyDescent="0.25">
      <c r="A2318" s="19">
        <v>41788</v>
      </c>
      <c r="B2318" s="20" t="s">
        <v>35</v>
      </c>
      <c r="C2318" s="22">
        <v>7.1504000000000003</v>
      </c>
    </row>
    <row r="2319" spans="1:3" x14ac:dyDescent="0.25">
      <c r="A2319" s="19">
        <v>42522</v>
      </c>
      <c r="B2319" s="20" t="s">
        <v>35</v>
      </c>
      <c r="C2319" s="22">
        <v>8.7899999999999991</v>
      </c>
    </row>
    <row r="2320" spans="1:3" hidden="1" x14ac:dyDescent="0.25">
      <c r="A2320" s="19">
        <v>41792</v>
      </c>
      <c r="B2320" s="20" t="s">
        <v>35</v>
      </c>
      <c r="C2320" s="22">
        <v>7.1504000000000003</v>
      </c>
    </row>
    <row r="2321" spans="1:3" hidden="1" x14ac:dyDescent="0.25">
      <c r="A2321" s="19">
        <v>41793</v>
      </c>
      <c r="B2321" s="20" t="s">
        <v>35</v>
      </c>
      <c r="C2321" s="22">
        <v>7.1504000000000003</v>
      </c>
    </row>
    <row r="2322" spans="1:3" hidden="1" x14ac:dyDescent="0.25">
      <c r="A2322" s="19">
        <v>41794</v>
      </c>
      <c r="B2322" s="20" t="s">
        <v>35</v>
      </c>
      <c r="C2322" s="22">
        <v>7.1502999999999997</v>
      </c>
    </row>
    <row r="2323" spans="1:3" hidden="1" x14ac:dyDescent="0.25">
      <c r="A2323" s="19">
        <v>41795</v>
      </c>
      <c r="B2323" s="20" t="s">
        <v>35</v>
      </c>
      <c r="C2323" s="22">
        <v>7.1502999999999997</v>
      </c>
    </row>
    <row r="2324" spans="1:3" hidden="1" x14ac:dyDescent="0.25">
      <c r="A2324" s="19">
        <v>41799</v>
      </c>
      <c r="B2324" s="20" t="s">
        <v>35</v>
      </c>
      <c r="C2324" s="22">
        <v>7.1501999999999999</v>
      </c>
    </row>
    <row r="2325" spans="1:3" hidden="1" x14ac:dyDescent="0.25">
      <c r="A2325" s="19">
        <v>41800</v>
      </c>
      <c r="B2325" s="20" t="s">
        <v>35</v>
      </c>
      <c r="C2325" s="22">
        <v>7.1501999999999999</v>
      </c>
    </row>
    <row r="2326" spans="1:3" hidden="1" x14ac:dyDescent="0.25">
      <c r="A2326" s="19">
        <v>41801</v>
      </c>
      <c r="B2326" s="20" t="s">
        <v>35</v>
      </c>
      <c r="C2326" s="22">
        <v>7.1501999999999999</v>
      </c>
    </row>
    <row r="2327" spans="1:3" hidden="1" x14ac:dyDescent="0.25">
      <c r="A2327" s="19">
        <v>41802</v>
      </c>
      <c r="B2327" s="20" t="s">
        <v>35</v>
      </c>
      <c r="C2327" s="22">
        <v>7.1501999999999999</v>
      </c>
    </row>
    <row r="2328" spans="1:3" hidden="1" x14ac:dyDescent="0.25">
      <c r="A2328" s="19">
        <v>41805</v>
      </c>
      <c r="B2328" s="20" t="s">
        <v>35</v>
      </c>
      <c r="C2328" s="22">
        <v>7.1501999999999999</v>
      </c>
    </row>
    <row r="2329" spans="1:3" hidden="1" x14ac:dyDescent="0.25">
      <c r="A2329" s="19">
        <v>41806</v>
      </c>
      <c r="B2329" s="20" t="s">
        <v>35</v>
      </c>
      <c r="C2329" s="22">
        <v>7.1501000000000001</v>
      </c>
    </row>
    <row r="2330" spans="1:3" hidden="1" x14ac:dyDescent="0.25">
      <c r="A2330" s="19">
        <v>41807</v>
      </c>
      <c r="B2330" s="20" t="s">
        <v>35</v>
      </c>
      <c r="C2330" s="22">
        <v>7.1501000000000001</v>
      </c>
    </row>
    <row r="2331" spans="1:3" hidden="1" x14ac:dyDescent="0.25">
      <c r="A2331" s="19">
        <v>41808</v>
      </c>
      <c r="B2331" s="20" t="s">
        <v>35</v>
      </c>
      <c r="C2331" s="22">
        <v>7.1501000000000001</v>
      </c>
    </row>
    <row r="2332" spans="1:3" hidden="1" x14ac:dyDescent="0.25">
      <c r="A2332" s="19">
        <v>41809</v>
      </c>
      <c r="B2332" s="20" t="s">
        <v>35</v>
      </c>
      <c r="C2332" s="22">
        <v>7.1501000000000001</v>
      </c>
    </row>
    <row r="2333" spans="1:3" hidden="1" x14ac:dyDescent="0.25">
      <c r="A2333" s="19">
        <v>41812</v>
      </c>
      <c r="B2333" s="20" t="s">
        <v>35</v>
      </c>
      <c r="C2333" s="22">
        <v>7.1501000000000001</v>
      </c>
    </row>
    <row r="2334" spans="1:3" hidden="1" x14ac:dyDescent="0.25">
      <c r="A2334" s="19">
        <v>41813</v>
      </c>
      <c r="B2334" s="20" t="s">
        <v>35</v>
      </c>
      <c r="C2334" s="22">
        <v>7.1501000000000001</v>
      </c>
    </row>
    <row r="2335" spans="1:3" hidden="1" x14ac:dyDescent="0.25">
      <c r="A2335" s="19">
        <v>41814</v>
      </c>
      <c r="B2335" s="20" t="s">
        <v>35</v>
      </c>
      <c r="C2335" s="22">
        <v>7.1501000000000001</v>
      </c>
    </row>
    <row r="2336" spans="1:3" hidden="1" x14ac:dyDescent="0.25">
      <c r="A2336" s="19">
        <v>41815</v>
      </c>
      <c r="B2336" s="20" t="s">
        <v>35</v>
      </c>
      <c r="C2336" s="22">
        <v>7.1501000000000001</v>
      </c>
    </row>
    <row r="2337" spans="1:3" hidden="1" x14ac:dyDescent="0.25">
      <c r="A2337" s="19">
        <v>41816</v>
      </c>
      <c r="B2337" s="20" t="s">
        <v>35</v>
      </c>
      <c r="C2337" s="22">
        <v>7.1501000000000001</v>
      </c>
    </row>
    <row r="2338" spans="1:3" hidden="1" x14ac:dyDescent="0.25">
      <c r="A2338" s="19">
        <v>41819</v>
      </c>
      <c r="B2338" s="20" t="s">
        <v>35</v>
      </c>
      <c r="C2338" s="22">
        <v>7.1501000000000001</v>
      </c>
    </row>
    <row r="2339" spans="1:3" hidden="1" x14ac:dyDescent="0.25">
      <c r="A2339" s="19">
        <v>41820</v>
      </c>
      <c r="B2339" s="20" t="s">
        <v>35</v>
      </c>
      <c r="C2339" s="22">
        <v>7.1501000000000001</v>
      </c>
    </row>
    <row r="2340" spans="1:3" x14ac:dyDescent="0.25">
      <c r="A2340" s="19">
        <v>42493</v>
      </c>
      <c r="B2340" s="20" t="s">
        <v>35</v>
      </c>
      <c r="C2340" s="22">
        <v>8.7899999999999991</v>
      </c>
    </row>
    <row r="2341" spans="1:3" hidden="1" x14ac:dyDescent="0.25">
      <c r="A2341" s="19">
        <v>41823</v>
      </c>
      <c r="B2341" s="20" t="s">
        <v>35</v>
      </c>
      <c r="C2341" s="22">
        <v>7.1501000000000001</v>
      </c>
    </row>
    <row r="2342" spans="1:3" hidden="1" x14ac:dyDescent="0.25">
      <c r="A2342" s="19">
        <v>41826</v>
      </c>
      <c r="B2342" s="20" t="s">
        <v>35</v>
      </c>
      <c r="C2342" s="22">
        <v>7.1501000000000001</v>
      </c>
    </row>
    <row r="2343" spans="1:3" hidden="1" x14ac:dyDescent="0.25">
      <c r="A2343" s="19">
        <v>41827</v>
      </c>
      <c r="B2343" s="20" t="s">
        <v>35</v>
      </c>
      <c r="C2343" s="22">
        <v>7.1501000000000001</v>
      </c>
    </row>
    <row r="2344" spans="1:3" hidden="1" x14ac:dyDescent="0.25">
      <c r="A2344" s="19">
        <v>41828</v>
      </c>
      <c r="B2344" s="20" t="s">
        <v>35</v>
      </c>
      <c r="C2344" s="22">
        <v>7.1501000000000001</v>
      </c>
    </row>
    <row r="2345" spans="1:3" hidden="1" x14ac:dyDescent="0.25">
      <c r="A2345" s="19">
        <v>41829</v>
      </c>
      <c r="B2345" s="20" t="s">
        <v>35</v>
      </c>
      <c r="C2345" s="22">
        <v>7.1501000000000001</v>
      </c>
    </row>
    <row r="2346" spans="1:3" hidden="1" x14ac:dyDescent="0.25">
      <c r="A2346" s="19">
        <v>41830</v>
      </c>
      <c r="B2346" s="20" t="s">
        <v>35</v>
      </c>
      <c r="C2346" s="22">
        <v>7.1501000000000001</v>
      </c>
    </row>
    <row r="2347" spans="1:3" hidden="1" x14ac:dyDescent="0.25">
      <c r="A2347" s="19">
        <v>41833</v>
      </c>
      <c r="B2347" s="20" t="s">
        <v>35</v>
      </c>
      <c r="C2347" s="22">
        <v>7.1501000000000001</v>
      </c>
    </row>
    <row r="2348" spans="1:3" hidden="1" x14ac:dyDescent="0.25">
      <c r="A2348" s="19">
        <v>41834</v>
      </c>
      <c r="B2348" s="20" t="s">
        <v>35</v>
      </c>
      <c r="C2348" s="22">
        <v>7.1501000000000001</v>
      </c>
    </row>
    <row r="2349" spans="1:3" hidden="1" x14ac:dyDescent="0.25">
      <c r="A2349" s="19">
        <v>41835</v>
      </c>
      <c r="B2349" s="20" t="s">
        <v>35</v>
      </c>
      <c r="C2349" s="22">
        <v>7.1501000000000001</v>
      </c>
    </row>
    <row r="2350" spans="1:3" hidden="1" x14ac:dyDescent="0.25">
      <c r="A2350" s="19">
        <v>41836</v>
      </c>
      <c r="B2350" s="20" t="s">
        <v>35</v>
      </c>
      <c r="C2350" s="22">
        <v>7.1501000000000001</v>
      </c>
    </row>
    <row r="2351" spans="1:3" hidden="1" x14ac:dyDescent="0.25">
      <c r="A2351" s="19">
        <v>41837</v>
      </c>
      <c r="B2351" s="20" t="s">
        <v>35</v>
      </c>
      <c r="C2351" s="22">
        <v>7.1501000000000001</v>
      </c>
    </row>
    <row r="2352" spans="1:3" hidden="1" x14ac:dyDescent="0.25">
      <c r="A2352" s="19">
        <v>41840</v>
      </c>
      <c r="B2352" s="20" t="s">
        <v>35</v>
      </c>
      <c r="C2352" s="22">
        <v>7.1501000000000001</v>
      </c>
    </row>
    <row r="2353" spans="1:3" hidden="1" x14ac:dyDescent="0.25">
      <c r="A2353" s="19">
        <v>41841</v>
      </c>
      <c r="B2353" s="20" t="s">
        <v>35</v>
      </c>
      <c r="C2353" s="22">
        <v>7.1501000000000001</v>
      </c>
    </row>
    <row r="2354" spans="1:3" hidden="1" x14ac:dyDescent="0.25">
      <c r="A2354" s="19">
        <v>41842</v>
      </c>
      <c r="B2354" s="20" t="s">
        <v>35</v>
      </c>
      <c r="C2354" s="22">
        <v>7.1501000000000001</v>
      </c>
    </row>
    <row r="2355" spans="1:3" hidden="1" x14ac:dyDescent="0.25">
      <c r="A2355" s="19">
        <v>41844</v>
      </c>
      <c r="B2355" s="20" t="s">
        <v>35</v>
      </c>
      <c r="C2355" s="22">
        <v>7.1501000000000001</v>
      </c>
    </row>
    <row r="2356" spans="1:3" hidden="1" x14ac:dyDescent="0.25">
      <c r="A2356" s="19">
        <v>41847</v>
      </c>
      <c r="B2356" s="20" t="s">
        <v>35</v>
      </c>
      <c r="C2356" s="22">
        <v>7.1501000000000001</v>
      </c>
    </row>
    <row r="2357" spans="1:3" hidden="1" x14ac:dyDescent="0.25">
      <c r="A2357" s="19">
        <v>41851</v>
      </c>
      <c r="B2357" s="20" t="s">
        <v>35</v>
      </c>
      <c r="C2357" s="22">
        <v>7.1501000000000001</v>
      </c>
    </row>
    <row r="2358" spans="1:3" x14ac:dyDescent="0.25">
      <c r="A2358" s="19">
        <v>42463</v>
      </c>
      <c r="B2358" s="20" t="s">
        <v>35</v>
      </c>
      <c r="C2358" s="22">
        <v>8.7899999999999991</v>
      </c>
    </row>
    <row r="2359" spans="1:3" hidden="1" x14ac:dyDescent="0.25">
      <c r="A2359" s="19">
        <v>41855</v>
      </c>
      <c r="B2359" s="20" t="s">
        <v>35</v>
      </c>
      <c r="C2359" s="22">
        <v>7.1501000000000001</v>
      </c>
    </row>
    <row r="2360" spans="1:3" hidden="1" x14ac:dyDescent="0.25">
      <c r="A2360" s="19">
        <v>41856</v>
      </c>
      <c r="B2360" s="20" t="s">
        <v>35</v>
      </c>
      <c r="C2360" s="22">
        <v>7.1501000000000001</v>
      </c>
    </row>
    <row r="2361" spans="1:3" hidden="1" x14ac:dyDescent="0.25">
      <c r="A2361" s="19">
        <v>41857</v>
      </c>
      <c r="B2361" s="20" t="s">
        <v>35</v>
      </c>
      <c r="C2361" s="22">
        <v>7.1501000000000001</v>
      </c>
    </row>
    <row r="2362" spans="1:3" hidden="1" x14ac:dyDescent="0.25">
      <c r="A2362" s="19">
        <v>41858</v>
      </c>
      <c r="B2362" s="20" t="s">
        <v>35</v>
      </c>
      <c r="C2362" s="22">
        <v>7.1501000000000001</v>
      </c>
    </row>
    <row r="2363" spans="1:3" hidden="1" x14ac:dyDescent="0.25">
      <c r="A2363" s="19">
        <v>41861</v>
      </c>
      <c r="B2363" s="20" t="s">
        <v>35</v>
      </c>
      <c r="C2363" s="22">
        <v>7.1501000000000001</v>
      </c>
    </row>
    <row r="2364" spans="1:3" hidden="1" x14ac:dyDescent="0.25">
      <c r="A2364" s="19">
        <v>41862</v>
      </c>
      <c r="B2364" s="20" t="s">
        <v>35</v>
      </c>
      <c r="C2364" s="22">
        <v>7.1501000000000001</v>
      </c>
    </row>
    <row r="2365" spans="1:3" hidden="1" x14ac:dyDescent="0.25">
      <c r="A2365" s="19">
        <v>41863</v>
      </c>
      <c r="B2365" s="20" t="s">
        <v>35</v>
      </c>
      <c r="C2365" s="22">
        <v>7.1501000000000001</v>
      </c>
    </row>
    <row r="2366" spans="1:3" hidden="1" x14ac:dyDescent="0.25">
      <c r="A2366" s="19">
        <v>41864</v>
      </c>
      <c r="B2366" s="20" t="s">
        <v>35</v>
      </c>
      <c r="C2366" s="22">
        <v>7.1501000000000001</v>
      </c>
    </row>
    <row r="2367" spans="1:3" hidden="1" x14ac:dyDescent="0.25">
      <c r="A2367" s="19">
        <v>41865</v>
      </c>
      <c r="B2367" s="20" t="s">
        <v>35</v>
      </c>
      <c r="C2367" s="22">
        <v>7.1501000000000001</v>
      </c>
    </row>
    <row r="2368" spans="1:3" hidden="1" x14ac:dyDescent="0.25">
      <c r="A2368" s="19">
        <v>41868</v>
      </c>
      <c r="B2368" s="20" t="s">
        <v>35</v>
      </c>
      <c r="C2368" s="22">
        <v>7.1501000000000001</v>
      </c>
    </row>
    <row r="2369" spans="1:3" hidden="1" x14ac:dyDescent="0.25">
      <c r="A2369" s="19">
        <v>41869</v>
      </c>
      <c r="B2369" s="20" t="s">
        <v>35</v>
      </c>
      <c r="C2369" s="22">
        <v>7.1501000000000001</v>
      </c>
    </row>
    <row r="2370" spans="1:3" hidden="1" x14ac:dyDescent="0.25">
      <c r="A2370" s="19">
        <v>41870</v>
      </c>
      <c r="B2370" s="20" t="s">
        <v>35</v>
      </c>
      <c r="C2370" s="22">
        <v>7.1501000000000001</v>
      </c>
    </row>
    <row r="2371" spans="1:3" hidden="1" x14ac:dyDescent="0.25">
      <c r="A2371" s="19">
        <v>41871</v>
      </c>
      <c r="B2371" s="20" t="s">
        <v>35</v>
      </c>
      <c r="C2371" s="22">
        <v>7.1501000000000001</v>
      </c>
    </row>
    <row r="2372" spans="1:3" hidden="1" x14ac:dyDescent="0.25">
      <c r="A2372" s="19">
        <v>41872</v>
      </c>
      <c r="B2372" s="20" t="s">
        <v>35</v>
      </c>
      <c r="C2372" s="22">
        <v>7.1501000000000001</v>
      </c>
    </row>
    <row r="2373" spans="1:3" hidden="1" x14ac:dyDescent="0.25">
      <c r="A2373" s="19">
        <v>41875</v>
      </c>
      <c r="B2373" s="20" t="s">
        <v>35</v>
      </c>
      <c r="C2373" s="22">
        <v>7.1501000000000001</v>
      </c>
    </row>
    <row r="2374" spans="1:3" hidden="1" x14ac:dyDescent="0.25">
      <c r="A2374" s="19">
        <v>41876</v>
      </c>
      <c r="B2374" s="20" t="s">
        <v>35</v>
      </c>
      <c r="C2374" s="22">
        <v>7.1501000000000001</v>
      </c>
    </row>
    <row r="2375" spans="1:3" hidden="1" x14ac:dyDescent="0.25">
      <c r="A2375" s="19">
        <v>41877</v>
      </c>
      <c r="B2375" s="20" t="s">
        <v>35</v>
      </c>
      <c r="C2375" s="22">
        <v>7.1501000000000001</v>
      </c>
    </row>
    <row r="2376" spans="1:3" hidden="1" x14ac:dyDescent="0.25">
      <c r="A2376" s="19">
        <v>41878</v>
      </c>
      <c r="B2376" s="20" t="s">
        <v>35</v>
      </c>
      <c r="C2376" s="22">
        <v>7.1501000000000001</v>
      </c>
    </row>
    <row r="2377" spans="1:3" hidden="1" x14ac:dyDescent="0.25">
      <c r="A2377" s="19">
        <v>41879</v>
      </c>
      <c r="B2377" s="20" t="s">
        <v>35</v>
      </c>
      <c r="C2377" s="22">
        <v>7.1501000000000001</v>
      </c>
    </row>
    <row r="2378" spans="1:3" hidden="1" x14ac:dyDescent="0.25">
      <c r="A2378" s="19">
        <v>41882</v>
      </c>
      <c r="B2378" s="20" t="s">
        <v>35</v>
      </c>
      <c r="C2378" s="22">
        <v>7.1501000000000001</v>
      </c>
    </row>
    <row r="2379" spans="1:3" x14ac:dyDescent="0.25">
      <c r="A2379" s="19">
        <v>42430</v>
      </c>
      <c r="B2379" s="20" t="s">
        <v>35</v>
      </c>
      <c r="C2379" s="22">
        <v>7.7401</v>
      </c>
    </row>
    <row r="2380" spans="1:3" hidden="1" x14ac:dyDescent="0.25">
      <c r="A2380" s="19">
        <v>41884</v>
      </c>
      <c r="B2380" s="20" t="s">
        <v>35</v>
      </c>
      <c r="C2380" s="22">
        <v>7.1501000000000001</v>
      </c>
    </row>
    <row r="2381" spans="1:3" hidden="1" x14ac:dyDescent="0.25">
      <c r="A2381" s="19">
        <v>41885</v>
      </c>
      <c r="B2381" s="20" t="s">
        <v>35</v>
      </c>
      <c r="C2381" s="22">
        <v>7.1501000000000001</v>
      </c>
    </row>
    <row r="2382" spans="1:3" hidden="1" x14ac:dyDescent="0.25">
      <c r="A2382" s="19">
        <v>41886</v>
      </c>
      <c r="B2382" s="20" t="s">
        <v>35</v>
      </c>
      <c r="C2382" s="22">
        <v>7.1501000000000001</v>
      </c>
    </row>
    <row r="2383" spans="1:3" hidden="1" x14ac:dyDescent="0.25">
      <c r="A2383" s="19">
        <v>41889</v>
      </c>
      <c r="B2383" s="20" t="s">
        <v>35</v>
      </c>
      <c r="C2383" s="22">
        <v>7.1501000000000001</v>
      </c>
    </row>
    <row r="2384" spans="1:3" hidden="1" x14ac:dyDescent="0.25">
      <c r="A2384" s="19">
        <v>41890</v>
      </c>
      <c r="B2384" s="20" t="s">
        <v>35</v>
      </c>
      <c r="C2384" s="22">
        <v>7.1501000000000001</v>
      </c>
    </row>
    <row r="2385" spans="1:3" hidden="1" x14ac:dyDescent="0.25">
      <c r="A2385" s="19">
        <v>41891</v>
      </c>
      <c r="B2385" s="20" t="s">
        <v>35</v>
      </c>
      <c r="C2385" s="22">
        <v>7.1501000000000001</v>
      </c>
    </row>
    <row r="2386" spans="1:3" hidden="1" x14ac:dyDescent="0.25">
      <c r="A2386" s="19">
        <v>41892</v>
      </c>
      <c r="B2386" s="20" t="s">
        <v>35</v>
      </c>
      <c r="C2386" s="22">
        <v>7.1501000000000001</v>
      </c>
    </row>
    <row r="2387" spans="1:3" hidden="1" x14ac:dyDescent="0.25">
      <c r="A2387" s="19">
        <v>41893</v>
      </c>
      <c r="B2387" s="20" t="s">
        <v>35</v>
      </c>
      <c r="C2387" s="22">
        <v>7.1501000000000001</v>
      </c>
    </row>
    <row r="2388" spans="1:3" hidden="1" x14ac:dyDescent="0.25">
      <c r="A2388" s="19">
        <v>41896</v>
      </c>
      <c r="B2388" s="20" t="s">
        <v>35</v>
      </c>
      <c r="C2388" s="22">
        <v>7.1501000000000001</v>
      </c>
    </row>
    <row r="2389" spans="1:3" hidden="1" x14ac:dyDescent="0.25">
      <c r="A2389" s="19">
        <v>41897</v>
      </c>
      <c r="B2389" s="20" t="s">
        <v>35</v>
      </c>
      <c r="C2389" s="22">
        <v>7.1501000000000001</v>
      </c>
    </row>
    <row r="2390" spans="1:3" hidden="1" x14ac:dyDescent="0.25">
      <c r="A2390" s="19">
        <v>41898</v>
      </c>
      <c r="B2390" s="20" t="s">
        <v>35</v>
      </c>
      <c r="C2390" s="22">
        <v>7.1501000000000001</v>
      </c>
    </row>
    <row r="2391" spans="1:3" hidden="1" x14ac:dyDescent="0.25">
      <c r="A2391" s="19">
        <v>41899</v>
      </c>
      <c r="B2391" s="20" t="s">
        <v>35</v>
      </c>
      <c r="C2391" s="22">
        <v>7.1501000000000001</v>
      </c>
    </row>
    <row r="2392" spans="1:3" hidden="1" x14ac:dyDescent="0.25">
      <c r="A2392" s="19">
        <v>41900</v>
      </c>
      <c r="B2392" s="20" t="s">
        <v>35</v>
      </c>
      <c r="C2392" s="22">
        <v>7.1501000000000001</v>
      </c>
    </row>
    <row r="2393" spans="1:3" hidden="1" x14ac:dyDescent="0.25">
      <c r="A2393" s="19">
        <v>41903</v>
      </c>
      <c r="B2393" s="20" t="s">
        <v>35</v>
      </c>
      <c r="C2393" s="22">
        <v>7.1501000000000001</v>
      </c>
    </row>
    <row r="2394" spans="1:3" hidden="1" x14ac:dyDescent="0.25">
      <c r="A2394" s="19">
        <v>41904</v>
      </c>
      <c r="B2394" s="20" t="s">
        <v>35</v>
      </c>
      <c r="C2394" s="22">
        <v>7.1501000000000001</v>
      </c>
    </row>
    <row r="2395" spans="1:3" hidden="1" x14ac:dyDescent="0.25">
      <c r="A2395" s="19">
        <v>41905</v>
      </c>
      <c r="B2395" s="20" t="s">
        <v>35</v>
      </c>
      <c r="C2395" s="22">
        <v>7.1501000000000001</v>
      </c>
    </row>
    <row r="2396" spans="1:3" hidden="1" x14ac:dyDescent="0.25">
      <c r="A2396" s="19">
        <v>41906</v>
      </c>
      <c r="B2396" s="20" t="s">
        <v>35</v>
      </c>
      <c r="C2396" s="22">
        <v>7.1501000000000001</v>
      </c>
    </row>
    <row r="2397" spans="1:3" hidden="1" x14ac:dyDescent="0.25">
      <c r="A2397" s="19">
        <v>41907</v>
      </c>
      <c r="B2397" s="20" t="s">
        <v>35</v>
      </c>
      <c r="C2397" s="22">
        <v>7.1501000000000001</v>
      </c>
    </row>
    <row r="2398" spans="1:3" hidden="1" x14ac:dyDescent="0.25">
      <c r="A2398" s="19">
        <v>41910</v>
      </c>
      <c r="B2398" s="20" t="s">
        <v>35</v>
      </c>
      <c r="C2398" s="22">
        <v>7.1501000000000001</v>
      </c>
    </row>
    <row r="2399" spans="1:3" hidden="1" x14ac:dyDescent="0.25">
      <c r="A2399" s="19">
        <v>41911</v>
      </c>
      <c r="B2399" s="20" t="s">
        <v>35</v>
      </c>
      <c r="C2399" s="22">
        <v>7.1501000000000001</v>
      </c>
    </row>
    <row r="2400" spans="1:3" hidden="1" x14ac:dyDescent="0.25">
      <c r="A2400" s="19">
        <v>41912</v>
      </c>
      <c r="B2400" s="20" t="s">
        <v>35</v>
      </c>
      <c r="C2400" s="22">
        <v>7.1501000000000001</v>
      </c>
    </row>
    <row r="2401" spans="1:3" x14ac:dyDescent="0.25">
      <c r="A2401" s="19">
        <v>42401</v>
      </c>
      <c r="B2401" s="20" t="s">
        <v>35</v>
      </c>
      <c r="C2401" s="22">
        <v>7.7401</v>
      </c>
    </row>
    <row r="2402" spans="1:3" hidden="1" x14ac:dyDescent="0.25">
      <c r="A2402" s="19">
        <v>41914</v>
      </c>
      <c r="B2402" s="20" t="s">
        <v>35</v>
      </c>
      <c r="C2402" s="22">
        <v>7.1501000000000001</v>
      </c>
    </row>
    <row r="2403" spans="1:3" hidden="1" x14ac:dyDescent="0.25">
      <c r="A2403" s="19">
        <v>41920</v>
      </c>
      <c r="B2403" s="20" t="s">
        <v>35</v>
      </c>
      <c r="C2403" s="22">
        <v>7.1501000000000001</v>
      </c>
    </row>
    <row r="2404" spans="1:3" hidden="1" x14ac:dyDescent="0.25">
      <c r="A2404" s="19">
        <v>41921</v>
      </c>
      <c r="B2404" s="20" t="s">
        <v>35</v>
      </c>
      <c r="C2404" s="22">
        <v>7.1501000000000001</v>
      </c>
    </row>
    <row r="2405" spans="1:3" hidden="1" x14ac:dyDescent="0.25">
      <c r="A2405" s="19">
        <v>41924</v>
      </c>
      <c r="B2405" s="20" t="s">
        <v>35</v>
      </c>
      <c r="C2405" s="22">
        <v>7.1501000000000001</v>
      </c>
    </row>
    <row r="2406" spans="1:3" hidden="1" x14ac:dyDescent="0.25">
      <c r="A2406" s="19">
        <v>41925</v>
      </c>
      <c r="B2406" s="20" t="s">
        <v>35</v>
      </c>
      <c r="C2406" s="22">
        <v>7.1501000000000001</v>
      </c>
    </row>
    <row r="2407" spans="1:3" hidden="1" x14ac:dyDescent="0.25">
      <c r="A2407" s="19">
        <v>41926</v>
      </c>
      <c r="B2407" s="20" t="s">
        <v>35</v>
      </c>
      <c r="C2407" s="22">
        <v>7.1501000000000001</v>
      </c>
    </row>
    <row r="2408" spans="1:3" hidden="1" x14ac:dyDescent="0.25">
      <c r="A2408" s="19">
        <v>41927</v>
      </c>
      <c r="B2408" s="20" t="s">
        <v>35</v>
      </c>
      <c r="C2408" s="22">
        <v>7.1501000000000001</v>
      </c>
    </row>
    <row r="2409" spans="1:3" hidden="1" x14ac:dyDescent="0.25">
      <c r="A2409" s="19">
        <v>41928</v>
      </c>
      <c r="B2409" s="20" t="s">
        <v>35</v>
      </c>
      <c r="C2409" s="22">
        <v>7.1501000000000001</v>
      </c>
    </row>
    <row r="2410" spans="1:3" hidden="1" x14ac:dyDescent="0.25">
      <c r="A2410" s="19">
        <v>41931</v>
      </c>
      <c r="B2410" s="20" t="s">
        <v>35</v>
      </c>
      <c r="C2410" s="22">
        <v>7.1501000000000001</v>
      </c>
    </row>
    <row r="2411" spans="1:3" hidden="1" x14ac:dyDescent="0.25">
      <c r="A2411" s="19">
        <v>41932</v>
      </c>
      <c r="B2411" s="20" t="s">
        <v>35</v>
      </c>
      <c r="C2411" s="22">
        <v>7.1501000000000001</v>
      </c>
    </row>
    <row r="2412" spans="1:3" hidden="1" x14ac:dyDescent="0.25">
      <c r="A2412" s="19">
        <v>41933</v>
      </c>
      <c r="B2412" s="20" t="s">
        <v>35</v>
      </c>
      <c r="C2412" s="22">
        <v>7.1501000000000001</v>
      </c>
    </row>
    <row r="2413" spans="1:3" hidden="1" x14ac:dyDescent="0.25">
      <c r="A2413" s="19">
        <v>41934</v>
      </c>
      <c r="B2413" s="20" t="s">
        <v>35</v>
      </c>
      <c r="C2413" s="22">
        <v>7.1501000000000001</v>
      </c>
    </row>
    <row r="2414" spans="1:3" hidden="1" x14ac:dyDescent="0.25">
      <c r="A2414" s="19">
        <v>41935</v>
      </c>
      <c r="B2414" s="20" t="s">
        <v>35</v>
      </c>
      <c r="C2414" s="22">
        <v>7.1501000000000001</v>
      </c>
    </row>
    <row r="2415" spans="1:3" hidden="1" x14ac:dyDescent="0.25">
      <c r="A2415" s="19">
        <v>41938</v>
      </c>
      <c r="B2415" s="20" t="s">
        <v>35</v>
      </c>
      <c r="C2415" s="22">
        <v>7.1501000000000001</v>
      </c>
    </row>
    <row r="2416" spans="1:3" hidden="1" x14ac:dyDescent="0.25">
      <c r="A2416" s="19">
        <v>41939</v>
      </c>
      <c r="B2416" s="20" t="s">
        <v>35</v>
      </c>
      <c r="C2416" s="22">
        <v>7.1501000000000001</v>
      </c>
    </row>
    <row r="2417" spans="1:3" hidden="1" x14ac:dyDescent="0.25">
      <c r="A2417" s="19">
        <v>41940</v>
      </c>
      <c r="B2417" s="20" t="s">
        <v>35</v>
      </c>
      <c r="C2417" s="22">
        <v>7.1501000000000001</v>
      </c>
    </row>
    <row r="2418" spans="1:3" hidden="1" x14ac:dyDescent="0.25">
      <c r="A2418" s="19">
        <v>41941</v>
      </c>
      <c r="B2418" s="20" t="s">
        <v>35</v>
      </c>
      <c r="C2418" s="22">
        <v>7.1501000000000001</v>
      </c>
    </row>
    <row r="2419" spans="1:3" hidden="1" x14ac:dyDescent="0.25">
      <c r="A2419" s="19">
        <v>41942</v>
      </c>
      <c r="B2419" s="20" t="s">
        <v>35</v>
      </c>
      <c r="C2419" s="22">
        <v>7.1501000000000001</v>
      </c>
    </row>
    <row r="2420" spans="1:3" x14ac:dyDescent="0.25">
      <c r="A2420" s="19">
        <v>42372</v>
      </c>
      <c r="B2420" s="20" t="s">
        <v>35</v>
      </c>
      <c r="C2420" s="22">
        <v>7.7401</v>
      </c>
    </row>
    <row r="2421" spans="1:3" hidden="1" x14ac:dyDescent="0.25">
      <c r="A2421" s="19">
        <v>41946</v>
      </c>
      <c r="B2421" s="20" t="s">
        <v>35</v>
      </c>
      <c r="C2421" s="22">
        <v>7.1501000000000001</v>
      </c>
    </row>
    <row r="2422" spans="1:3" hidden="1" x14ac:dyDescent="0.25">
      <c r="A2422" s="19">
        <v>41947</v>
      </c>
      <c r="B2422" s="20" t="s">
        <v>35</v>
      </c>
      <c r="C2422" s="22">
        <v>7.1501000000000001</v>
      </c>
    </row>
    <row r="2423" spans="1:3" hidden="1" x14ac:dyDescent="0.25">
      <c r="A2423" s="19">
        <v>41948</v>
      </c>
      <c r="B2423" s="20" t="s">
        <v>35</v>
      </c>
      <c r="C2423" s="22">
        <v>7.1501000000000001</v>
      </c>
    </row>
    <row r="2424" spans="1:3" hidden="1" x14ac:dyDescent="0.25">
      <c r="A2424" s="19">
        <v>41949</v>
      </c>
      <c r="B2424" s="20" t="s">
        <v>35</v>
      </c>
      <c r="C2424" s="22">
        <v>7.1501000000000001</v>
      </c>
    </row>
    <row r="2425" spans="1:3" hidden="1" x14ac:dyDescent="0.25">
      <c r="A2425" s="19">
        <v>41952</v>
      </c>
      <c r="B2425" s="20" t="s">
        <v>35</v>
      </c>
      <c r="C2425" s="22">
        <v>7.1501000000000001</v>
      </c>
    </row>
    <row r="2426" spans="1:3" hidden="1" x14ac:dyDescent="0.25">
      <c r="A2426" s="19">
        <v>41953</v>
      </c>
      <c r="B2426" s="20" t="s">
        <v>35</v>
      </c>
      <c r="C2426" s="22">
        <v>7.1501000000000001</v>
      </c>
    </row>
    <row r="2427" spans="1:3" hidden="1" x14ac:dyDescent="0.25">
      <c r="A2427" s="19">
        <v>41954</v>
      </c>
      <c r="B2427" s="20" t="s">
        <v>35</v>
      </c>
      <c r="C2427" s="22">
        <v>7.1501000000000001</v>
      </c>
    </row>
    <row r="2428" spans="1:3" hidden="1" x14ac:dyDescent="0.25">
      <c r="A2428" s="19">
        <v>41955</v>
      </c>
      <c r="B2428" s="20" t="s">
        <v>35</v>
      </c>
      <c r="C2428" s="22">
        <v>7.1501000000000001</v>
      </c>
    </row>
    <row r="2429" spans="1:3" hidden="1" x14ac:dyDescent="0.25">
      <c r="A2429" s="19">
        <v>41956</v>
      </c>
      <c r="B2429" s="20" t="s">
        <v>35</v>
      </c>
      <c r="C2429" s="22">
        <v>7.1501000000000001</v>
      </c>
    </row>
    <row r="2430" spans="1:3" hidden="1" x14ac:dyDescent="0.25">
      <c r="A2430" s="19">
        <v>41959</v>
      </c>
      <c r="B2430" s="20" t="s">
        <v>35</v>
      </c>
      <c r="C2430" s="22">
        <v>7.1501000000000001</v>
      </c>
    </row>
    <row r="2431" spans="1:3" hidden="1" x14ac:dyDescent="0.25">
      <c r="A2431" s="19">
        <v>41960</v>
      </c>
      <c r="B2431" s="20" t="s">
        <v>35</v>
      </c>
      <c r="C2431" s="22">
        <v>7.1501000000000001</v>
      </c>
    </row>
    <row r="2432" spans="1:3" hidden="1" x14ac:dyDescent="0.25">
      <c r="A2432" s="19">
        <v>41961</v>
      </c>
      <c r="B2432" s="20" t="s">
        <v>35</v>
      </c>
      <c r="C2432" s="22">
        <v>7.1501000000000001</v>
      </c>
    </row>
    <row r="2433" spans="1:3" hidden="1" x14ac:dyDescent="0.25">
      <c r="A2433" s="19">
        <v>41962</v>
      </c>
      <c r="B2433" s="20" t="s">
        <v>35</v>
      </c>
      <c r="C2433" s="22">
        <v>7.1501000000000001</v>
      </c>
    </row>
    <row r="2434" spans="1:3" hidden="1" x14ac:dyDescent="0.25">
      <c r="A2434" s="19">
        <v>41963</v>
      </c>
      <c r="B2434" s="20" t="s">
        <v>35</v>
      </c>
      <c r="C2434" s="22">
        <v>7.1501000000000001</v>
      </c>
    </row>
    <row r="2435" spans="1:3" hidden="1" x14ac:dyDescent="0.25">
      <c r="A2435" s="19">
        <v>41966</v>
      </c>
      <c r="B2435" s="20" t="s">
        <v>35</v>
      </c>
      <c r="C2435" s="22">
        <v>7.1501000000000001</v>
      </c>
    </row>
    <row r="2436" spans="1:3" hidden="1" x14ac:dyDescent="0.25">
      <c r="A2436" s="19">
        <v>41967</v>
      </c>
      <c r="B2436" s="20" t="s">
        <v>35</v>
      </c>
      <c r="C2436" s="22">
        <v>7.1501000000000001</v>
      </c>
    </row>
    <row r="2437" spans="1:3" x14ac:dyDescent="0.25">
      <c r="A2437" s="19">
        <v>42339</v>
      </c>
      <c r="B2437" s="20" t="s">
        <v>35</v>
      </c>
      <c r="C2437" s="22">
        <v>7.7401</v>
      </c>
    </row>
    <row r="2438" spans="1:3" hidden="1" x14ac:dyDescent="0.25">
      <c r="A2438" s="19">
        <v>41987</v>
      </c>
      <c r="B2438" s="20" t="s">
        <v>35</v>
      </c>
      <c r="C2438" s="22">
        <v>7.1501000000000001</v>
      </c>
    </row>
    <row r="2439" spans="1:3" x14ac:dyDescent="0.25">
      <c r="A2439" s="19">
        <v>42309</v>
      </c>
      <c r="B2439" s="20" t="s">
        <v>35</v>
      </c>
      <c r="C2439" s="22">
        <v>7.9401000000000002</v>
      </c>
    </row>
    <row r="2440" spans="1:3" hidden="1" x14ac:dyDescent="0.25">
      <c r="A2440" s="19">
        <v>42045</v>
      </c>
      <c r="B2440" s="20" t="s">
        <v>35</v>
      </c>
      <c r="C2440" s="22">
        <v>7.5400999999999998</v>
      </c>
    </row>
    <row r="2441" spans="1:3" hidden="1" x14ac:dyDescent="0.25">
      <c r="A2441" s="19">
        <v>42046</v>
      </c>
      <c r="B2441" s="20" t="s">
        <v>35</v>
      </c>
      <c r="C2441" s="22">
        <v>7.5400999999999998</v>
      </c>
    </row>
    <row r="2442" spans="1:3" hidden="1" x14ac:dyDescent="0.25">
      <c r="A2442" s="19">
        <v>42047</v>
      </c>
      <c r="B2442" s="20" t="s">
        <v>35</v>
      </c>
      <c r="C2442" s="22">
        <v>7.5400999999999998</v>
      </c>
    </row>
    <row r="2443" spans="1:3" hidden="1" x14ac:dyDescent="0.25">
      <c r="A2443" s="19">
        <v>42050</v>
      </c>
      <c r="B2443" s="20" t="s">
        <v>35</v>
      </c>
      <c r="C2443" s="22">
        <v>7.5400999999999998</v>
      </c>
    </row>
    <row r="2444" spans="1:3" hidden="1" x14ac:dyDescent="0.25">
      <c r="A2444" s="19">
        <v>42051</v>
      </c>
      <c r="B2444" s="20" t="s">
        <v>35</v>
      </c>
      <c r="C2444" s="22">
        <v>7.5400999999999998</v>
      </c>
    </row>
    <row r="2445" spans="1:3" hidden="1" x14ac:dyDescent="0.25">
      <c r="A2445" s="19">
        <v>42052</v>
      </c>
      <c r="B2445" s="20" t="s">
        <v>35</v>
      </c>
      <c r="C2445" s="22">
        <v>7.5400999999999998</v>
      </c>
    </row>
    <row r="2446" spans="1:3" hidden="1" x14ac:dyDescent="0.25">
      <c r="A2446" s="19">
        <v>42053</v>
      </c>
      <c r="B2446" s="20" t="s">
        <v>35</v>
      </c>
      <c r="C2446" s="22">
        <v>7.5400999999999998</v>
      </c>
    </row>
    <row r="2447" spans="1:3" hidden="1" x14ac:dyDescent="0.25">
      <c r="A2447" s="19">
        <v>42054</v>
      </c>
      <c r="B2447" s="20" t="s">
        <v>35</v>
      </c>
      <c r="C2447" s="22">
        <v>7.5400999999999998</v>
      </c>
    </row>
    <row r="2448" spans="1:3" hidden="1" x14ac:dyDescent="0.25">
      <c r="A2448" s="19">
        <v>42057</v>
      </c>
      <c r="B2448" s="20" t="s">
        <v>35</v>
      </c>
      <c r="C2448" s="22">
        <v>7.5400999999999998</v>
      </c>
    </row>
    <row r="2449" spans="1:3" x14ac:dyDescent="0.25">
      <c r="A2449" s="19">
        <v>42278</v>
      </c>
      <c r="B2449" s="20" t="s">
        <v>35</v>
      </c>
      <c r="C2449" s="22">
        <v>7.7401</v>
      </c>
    </row>
    <row r="2450" spans="1:3" hidden="1" x14ac:dyDescent="0.25">
      <c r="A2450" s="19">
        <v>42075</v>
      </c>
      <c r="B2450" s="20" t="s">
        <v>35</v>
      </c>
      <c r="C2450" s="22">
        <v>7.5400999999999998</v>
      </c>
    </row>
    <row r="2451" spans="1:3" hidden="1" x14ac:dyDescent="0.25">
      <c r="A2451" s="19">
        <v>42078</v>
      </c>
      <c r="B2451" s="20" t="s">
        <v>35</v>
      </c>
      <c r="C2451" s="22">
        <v>7.5400999999999998</v>
      </c>
    </row>
    <row r="2452" spans="1:3" hidden="1" x14ac:dyDescent="0.25">
      <c r="A2452" s="19">
        <v>42079</v>
      </c>
      <c r="B2452" s="20" t="s">
        <v>35</v>
      </c>
      <c r="C2452" s="22">
        <v>7.5400999999999998</v>
      </c>
    </row>
    <row r="2453" spans="1:3" hidden="1" x14ac:dyDescent="0.25">
      <c r="A2453" s="19">
        <v>42080</v>
      </c>
      <c r="B2453" s="20" t="s">
        <v>35</v>
      </c>
      <c r="C2453" s="22">
        <v>7.5400999999999998</v>
      </c>
    </row>
    <row r="2454" spans="1:3" hidden="1" x14ac:dyDescent="0.25">
      <c r="A2454" s="19">
        <v>42081</v>
      </c>
      <c r="B2454" s="20" t="s">
        <v>35</v>
      </c>
      <c r="C2454" s="22">
        <v>7.5400999999999998</v>
      </c>
    </row>
    <row r="2455" spans="1:3" hidden="1" x14ac:dyDescent="0.25">
      <c r="A2455" s="19">
        <v>42082</v>
      </c>
      <c r="B2455" s="20" t="s">
        <v>35</v>
      </c>
      <c r="C2455" s="22">
        <v>7.5400999999999998</v>
      </c>
    </row>
    <row r="2456" spans="1:3" hidden="1" x14ac:dyDescent="0.25">
      <c r="A2456" s="19">
        <v>42085</v>
      </c>
      <c r="B2456" s="20" t="s">
        <v>35</v>
      </c>
      <c r="C2456" s="22">
        <v>7.5400999999999998</v>
      </c>
    </row>
    <row r="2457" spans="1:3" hidden="1" x14ac:dyDescent="0.25">
      <c r="A2457" s="19">
        <v>42086</v>
      </c>
      <c r="B2457" s="20" t="s">
        <v>35</v>
      </c>
      <c r="C2457" s="22">
        <v>7.5400999999999998</v>
      </c>
    </row>
    <row r="2458" spans="1:3" hidden="1" x14ac:dyDescent="0.25">
      <c r="A2458" s="19">
        <v>42087</v>
      </c>
      <c r="B2458" s="20" t="s">
        <v>35</v>
      </c>
      <c r="C2458" s="22">
        <v>7.5438999999999998</v>
      </c>
    </row>
    <row r="2459" spans="1:3" hidden="1" x14ac:dyDescent="0.25">
      <c r="A2459" s="19">
        <v>42088</v>
      </c>
      <c r="B2459" s="20" t="s">
        <v>35</v>
      </c>
      <c r="C2459" s="22">
        <v>7.5400999999999998</v>
      </c>
    </row>
    <row r="2460" spans="1:3" hidden="1" x14ac:dyDescent="0.25">
      <c r="A2460" s="19">
        <v>42089</v>
      </c>
      <c r="B2460" s="20" t="s">
        <v>35</v>
      </c>
      <c r="C2460" s="22">
        <v>7.5472999999999999</v>
      </c>
    </row>
    <row r="2461" spans="1:3" hidden="1" x14ac:dyDescent="0.25">
      <c r="A2461" s="19">
        <v>42092</v>
      </c>
      <c r="B2461" s="20" t="s">
        <v>35</v>
      </c>
      <c r="C2461" s="22">
        <v>7.5400999999999998</v>
      </c>
    </row>
    <row r="2462" spans="1:3" hidden="1" x14ac:dyDescent="0.25">
      <c r="A2462" s="19">
        <v>42093</v>
      </c>
      <c r="B2462" s="20" t="s">
        <v>35</v>
      </c>
      <c r="C2462" s="22">
        <v>7.5400999999999998</v>
      </c>
    </row>
    <row r="2463" spans="1:3" hidden="1" x14ac:dyDescent="0.25">
      <c r="A2463" s="19">
        <v>42094</v>
      </c>
      <c r="B2463" s="20" t="s">
        <v>35</v>
      </c>
      <c r="C2463" s="22">
        <v>7.5400999999999998</v>
      </c>
    </row>
    <row r="2464" spans="1:3" x14ac:dyDescent="0.25">
      <c r="A2464" s="19">
        <v>42248</v>
      </c>
      <c r="B2464" s="20" t="s">
        <v>35</v>
      </c>
      <c r="C2464" s="22">
        <v>7.7401</v>
      </c>
    </row>
    <row r="2465" spans="1:3" hidden="1" x14ac:dyDescent="0.25">
      <c r="A2465" s="19">
        <v>42096</v>
      </c>
      <c r="B2465" s="20" t="s">
        <v>35</v>
      </c>
      <c r="C2465" s="22">
        <v>7.5400999999999998</v>
      </c>
    </row>
    <row r="2466" spans="1:3" hidden="1" x14ac:dyDescent="0.25">
      <c r="A2466" s="19">
        <v>42099</v>
      </c>
      <c r="B2466" s="20" t="s">
        <v>35</v>
      </c>
      <c r="C2466" s="22">
        <v>7.5400999999999998</v>
      </c>
    </row>
    <row r="2467" spans="1:3" hidden="1" x14ac:dyDescent="0.25">
      <c r="A2467" s="19">
        <v>42100</v>
      </c>
      <c r="B2467" s="20" t="s">
        <v>35</v>
      </c>
      <c r="C2467" s="22">
        <v>7.5400999999999998</v>
      </c>
    </row>
    <row r="2468" spans="1:3" hidden="1" x14ac:dyDescent="0.25">
      <c r="A2468" s="19">
        <v>42101</v>
      </c>
      <c r="B2468" s="20" t="s">
        <v>35</v>
      </c>
      <c r="C2468" s="22">
        <v>7.5400999999999998</v>
      </c>
    </row>
    <row r="2469" spans="1:3" hidden="1" x14ac:dyDescent="0.25">
      <c r="A2469" s="19">
        <v>42113</v>
      </c>
      <c r="B2469" s="20" t="s">
        <v>35</v>
      </c>
      <c r="C2469" s="22">
        <v>7.5468999999999999</v>
      </c>
    </row>
    <row r="2470" spans="1:3" hidden="1" x14ac:dyDescent="0.25">
      <c r="A2470" s="19">
        <v>42114</v>
      </c>
      <c r="B2470" s="20" t="s">
        <v>35</v>
      </c>
      <c r="C2470" s="22">
        <v>7.5400999999999998</v>
      </c>
    </row>
    <row r="2471" spans="1:3" hidden="1" x14ac:dyDescent="0.25">
      <c r="A2471" s="19">
        <v>42115</v>
      </c>
      <c r="B2471" s="20" t="s">
        <v>35</v>
      </c>
      <c r="C2471" s="22">
        <v>7.5400999999999998</v>
      </c>
    </row>
    <row r="2472" spans="1:3" hidden="1" x14ac:dyDescent="0.25">
      <c r="A2472" s="19">
        <v>42116</v>
      </c>
      <c r="B2472" s="20" t="s">
        <v>35</v>
      </c>
      <c r="C2472" s="22">
        <v>7.5400999999999998</v>
      </c>
    </row>
    <row r="2473" spans="1:3" hidden="1" x14ac:dyDescent="0.25">
      <c r="A2473" s="19">
        <v>42117</v>
      </c>
      <c r="B2473" s="20" t="s">
        <v>35</v>
      </c>
      <c r="C2473" s="22">
        <v>7.5400999999999998</v>
      </c>
    </row>
    <row r="2474" spans="1:3" hidden="1" x14ac:dyDescent="0.25">
      <c r="A2474" s="19">
        <v>42120</v>
      </c>
      <c r="B2474" s="20" t="s">
        <v>35</v>
      </c>
      <c r="C2474" s="22">
        <v>7.5400999999999998</v>
      </c>
    </row>
    <row r="2475" spans="1:3" hidden="1" x14ac:dyDescent="0.25">
      <c r="A2475" s="19">
        <v>42121</v>
      </c>
      <c r="B2475" s="20" t="s">
        <v>35</v>
      </c>
      <c r="C2475" s="22">
        <v>7.5400999999999998</v>
      </c>
    </row>
    <row r="2476" spans="1:3" hidden="1" x14ac:dyDescent="0.25">
      <c r="A2476" s="19">
        <v>42122</v>
      </c>
      <c r="B2476" s="20" t="s">
        <v>35</v>
      </c>
      <c r="C2476" s="22">
        <v>7.5400999999999998</v>
      </c>
    </row>
    <row r="2477" spans="1:3" hidden="1" x14ac:dyDescent="0.25">
      <c r="A2477" s="19">
        <v>42123</v>
      </c>
      <c r="B2477" s="20" t="s">
        <v>35</v>
      </c>
      <c r="C2477" s="22">
        <v>7.5400999999999998</v>
      </c>
    </row>
    <row r="2478" spans="1:3" x14ac:dyDescent="0.25">
      <c r="A2478" s="19">
        <v>42218</v>
      </c>
      <c r="B2478" s="20" t="s">
        <v>35</v>
      </c>
      <c r="C2478" s="22">
        <v>7.7401</v>
      </c>
    </row>
    <row r="2479" spans="1:3" hidden="1" x14ac:dyDescent="0.25">
      <c r="A2479" s="19">
        <v>42178</v>
      </c>
      <c r="B2479" s="20" t="s">
        <v>35</v>
      </c>
      <c r="C2479" s="22">
        <v>7.5400999999999998</v>
      </c>
    </row>
    <row r="2480" spans="1:3" hidden="1" x14ac:dyDescent="0.25">
      <c r="A2480" s="19">
        <v>42179</v>
      </c>
      <c r="B2480" s="20" t="s">
        <v>35</v>
      </c>
      <c r="C2480" s="22">
        <v>7.5400999999999998</v>
      </c>
    </row>
    <row r="2481" spans="1:3" hidden="1" x14ac:dyDescent="0.25">
      <c r="A2481" s="19">
        <v>42180</v>
      </c>
      <c r="B2481" s="20" t="s">
        <v>35</v>
      </c>
      <c r="C2481" s="22">
        <v>7.5400999999999998</v>
      </c>
    </row>
    <row r="2482" spans="1:3" hidden="1" x14ac:dyDescent="0.25">
      <c r="A2482" s="19">
        <v>42184</v>
      </c>
      <c r="B2482" s="20" t="s">
        <v>35</v>
      </c>
      <c r="C2482" s="22">
        <v>7.5400999999999998</v>
      </c>
    </row>
    <row r="2483" spans="1:3" x14ac:dyDescent="0.25">
      <c r="A2483" s="19">
        <v>42190</v>
      </c>
      <c r="B2483" s="20" t="s">
        <v>35</v>
      </c>
      <c r="C2483" s="22">
        <v>7.7401</v>
      </c>
    </row>
    <row r="2484" spans="1:3" hidden="1" x14ac:dyDescent="0.25">
      <c r="A2484" s="19">
        <v>42191</v>
      </c>
      <c r="B2484" s="20" t="s">
        <v>35</v>
      </c>
      <c r="C2484" s="22">
        <v>7.7401</v>
      </c>
    </row>
    <row r="2485" spans="1:3" hidden="1" x14ac:dyDescent="0.25">
      <c r="A2485" s="19">
        <v>42192</v>
      </c>
      <c r="B2485" s="20" t="s">
        <v>35</v>
      </c>
      <c r="C2485" s="22">
        <v>7.7401</v>
      </c>
    </row>
    <row r="2486" spans="1:3" hidden="1" x14ac:dyDescent="0.25">
      <c r="A2486" s="19">
        <v>42193</v>
      </c>
      <c r="B2486" s="20" t="s">
        <v>35</v>
      </c>
      <c r="C2486" s="22">
        <v>7.7401</v>
      </c>
    </row>
    <row r="2487" spans="1:3" hidden="1" x14ac:dyDescent="0.25">
      <c r="A2487" s="19">
        <v>42194</v>
      </c>
      <c r="B2487" s="20" t="s">
        <v>35</v>
      </c>
      <c r="C2487" s="22">
        <v>7.7401</v>
      </c>
    </row>
    <row r="2488" spans="1:3" hidden="1" x14ac:dyDescent="0.25">
      <c r="A2488" s="19">
        <v>42197</v>
      </c>
      <c r="B2488" s="20" t="s">
        <v>35</v>
      </c>
      <c r="C2488" s="22">
        <v>7.7401</v>
      </c>
    </row>
    <row r="2489" spans="1:3" hidden="1" x14ac:dyDescent="0.25">
      <c r="A2489" s="19">
        <v>42198</v>
      </c>
      <c r="B2489" s="20" t="s">
        <v>35</v>
      </c>
      <c r="C2489" s="22">
        <v>7.7401</v>
      </c>
    </row>
    <row r="2490" spans="1:3" hidden="1" x14ac:dyDescent="0.25">
      <c r="A2490" s="19">
        <v>42199</v>
      </c>
      <c r="B2490" s="20" t="s">
        <v>35</v>
      </c>
      <c r="C2490" s="22">
        <v>7.7401</v>
      </c>
    </row>
    <row r="2491" spans="1:3" hidden="1" x14ac:dyDescent="0.25">
      <c r="A2491" s="19">
        <v>42200</v>
      </c>
      <c r="B2491" s="20" t="s">
        <v>35</v>
      </c>
      <c r="C2491" s="22">
        <v>7.7401</v>
      </c>
    </row>
    <row r="2492" spans="1:3" hidden="1" x14ac:dyDescent="0.25">
      <c r="A2492" s="19">
        <v>42201</v>
      </c>
      <c r="B2492" s="20" t="s">
        <v>35</v>
      </c>
      <c r="C2492" s="22">
        <v>7.7401</v>
      </c>
    </row>
    <row r="2493" spans="1:3" hidden="1" x14ac:dyDescent="0.25">
      <c r="A2493" s="19">
        <v>42206</v>
      </c>
      <c r="B2493" s="20" t="s">
        <v>35</v>
      </c>
      <c r="C2493" s="22">
        <v>7.7401</v>
      </c>
    </row>
    <row r="2494" spans="1:3" hidden="1" x14ac:dyDescent="0.25">
      <c r="A2494" s="19">
        <v>42207</v>
      </c>
      <c r="B2494" s="20" t="s">
        <v>35</v>
      </c>
      <c r="C2494" s="22">
        <v>7.7401</v>
      </c>
    </row>
    <row r="2495" spans="1:3" hidden="1" x14ac:dyDescent="0.25">
      <c r="A2495" s="19">
        <v>42211</v>
      </c>
      <c r="B2495" s="20" t="s">
        <v>35</v>
      </c>
      <c r="C2495" s="22">
        <v>7.7401</v>
      </c>
    </row>
    <row r="2496" spans="1:3" hidden="1" x14ac:dyDescent="0.25">
      <c r="A2496" s="19">
        <v>42212</v>
      </c>
      <c r="B2496" s="20" t="s">
        <v>35</v>
      </c>
      <c r="C2496" s="22">
        <v>7.7401</v>
      </c>
    </row>
    <row r="2497" spans="1:3" hidden="1" x14ac:dyDescent="0.25">
      <c r="A2497" s="19">
        <v>42213</v>
      </c>
      <c r="B2497" s="20" t="s">
        <v>35</v>
      </c>
      <c r="C2497" s="22">
        <v>7.7401</v>
      </c>
    </row>
    <row r="2498" spans="1:3" hidden="1" x14ac:dyDescent="0.25">
      <c r="A2498" s="19">
        <v>42214</v>
      </c>
      <c r="B2498" s="20" t="s">
        <v>35</v>
      </c>
      <c r="C2498" s="22">
        <v>7.7401</v>
      </c>
    </row>
    <row r="2499" spans="1:3" hidden="1" x14ac:dyDescent="0.25">
      <c r="A2499" s="19">
        <v>42215</v>
      </c>
      <c r="B2499" s="20" t="s">
        <v>35</v>
      </c>
      <c r="C2499" s="22">
        <v>7.7401</v>
      </c>
    </row>
    <row r="2500" spans="1:3" x14ac:dyDescent="0.25">
      <c r="A2500" s="19">
        <v>42177</v>
      </c>
      <c r="B2500" s="20" t="s">
        <v>35</v>
      </c>
      <c r="C2500" s="22">
        <v>7.5400999999999998</v>
      </c>
    </row>
    <row r="2501" spans="1:3" hidden="1" x14ac:dyDescent="0.25">
      <c r="A2501" s="19">
        <v>42219</v>
      </c>
      <c r="B2501" s="20" t="s">
        <v>35</v>
      </c>
      <c r="C2501" s="22">
        <v>7.7401</v>
      </c>
    </row>
    <row r="2502" spans="1:3" hidden="1" x14ac:dyDescent="0.25">
      <c r="A2502" s="19">
        <v>42220</v>
      </c>
      <c r="B2502" s="20" t="s">
        <v>35</v>
      </c>
      <c r="C2502" s="22">
        <v>7.7401</v>
      </c>
    </row>
    <row r="2503" spans="1:3" hidden="1" x14ac:dyDescent="0.25">
      <c r="A2503" s="19">
        <v>42225</v>
      </c>
      <c r="B2503" s="20" t="s">
        <v>35</v>
      </c>
      <c r="C2503" s="22">
        <v>7.7401</v>
      </c>
    </row>
    <row r="2504" spans="1:3" hidden="1" x14ac:dyDescent="0.25">
      <c r="A2504" s="19">
        <v>42226</v>
      </c>
      <c r="B2504" s="20" t="s">
        <v>35</v>
      </c>
      <c r="C2504" s="22">
        <v>7.7401</v>
      </c>
    </row>
    <row r="2505" spans="1:3" hidden="1" x14ac:dyDescent="0.25">
      <c r="A2505" s="19">
        <v>42227</v>
      </c>
      <c r="B2505" s="20" t="s">
        <v>35</v>
      </c>
      <c r="C2505" s="22">
        <v>7.7401</v>
      </c>
    </row>
    <row r="2506" spans="1:3" hidden="1" x14ac:dyDescent="0.25">
      <c r="A2506" s="19">
        <v>42228</v>
      </c>
      <c r="B2506" s="20" t="s">
        <v>35</v>
      </c>
      <c r="C2506" s="22">
        <v>7.7401</v>
      </c>
    </row>
    <row r="2507" spans="1:3" hidden="1" x14ac:dyDescent="0.25">
      <c r="A2507" s="19">
        <v>42229</v>
      </c>
      <c r="B2507" s="20" t="s">
        <v>35</v>
      </c>
      <c r="C2507" s="22">
        <v>7.7401</v>
      </c>
    </row>
    <row r="2508" spans="1:3" hidden="1" x14ac:dyDescent="0.25">
      <c r="A2508" s="19">
        <v>42232</v>
      </c>
      <c r="B2508" s="20" t="s">
        <v>35</v>
      </c>
      <c r="C2508" s="22">
        <v>7.7401</v>
      </c>
    </row>
    <row r="2509" spans="1:3" hidden="1" x14ac:dyDescent="0.25">
      <c r="A2509" s="19">
        <v>42233</v>
      </c>
      <c r="B2509" s="20" t="s">
        <v>35</v>
      </c>
      <c r="C2509" s="22">
        <v>7.7401</v>
      </c>
    </row>
    <row r="2510" spans="1:3" hidden="1" x14ac:dyDescent="0.25">
      <c r="A2510" s="19">
        <v>42234</v>
      </c>
      <c r="B2510" s="20" t="s">
        <v>35</v>
      </c>
      <c r="C2510" s="22">
        <v>7.7401</v>
      </c>
    </row>
    <row r="2511" spans="1:3" hidden="1" x14ac:dyDescent="0.25">
      <c r="A2511" s="19">
        <v>42235</v>
      </c>
      <c r="B2511" s="20" t="s">
        <v>35</v>
      </c>
      <c r="C2511" s="22">
        <v>7.7401</v>
      </c>
    </row>
    <row r="2512" spans="1:3" hidden="1" x14ac:dyDescent="0.25">
      <c r="A2512" s="19">
        <v>42236</v>
      </c>
      <c r="B2512" s="20" t="s">
        <v>35</v>
      </c>
      <c r="C2512" s="22">
        <v>7.7401</v>
      </c>
    </row>
    <row r="2513" spans="1:3" hidden="1" x14ac:dyDescent="0.25">
      <c r="A2513" s="19">
        <v>42239</v>
      </c>
      <c r="B2513" s="20" t="s">
        <v>35</v>
      </c>
      <c r="C2513" s="22">
        <v>7.7401</v>
      </c>
    </row>
    <row r="2514" spans="1:3" hidden="1" x14ac:dyDescent="0.25">
      <c r="A2514" s="19">
        <v>42240</v>
      </c>
      <c r="B2514" s="20" t="s">
        <v>35</v>
      </c>
      <c r="C2514" s="22">
        <v>7.7401</v>
      </c>
    </row>
    <row r="2515" spans="1:3" hidden="1" x14ac:dyDescent="0.25">
      <c r="A2515" s="19">
        <v>42241</v>
      </c>
      <c r="B2515" s="20" t="s">
        <v>35</v>
      </c>
      <c r="C2515" s="22">
        <v>7.7401</v>
      </c>
    </row>
    <row r="2516" spans="1:3" hidden="1" x14ac:dyDescent="0.25">
      <c r="A2516" s="19">
        <v>42242</v>
      </c>
      <c r="B2516" s="20" t="s">
        <v>35</v>
      </c>
      <c r="C2516" s="22">
        <v>7.7401</v>
      </c>
    </row>
    <row r="2517" spans="1:3" hidden="1" x14ac:dyDescent="0.25">
      <c r="A2517" s="19">
        <v>42243</v>
      </c>
      <c r="B2517" s="20" t="s">
        <v>35</v>
      </c>
      <c r="C2517" s="22">
        <v>7.7401</v>
      </c>
    </row>
    <row r="2518" spans="1:3" hidden="1" x14ac:dyDescent="0.25">
      <c r="A2518" s="19">
        <v>42246</v>
      </c>
      <c r="B2518" s="20" t="s">
        <v>35</v>
      </c>
      <c r="C2518" s="22">
        <v>7.7401</v>
      </c>
    </row>
    <row r="2519" spans="1:3" hidden="1" x14ac:dyDescent="0.25">
      <c r="A2519" s="19">
        <v>42247</v>
      </c>
      <c r="B2519" s="20" t="s">
        <v>35</v>
      </c>
      <c r="C2519" s="22">
        <v>7.7401</v>
      </c>
    </row>
    <row r="2520" spans="1:3" x14ac:dyDescent="0.25">
      <c r="A2520" s="19">
        <v>42095</v>
      </c>
      <c r="B2520" s="20" t="s">
        <v>35</v>
      </c>
      <c r="C2520" s="22">
        <v>7.5400999999999998</v>
      </c>
    </row>
    <row r="2521" spans="1:3" hidden="1" x14ac:dyDescent="0.25">
      <c r="A2521" s="19">
        <v>42249</v>
      </c>
      <c r="B2521" s="20" t="s">
        <v>35</v>
      </c>
      <c r="C2521" s="22">
        <v>7.7401</v>
      </c>
    </row>
    <row r="2522" spans="1:3" hidden="1" x14ac:dyDescent="0.25">
      <c r="A2522" s="19">
        <v>42250</v>
      </c>
      <c r="B2522" s="20" t="s">
        <v>35</v>
      </c>
      <c r="C2522" s="22">
        <v>7.7401</v>
      </c>
    </row>
    <row r="2523" spans="1:3" hidden="1" x14ac:dyDescent="0.25">
      <c r="A2523" s="19">
        <v>42253</v>
      </c>
      <c r="B2523" s="20" t="s">
        <v>35</v>
      </c>
      <c r="C2523" s="22">
        <v>7.7401</v>
      </c>
    </row>
    <row r="2524" spans="1:3" hidden="1" x14ac:dyDescent="0.25">
      <c r="A2524" s="19">
        <v>42254</v>
      </c>
      <c r="B2524" s="20" t="s">
        <v>35</v>
      </c>
      <c r="C2524" s="22">
        <v>7.7401</v>
      </c>
    </row>
    <row r="2525" spans="1:3" hidden="1" x14ac:dyDescent="0.25">
      <c r="A2525" s="19">
        <v>42255</v>
      </c>
      <c r="B2525" s="20" t="s">
        <v>35</v>
      </c>
      <c r="C2525" s="22">
        <v>7.7401</v>
      </c>
    </row>
    <row r="2526" spans="1:3" hidden="1" x14ac:dyDescent="0.25">
      <c r="A2526" s="19">
        <v>42256</v>
      </c>
      <c r="B2526" s="20" t="s">
        <v>35</v>
      </c>
      <c r="C2526" s="22">
        <v>7.7401</v>
      </c>
    </row>
    <row r="2527" spans="1:3" hidden="1" x14ac:dyDescent="0.25">
      <c r="A2527" s="19">
        <v>42257</v>
      </c>
      <c r="B2527" s="20" t="s">
        <v>35</v>
      </c>
      <c r="C2527" s="22">
        <v>7.7401</v>
      </c>
    </row>
    <row r="2528" spans="1:3" hidden="1" x14ac:dyDescent="0.25">
      <c r="A2528" s="19">
        <v>42260</v>
      </c>
      <c r="B2528" s="20" t="s">
        <v>35</v>
      </c>
      <c r="C2528" s="22">
        <v>7.7401</v>
      </c>
    </row>
    <row r="2529" spans="1:3" hidden="1" x14ac:dyDescent="0.25">
      <c r="A2529" s="19">
        <v>42261</v>
      </c>
      <c r="B2529" s="20" t="s">
        <v>35</v>
      </c>
      <c r="C2529" s="22">
        <v>7.7401</v>
      </c>
    </row>
    <row r="2530" spans="1:3" hidden="1" x14ac:dyDescent="0.25">
      <c r="A2530" s="19">
        <v>42262</v>
      </c>
      <c r="B2530" s="20" t="s">
        <v>35</v>
      </c>
      <c r="C2530" s="22">
        <v>7.7401</v>
      </c>
    </row>
    <row r="2531" spans="1:3" hidden="1" x14ac:dyDescent="0.25">
      <c r="A2531" s="19">
        <v>42263</v>
      </c>
      <c r="B2531" s="20" t="s">
        <v>35</v>
      </c>
      <c r="C2531" s="22">
        <v>7.7401</v>
      </c>
    </row>
    <row r="2532" spans="1:3" hidden="1" x14ac:dyDescent="0.25">
      <c r="A2532" s="19">
        <v>42264</v>
      </c>
      <c r="B2532" s="20" t="s">
        <v>35</v>
      </c>
      <c r="C2532" s="22">
        <v>7.7401</v>
      </c>
    </row>
    <row r="2533" spans="1:3" hidden="1" x14ac:dyDescent="0.25">
      <c r="A2533" s="19">
        <v>42267</v>
      </c>
      <c r="B2533" s="20" t="s">
        <v>35</v>
      </c>
      <c r="C2533" s="22">
        <v>7.7401</v>
      </c>
    </row>
    <row r="2534" spans="1:3" hidden="1" x14ac:dyDescent="0.25">
      <c r="A2534" s="19">
        <v>42268</v>
      </c>
      <c r="B2534" s="20" t="s">
        <v>35</v>
      </c>
      <c r="C2534" s="22">
        <v>7.7401</v>
      </c>
    </row>
    <row r="2535" spans="1:3" hidden="1" x14ac:dyDescent="0.25">
      <c r="A2535" s="19">
        <v>42269</v>
      </c>
      <c r="B2535" s="20" t="s">
        <v>35</v>
      </c>
      <c r="C2535" s="22">
        <v>7.7401</v>
      </c>
    </row>
    <row r="2536" spans="1:3" hidden="1" x14ac:dyDescent="0.25">
      <c r="A2536" s="19">
        <v>42275</v>
      </c>
      <c r="B2536" s="20" t="s">
        <v>35</v>
      </c>
      <c r="C2536" s="22">
        <v>7.7401</v>
      </c>
    </row>
    <row r="2537" spans="1:3" hidden="1" x14ac:dyDescent="0.25">
      <c r="A2537" s="19">
        <v>42276</v>
      </c>
      <c r="B2537" s="20" t="s">
        <v>35</v>
      </c>
      <c r="C2537" s="22">
        <v>7.7401</v>
      </c>
    </row>
    <row r="2538" spans="1:3" hidden="1" x14ac:dyDescent="0.25">
      <c r="A2538" s="19">
        <v>42277</v>
      </c>
      <c r="B2538" s="20" t="s">
        <v>35</v>
      </c>
      <c r="C2538" s="22">
        <v>7.7401</v>
      </c>
    </row>
    <row r="2539" spans="1:3" x14ac:dyDescent="0.25">
      <c r="A2539" s="19">
        <v>42074</v>
      </c>
      <c r="B2539" s="20" t="s">
        <v>35</v>
      </c>
      <c r="C2539" s="22">
        <v>7.5400999999999998</v>
      </c>
    </row>
    <row r="2540" spans="1:3" hidden="1" x14ac:dyDescent="0.25">
      <c r="A2540" s="19">
        <v>42281</v>
      </c>
      <c r="B2540" s="20" t="s">
        <v>35</v>
      </c>
      <c r="C2540" s="22">
        <v>7.7401</v>
      </c>
    </row>
    <row r="2541" spans="1:3" hidden="1" x14ac:dyDescent="0.25">
      <c r="A2541" s="19">
        <v>42282</v>
      </c>
      <c r="B2541" s="20" t="s">
        <v>35</v>
      </c>
      <c r="C2541" s="22">
        <v>7.7401</v>
      </c>
    </row>
    <row r="2542" spans="1:3" hidden="1" x14ac:dyDescent="0.25">
      <c r="A2542" s="19">
        <v>42284</v>
      </c>
      <c r="B2542" s="20" t="s">
        <v>35</v>
      </c>
      <c r="C2542" s="22">
        <v>7.7401</v>
      </c>
    </row>
    <row r="2543" spans="1:3" hidden="1" x14ac:dyDescent="0.25">
      <c r="A2543" s="19">
        <v>42285</v>
      </c>
      <c r="B2543" s="20" t="s">
        <v>35</v>
      </c>
      <c r="C2543" s="22">
        <v>7.7401</v>
      </c>
    </row>
    <row r="2544" spans="1:3" hidden="1" x14ac:dyDescent="0.25">
      <c r="A2544" s="19">
        <v>42288</v>
      </c>
      <c r="B2544" s="20" t="s">
        <v>35</v>
      </c>
      <c r="C2544" s="22">
        <v>7.7401</v>
      </c>
    </row>
    <row r="2545" spans="1:3" hidden="1" x14ac:dyDescent="0.25">
      <c r="A2545" s="19">
        <v>42289</v>
      </c>
      <c r="B2545" s="20" t="s">
        <v>35</v>
      </c>
      <c r="C2545" s="22">
        <v>7.7401</v>
      </c>
    </row>
    <row r="2546" spans="1:3" hidden="1" x14ac:dyDescent="0.25">
      <c r="A2546" s="19">
        <v>42290</v>
      </c>
      <c r="B2546" s="20" t="s">
        <v>35</v>
      </c>
      <c r="C2546" s="22">
        <v>7.7401</v>
      </c>
    </row>
    <row r="2547" spans="1:3" hidden="1" x14ac:dyDescent="0.25">
      <c r="A2547" s="19">
        <v>42292</v>
      </c>
      <c r="B2547" s="20" t="s">
        <v>35</v>
      </c>
      <c r="C2547" s="22">
        <v>7.8400999999999996</v>
      </c>
    </row>
    <row r="2548" spans="1:3" hidden="1" x14ac:dyDescent="0.25">
      <c r="A2548" s="19">
        <v>42295</v>
      </c>
      <c r="B2548" s="20" t="s">
        <v>35</v>
      </c>
      <c r="C2548" s="22">
        <v>7.9401000000000002</v>
      </c>
    </row>
    <row r="2549" spans="1:3" hidden="1" x14ac:dyDescent="0.25">
      <c r="A2549" s="19">
        <v>42297</v>
      </c>
      <c r="B2549" s="20" t="s">
        <v>35</v>
      </c>
      <c r="C2549" s="22">
        <v>7.9401000000000002</v>
      </c>
    </row>
    <row r="2550" spans="1:3" hidden="1" x14ac:dyDescent="0.25">
      <c r="A2550" s="19">
        <v>42298</v>
      </c>
      <c r="B2550" s="20" t="s">
        <v>35</v>
      </c>
      <c r="C2550" s="22">
        <v>7.9401000000000002</v>
      </c>
    </row>
    <row r="2551" spans="1:3" hidden="1" x14ac:dyDescent="0.25">
      <c r="A2551" s="19">
        <v>42299</v>
      </c>
      <c r="B2551" s="20" t="s">
        <v>35</v>
      </c>
      <c r="C2551" s="22">
        <v>7.9401000000000002</v>
      </c>
    </row>
    <row r="2552" spans="1:3" hidden="1" x14ac:dyDescent="0.25">
      <c r="A2552" s="19">
        <v>42302</v>
      </c>
      <c r="B2552" s="20" t="s">
        <v>35</v>
      </c>
      <c r="C2552" s="22">
        <v>7.9401000000000002</v>
      </c>
    </row>
    <row r="2553" spans="1:3" hidden="1" x14ac:dyDescent="0.25">
      <c r="A2553" s="19">
        <v>42303</v>
      </c>
      <c r="B2553" s="20" t="s">
        <v>35</v>
      </c>
      <c r="C2553" s="22">
        <v>7.9401000000000002</v>
      </c>
    </row>
    <row r="2554" spans="1:3" hidden="1" x14ac:dyDescent="0.25">
      <c r="A2554" s="19">
        <v>42304</v>
      </c>
      <c r="B2554" s="20" t="s">
        <v>35</v>
      </c>
      <c r="C2554" s="22">
        <v>7.9401000000000002</v>
      </c>
    </row>
    <row r="2555" spans="1:3" hidden="1" x14ac:dyDescent="0.25">
      <c r="A2555" s="19">
        <v>42305</v>
      </c>
      <c r="B2555" s="20" t="s">
        <v>35</v>
      </c>
      <c r="C2555" s="22">
        <v>7.9401000000000002</v>
      </c>
    </row>
    <row r="2556" spans="1:3" hidden="1" x14ac:dyDescent="0.25">
      <c r="A2556" s="19">
        <v>42306</v>
      </c>
      <c r="B2556" s="20" t="s">
        <v>35</v>
      </c>
      <c r="C2556" s="22">
        <v>7.9401000000000002</v>
      </c>
    </row>
    <row r="2557" spans="1:3" x14ac:dyDescent="0.25">
      <c r="A2557" s="19">
        <v>42044</v>
      </c>
      <c r="B2557" s="20" t="s">
        <v>35</v>
      </c>
      <c r="C2557" s="22">
        <v>7.5400999999999998</v>
      </c>
    </row>
    <row r="2558" spans="1:3" hidden="1" x14ac:dyDescent="0.25">
      <c r="A2558" s="19">
        <v>42310</v>
      </c>
      <c r="B2558" s="20" t="s">
        <v>35</v>
      </c>
      <c r="C2558" s="22">
        <v>7.9401000000000002</v>
      </c>
    </row>
    <row r="2559" spans="1:3" hidden="1" x14ac:dyDescent="0.25">
      <c r="A2559" s="19">
        <v>42311</v>
      </c>
      <c r="B2559" s="20" t="s">
        <v>35</v>
      </c>
      <c r="C2559" s="22">
        <v>7.9401000000000002</v>
      </c>
    </row>
    <row r="2560" spans="1:3" hidden="1" x14ac:dyDescent="0.25">
      <c r="A2560" s="19">
        <v>42312</v>
      </c>
      <c r="B2560" s="20" t="s">
        <v>35</v>
      </c>
      <c r="C2560" s="22">
        <v>7.9401000000000002</v>
      </c>
    </row>
    <row r="2561" spans="1:3" hidden="1" x14ac:dyDescent="0.25">
      <c r="A2561" s="19">
        <v>42313</v>
      </c>
      <c r="B2561" s="20" t="s">
        <v>35</v>
      </c>
      <c r="C2561" s="22">
        <v>7.9401000000000002</v>
      </c>
    </row>
    <row r="2562" spans="1:3" hidden="1" x14ac:dyDescent="0.25">
      <c r="A2562" s="19">
        <v>42316</v>
      </c>
      <c r="B2562" s="20" t="s">
        <v>35</v>
      </c>
      <c r="C2562" s="22">
        <v>7.9401000000000002</v>
      </c>
    </row>
    <row r="2563" spans="1:3" hidden="1" x14ac:dyDescent="0.25">
      <c r="A2563" s="19">
        <v>42317</v>
      </c>
      <c r="B2563" s="20" t="s">
        <v>35</v>
      </c>
      <c r="C2563" s="22">
        <v>7.9401000000000002</v>
      </c>
    </row>
    <row r="2564" spans="1:3" hidden="1" x14ac:dyDescent="0.25">
      <c r="A2564" s="19">
        <v>42318</v>
      </c>
      <c r="B2564" s="20" t="s">
        <v>35</v>
      </c>
      <c r="C2564" s="22">
        <v>7.9401000000000002</v>
      </c>
    </row>
    <row r="2565" spans="1:3" hidden="1" x14ac:dyDescent="0.25">
      <c r="A2565" s="19">
        <v>42319</v>
      </c>
      <c r="B2565" s="20" t="s">
        <v>35</v>
      </c>
      <c r="C2565" s="22">
        <v>7.7401</v>
      </c>
    </row>
    <row r="2566" spans="1:3" hidden="1" x14ac:dyDescent="0.25">
      <c r="A2566" s="19">
        <v>42320</v>
      </c>
      <c r="B2566" s="20" t="s">
        <v>35</v>
      </c>
      <c r="C2566" s="22">
        <v>7.7401</v>
      </c>
    </row>
    <row r="2567" spans="1:3" hidden="1" x14ac:dyDescent="0.25">
      <c r="A2567" s="19">
        <v>42323</v>
      </c>
      <c r="B2567" s="20" t="s">
        <v>35</v>
      </c>
      <c r="C2567" s="22">
        <v>7.7401</v>
      </c>
    </row>
    <row r="2568" spans="1:3" hidden="1" x14ac:dyDescent="0.25">
      <c r="A2568" s="19">
        <v>42324</v>
      </c>
      <c r="B2568" s="20" t="s">
        <v>35</v>
      </c>
      <c r="C2568" s="22">
        <v>7.7401</v>
      </c>
    </row>
    <row r="2569" spans="1:3" hidden="1" x14ac:dyDescent="0.25">
      <c r="A2569" s="19">
        <v>42325</v>
      </c>
      <c r="B2569" s="20" t="s">
        <v>35</v>
      </c>
      <c r="C2569" s="22">
        <v>7.7401</v>
      </c>
    </row>
    <row r="2570" spans="1:3" hidden="1" x14ac:dyDescent="0.25">
      <c r="A2570" s="19">
        <v>42327</v>
      </c>
      <c r="B2570" s="20" t="s">
        <v>35</v>
      </c>
      <c r="C2570" s="22">
        <v>7.7401</v>
      </c>
    </row>
    <row r="2571" spans="1:3" hidden="1" x14ac:dyDescent="0.25">
      <c r="A2571" s="19">
        <v>42330</v>
      </c>
      <c r="B2571" s="20" t="s">
        <v>35</v>
      </c>
      <c r="C2571" s="22">
        <v>7.7401</v>
      </c>
    </row>
    <row r="2572" spans="1:3" hidden="1" x14ac:dyDescent="0.25">
      <c r="A2572" s="19">
        <v>42331</v>
      </c>
      <c r="B2572" s="20" t="s">
        <v>35</v>
      </c>
      <c r="C2572" s="22">
        <v>7.7401</v>
      </c>
    </row>
    <row r="2573" spans="1:3" hidden="1" x14ac:dyDescent="0.25">
      <c r="A2573" s="19">
        <v>42332</v>
      </c>
      <c r="B2573" s="20" t="s">
        <v>35</v>
      </c>
      <c r="C2573" s="22">
        <v>7.7401</v>
      </c>
    </row>
    <row r="2574" spans="1:3" hidden="1" x14ac:dyDescent="0.25">
      <c r="A2574" s="19">
        <v>42333</v>
      </c>
      <c r="B2574" s="20" t="s">
        <v>35</v>
      </c>
      <c r="C2574" s="22">
        <v>7.7401</v>
      </c>
    </row>
    <row r="2575" spans="1:3" hidden="1" x14ac:dyDescent="0.25">
      <c r="A2575" s="19">
        <v>42334</v>
      </c>
      <c r="B2575" s="20" t="s">
        <v>35</v>
      </c>
      <c r="C2575" s="22">
        <v>7.7401</v>
      </c>
    </row>
    <row r="2576" spans="1:3" hidden="1" x14ac:dyDescent="0.25">
      <c r="A2576" s="19">
        <v>42337</v>
      </c>
      <c r="B2576" s="20" t="s">
        <v>35</v>
      </c>
      <c r="C2576" s="22">
        <v>7.7401</v>
      </c>
    </row>
    <row r="2577" spans="1:3" hidden="1" x14ac:dyDescent="0.25">
      <c r="A2577" s="19">
        <v>42338</v>
      </c>
      <c r="B2577" s="20" t="s">
        <v>35</v>
      </c>
      <c r="C2577" s="22">
        <v>7.7401</v>
      </c>
    </row>
    <row r="2578" spans="1:3" x14ac:dyDescent="0.25">
      <c r="A2578" s="19">
        <v>41984</v>
      </c>
      <c r="B2578" s="20" t="s">
        <v>35</v>
      </c>
      <c r="C2578" s="22">
        <v>7.1501000000000001</v>
      </c>
    </row>
    <row r="2579" spans="1:3" hidden="1" x14ac:dyDescent="0.25">
      <c r="A2579" s="19">
        <v>42340</v>
      </c>
      <c r="B2579" s="20" t="s">
        <v>35</v>
      </c>
      <c r="C2579" s="22">
        <v>7.7401</v>
      </c>
    </row>
    <row r="2580" spans="1:3" hidden="1" x14ac:dyDescent="0.25">
      <c r="A2580" s="19">
        <v>42341</v>
      </c>
      <c r="B2580" s="20" t="s">
        <v>35</v>
      </c>
      <c r="C2580" s="22">
        <v>7.7401</v>
      </c>
    </row>
    <row r="2581" spans="1:3" hidden="1" x14ac:dyDescent="0.25">
      <c r="A2581" s="19">
        <v>42344</v>
      </c>
      <c r="B2581" s="20" t="s">
        <v>35</v>
      </c>
      <c r="C2581" s="22">
        <v>7.7401</v>
      </c>
    </row>
    <row r="2582" spans="1:3" hidden="1" x14ac:dyDescent="0.25">
      <c r="A2582" s="19">
        <v>42345</v>
      </c>
      <c r="B2582" s="20" t="s">
        <v>35</v>
      </c>
      <c r="C2582" s="22">
        <v>7.7401</v>
      </c>
    </row>
    <row r="2583" spans="1:3" hidden="1" x14ac:dyDescent="0.25">
      <c r="A2583" s="19">
        <v>42346</v>
      </c>
      <c r="B2583" s="20" t="s">
        <v>35</v>
      </c>
      <c r="C2583" s="22">
        <v>7.7401</v>
      </c>
    </row>
    <row r="2584" spans="1:3" hidden="1" x14ac:dyDescent="0.25">
      <c r="A2584" s="19">
        <v>42347</v>
      </c>
      <c r="B2584" s="20" t="s">
        <v>35</v>
      </c>
      <c r="C2584" s="22">
        <v>7.7401</v>
      </c>
    </row>
    <row r="2585" spans="1:3" hidden="1" x14ac:dyDescent="0.25">
      <c r="A2585" s="19">
        <v>42348</v>
      </c>
      <c r="B2585" s="20" t="s">
        <v>35</v>
      </c>
      <c r="C2585" s="22">
        <v>7.7401</v>
      </c>
    </row>
    <row r="2586" spans="1:3" hidden="1" x14ac:dyDescent="0.25">
      <c r="A2586" s="19">
        <v>42351</v>
      </c>
      <c r="B2586" s="20" t="s">
        <v>35</v>
      </c>
      <c r="C2586" s="22">
        <v>7.7401</v>
      </c>
    </row>
    <row r="2587" spans="1:3" hidden="1" x14ac:dyDescent="0.25">
      <c r="A2587" s="19">
        <v>42352</v>
      </c>
      <c r="B2587" s="20" t="s">
        <v>35</v>
      </c>
      <c r="C2587" s="22">
        <v>7.7401</v>
      </c>
    </row>
    <row r="2588" spans="1:3" hidden="1" x14ac:dyDescent="0.25">
      <c r="A2588" s="19">
        <v>42353</v>
      </c>
      <c r="B2588" s="20" t="s">
        <v>35</v>
      </c>
      <c r="C2588" s="22">
        <v>7.7401</v>
      </c>
    </row>
    <row r="2589" spans="1:3" hidden="1" x14ac:dyDescent="0.25">
      <c r="A2589" s="19">
        <v>42354</v>
      </c>
      <c r="B2589" s="20" t="s">
        <v>35</v>
      </c>
      <c r="C2589" s="22">
        <v>7.7401</v>
      </c>
    </row>
    <row r="2590" spans="1:3" hidden="1" x14ac:dyDescent="0.25">
      <c r="A2590" s="19">
        <v>42355</v>
      </c>
      <c r="B2590" s="20" t="s">
        <v>35</v>
      </c>
      <c r="C2590" s="22">
        <v>7.7401</v>
      </c>
    </row>
    <row r="2591" spans="1:3" hidden="1" x14ac:dyDescent="0.25">
      <c r="A2591" s="19">
        <v>42358</v>
      </c>
      <c r="B2591" s="20" t="s">
        <v>35</v>
      </c>
      <c r="C2591" s="22">
        <v>7.7401</v>
      </c>
    </row>
    <row r="2592" spans="1:3" hidden="1" x14ac:dyDescent="0.25">
      <c r="A2592" s="19">
        <v>42359</v>
      </c>
      <c r="B2592" s="20" t="s">
        <v>35</v>
      </c>
      <c r="C2592" s="22">
        <v>7.7401</v>
      </c>
    </row>
    <row r="2593" spans="1:3" hidden="1" x14ac:dyDescent="0.25">
      <c r="A2593" s="19">
        <v>42360</v>
      </c>
      <c r="B2593" s="20" t="s">
        <v>35</v>
      </c>
      <c r="C2593" s="22">
        <v>7.7401</v>
      </c>
    </row>
    <row r="2594" spans="1:3" hidden="1" x14ac:dyDescent="0.25">
      <c r="A2594" s="19">
        <v>42362</v>
      </c>
      <c r="B2594" s="20" t="s">
        <v>35</v>
      </c>
      <c r="C2594" s="22">
        <v>7.7401</v>
      </c>
    </row>
    <row r="2595" spans="1:3" hidden="1" x14ac:dyDescent="0.25">
      <c r="A2595" s="19">
        <v>42365</v>
      </c>
      <c r="B2595" s="20" t="s">
        <v>35</v>
      </c>
      <c r="C2595" s="22">
        <v>7.7401</v>
      </c>
    </row>
    <row r="2596" spans="1:3" hidden="1" x14ac:dyDescent="0.25">
      <c r="A2596" s="19">
        <v>42366</v>
      </c>
      <c r="B2596" s="20" t="s">
        <v>35</v>
      </c>
      <c r="C2596" s="22">
        <v>7.7401</v>
      </c>
    </row>
    <row r="2597" spans="1:3" hidden="1" x14ac:dyDescent="0.25">
      <c r="A2597" s="19">
        <v>42367</v>
      </c>
      <c r="B2597" s="20" t="s">
        <v>35</v>
      </c>
      <c r="C2597" s="22">
        <v>7.7401</v>
      </c>
    </row>
    <row r="2598" spans="1:3" hidden="1" x14ac:dyDescent="0.25">
      <c r="A2598" s="19">
        <v>42368</v>
      </c>
      <c r="B2598" s="20" t="s">
        <v>35</v>
      </c>
      <c r="C2598" s="22">
        <v>7.7401</v>
      </c>
    </row>
    <row r="2599" spans="1:3" hidden="1" x14ac:dyDescent="0.25">
      <c r="A2599" s="19">
        <v>42369</v>
      </c>
      <c r="B2599" s="20" t="s">
        <v>35</v>
      </c>
      <c r="C2599" s="22">
        <v>7.7401</v>
      </c>
    </row>
    <row r="2600" spans="1:3" x14ac:dyDescent="0.25">
      <c r="A2600" s="19">
        <v>41945</v>
      </c>
      <c r="B2600" s="20" t="s">
        <v>35</v>
      </c>
      <c r="C2600" s="22">
        <v>7.1501000000000001</v>
      </c>
    </row>
    <row r="2601" spans="1:3" hidden="1" x14ac:dyDescent="0.25">
      <c r="A2601" s="19">
        <v>42373</v>
      </c>
      <c r="B2601" s="20" t="s">
        <v>35</v>
      </c>
      <c r="C2601" s="22">
        <v>7.7401</v>
      </c>
    </row>
    <row r="2602" spans="1:3" hidden="1" x14ac:dyDescent="0.25">
      <c r="A2602" s="19">
        <v>42374</v>
      </c>
      <c r="B2602" s="20" t="s">
        <v>35</v>
      </c>
      <c r="C2602" s="22">
        <v>7.7401</v>
      </c>
    </row>
    <row r="2603" spans="1:3" hidden="1" x14ac:dyDescent="0.25">
      <c r="A2603" s="19">
        <v>42375</v>
      </c>
      <c r="B2603" s="20" t="s">
        <v>35</v>
      </c>
      <c r="C2603" s="22">
        <v>7.7401</v>
      </c>
    </row>
    <row r="2604" spans="1:3" hidden="1" x14ac:dyDescent="0.25">
      <c r="A2604" s="19">
        <v>42379</v>
      </c>
      <c r="B2604" s="20" t="s">
        <v>35</v>
      </c>
      <c r="C2604" s="22">
        <v>7.7401</v>
      </c>
    </row>
    <row r="2605" spans="1:3" hidden="1" x14ac:dyDescent="0.25">
      <c r="A2605" s="19">
        <v>42380</v>
      </c>
      <c r="B2605" s="20" t="s">
        <v>35</v>
      </c>
      <c r="C2605" s="22">
        <v>7.7401</v>
      </c>
    </row>
    <row r="2606" spans="1:3" hidden="1" x14ac:dyDescent="0.25">
      <c r="A2606" s="19">
        <v>42381</v>
      </c>
      <c r="B2606" s="20" t="s">
        <v>35</v>
      </c>
      <c r="C2606" s="22">
        <v>7.7401</v>
      </c>
    </row>
    <row r="2607" spans="1:3" hidden="1" x14ac:dyDescent="0.25">
      <c r="A2607" s="19">
        <v>42382</v>
      </c>
      <c r="B2607" s="20" t="s">
        <v>35</v>
      </c>
      <c r="C2607" s="22">
        <v>7.7401</v>
      </c>
    </row>
    <row r="2608" spans="1:3" hidden="1" x14ac:dyDescent="0.25">
      <c r="A2608" s="19">
        <v>42383</v>
      </c>
      <c r="B2608" s="20" t="s">
        <v>35</v>
      </c>
      <c r="C2608" s="22">
        <v>7.7401</v>
      </c>
    </row>
    <row r="2609" spans="1:3" hidden="1" x14ac:dyDescent="0.25">
      <c r="A2609" s="19">
        <v>42386</v>
      </c>
      <c r="B2609" s="20" t="s">
        <v>35</v>
      </c>
      <c r="C2609" s="22">
        <v>7.7401</v>
      </c>
    </row>
    <row r="2610" spans="1:3" hidden="1" x14ac:dyDescent="0.25">
      <c r="A2610" s="19">
        <v>42387</v>
      </c>
      <c r="B2610" s="20" t="s">
        <v>35</v>
      </c>
      <c r="C2610" s="22">
        <v>7.7401</v>
      </c>
    </row>
    <row r="2611" spans="1:3" hidden="1" x14ac:dyDescent="0.25">
      <c r="A2611" s="19">
        <v>42388</v>
      </c>
      <c r="B2611" s="20" t="s">
        <v>35</v>
      </c>
      <c r="C2611" s="22">
        <v>7.7401</v>
      </c>
    </row>
    <row r="2612" spans="1:3" hidden="1" x14ac:dyDescent="0.25">
      <c r="A2612" s="19">
        <v>42389</v>
      </c>
      <c r="B2612" s="20" t="s">
        <v>35</v>
      </c>
      <c r="C2612" s="22">
        <v>7.7401</v>
      </c>
    </row>
    <row r="2613" spans="1:3" hidden="1" x14ac:dyDescent="0.25">
      <c r="A2613" s="19">
        <v>42390</v>
      </c>
      <c r="B2613" s="20" t="s">
        <v>35</v>
      </c>
      <c r="C2613" s="22">
        <v>7.7401</v>
      </c>
    </row>
    <row r="2614" spans="1:3" hidden="1" x14ac:dyDescent="0.25">
      <c r="A2614" s="19">
        <v>42393</v>
      </c>
      <c r="B2614" s="20" t="s">
        <v>35</v>
      </c>
      <c r="C2614" s="22">
        <v>7.7401</v>
      </c>
    </row>
    <row r="2615" spans="1:3" hidden="1" x14ac:dyDescent="0.25">
      <c r="A2615" s="19">
        <v>42395</v>
      </c>
      <c r="B2615" s="20" t="s">
        <v>35</v>
      </c>
      <c r="C2615" s="22">
        <v>7.7401</v>
      </c>
    </row>
    <row r="2616" spans="1:3" hidden="1" x14ac:dyDescent="0.25">
      <c r="A2616" s="19">
        <v>42396</v>
      </c>
      <c r="B2616" s="20" t="s">
        <v>35</v>
      </c>
      <c r="C2616" s="22">
        <v>7.7401</v>
      </c>
    </row>
    <row r="2617" spans="1:3" hidden="1" x14ac:dyDescent="0.25">
      <c r="A2617" s="19">
        <v>42397</v>
      </c>
      <c r="B2617" s="20" t="s">
        <v>35</v>
      </c>
      <c r="C2617" s="22">
        <v>7.7401</v>
      </c>
    </row>
    <row r="2618" spans="1:3" hidden="1" x14ac:dyDescent="0.25">
      <c r="A2618" s="19">
        <v>42400</v>
      </c>
      <c r="B2618" s="20" t="s">
        <v>35</v>
      </c>
      <c r="C2618" s="22">
        <v>7.7401</v>
      </c>
    </row>
    <row r="2619" spans="1:3" x14ac:dyDescent="0.25">
      <c r="A2619" s="19">
        <v>41913</v>
      </c>
      <c r="B2619" s="20" t="s">
        <v>35</v>
      </c>
      <c r="C2619" s="22">
        <v>7.1501000000000001</v>
      </c>
    </row>
    <row r="2620" spans="1:3" hidden="1" x14ac:dyDescent="0.25">
      <c r="A2620" s="19">
        <v>42402</v>
      </c>
      <c r="B2620" s="20" t="s">
        <v>35</v>
      </c>
      <c r="C2620" s="22">
        <v>7.7401</v>
      </c>
    </row>
    <row r="2621" spans="1:3" hidden="1" x14ac:dyDescent="0.25">
      <c r="A2621" s="19">
        <v>42403</v>
      </c>
      <c r="B2621" s="20" t="s">
        <v>35</v>
      </c>
      <c r="C2621" s="22">
        <v>7.7401</v>
      </c>
    </row>
    <row r="2622" spans="1:3" hidden="1" x14ac:dyDescent="0.25">
      <c r="A2622" s="19">
        <v>42404</v>
      </c>
      <c r="B2622" s="20" t="s">
        <v>35</v>
      </c>
      <c r="C2622" s="22">
        <v>7.7401</v>
      </c>
    </row>
    <row r="2623" spans="1:3" hidden="1" x14ac:dyDescent="0.25">
      <c r="A2623" s="19">
        <v>42407</v>
      </c>
      <c r="B2623" s="20" t="s">
        <v>35</v>
      </c>
      <c r="C2623" s="22">
        <v>7.7401</v>
      </c>
    </row>
    <row r="2624" spans="1:3" hidden="1" x14ac:dyDescent="0.25">
      <c r="A2624" s="19">
        <v>42408</v>
      </c>
      <c r="B2624" s="20" t="s">
        <v>35</v>
      </c>
      <c r="C2624" s="22">
        <v>7.7401</v>
      </c>
    </row>
    <row r="2625" spans="1:3" hidden="1" x14ac:dyDescent="0.25">
      <c r="A2625" s="19">
        <v>42409</v>
      </c>
      <c r="B2625" s="20" t="s">
        <v>35</v>
      </c>
      <c r="C2625" s="22">
        <v>7.7401</v>
      </c>
    </row>
    <row r="2626" spans="1:3" hidden="1" x14ac:dyDescent="0.25">
      <c r="A2626" s="19">
        <v>42410</v>
      </c>
      <c r="B2626" s="20" t="s">
        <v>35</v>
      </c>
      <c r="C2626" s="22">
        <v>7.7401</v>
      </c>
    </row>
    <row r="2627" spans="1:3" hidden="1" x14ac:dyDescent="0.25">
      <c r="A2627" s="19">
        <v>42411</v>
      </c>
      <c r="B2627" s="20" t="s">
        <v>35</v>
      </c>
      <c r="C2627" s="22">
        <v>7.7401</v>
      </c>
    </row>
    <row r="2628" spans="1:3" hidden="1" x14ac:dyDescent="0.25">
      <c r="A2628" s="19">
        <v>42414</v>
      </c>
      <c r="B2628" s="20" t="s">
        <v>35</v>
      </c>
      <c r="C2628" s="22">
        <v>7.7401</v>
      </c>
    </row>
    <row r="2629" spans="1:3" hidden="1" x14ac:dyDescent="0.25">
      <c r="A2629" s="19">
        <v>42415</v>
      </c>
      <c r="B2629" s="20" t="s">
        <v>35</v>
      </c>
      <c r="C2629" s="22">
        <v>7.7401</v>
      </c>
    </row>
    <row r="2630" spans="1:3" hidden="1" x14ac:dyDescent="0.25">
      <c r="A2630" s="19">
        <v>42416</v>
      </c>
      <c r="B2630" s="20" t="s">
        <v>35</v>
      </c>
      <c r="C2630" s="22">
        <v>7.7401</v>
      </c>
    </row>
    <row r="2631" spans="1:3" hidden="1" x14ac:dyDescent="0.25">
      <c r="A2631" s="19">
        <v>42417</v>
      </c>
      <c r="B2631" s="20" t="s">
        <v>35</v>
      </c>
      <c r="C2631" s="22">
        <v>7.7401</v>
      </c>
    </row>
    <row r="2632" spans="1:3" hidden="1" x14ac:dyDescent="0.25">
      <c r="A2632" s="19">
        <v>42418</v>
      </c>
      <c r="B2632" s="20" t="s">
        <v>35</v>
      </c>
      <c r="C2632" s="22">
        <v>7.7401</v>
      </c>
    </row>
    <row r="2633" spans="1:3" hidden="1" x14ac:dyDescent="0.25">
      <c r="A2633" s="19">
        <v>42421</v>
      </c>
      <c r="B2633" s="20" t="s">
        <v>35</v>
      </c>
      <c r="C2633" s="22">
        <v>7.7401</v>
      </c>
    </row>
    <row r="2634" spans="1:3" hidden="1" x14ac:dyDescent="0.25">
      <c r="A2634" s="19">
        <v>42422</v>
      </c>
      <c r="B2634" s="20" t="s">
        <v>35</v>
      </c>
      <c r="C2634" s="22">
        <v>7.7401</v>
      </c>
    </row>
    <row r="2635" spans="1:3" hidden="1" x14ac:dyDescent="0.25">
      <c r="A2635" s="19">
        <v>42423</v>
      </c>
      <c r="B2635" s="20" t="s">
        <v>35</v>
      </c>
      <c r="C2635" s="22">
        <v>7.7401</v>
      </c>
    </row>
    <row r="2636" spans="1:3" hidden="1" x14ac:dyDescent="0.25">
      <c r="A2636" s="19">
        <v>42424</v>
      </c>
      <c r="B2636" s="20" t="s">
        <v>35</v>
      </c>
      <c r="C2636" s="22">
        <v>7.7401</v>
      </c>
    </row>
    <row r="2637" spans="1:3" hidden="1" x14ac:dyDescent="0.25">
      <c r="A2637" s="19">
        <v>42425</v>
      </c>
      <c r="B2637" s="20" t="s">
        <v>35</v>
      </c>
      <c r="C2637" s="22">
        <v>7.7401</v>
      </c>
    </row>
    <row r="2638" spans="1:3" hidden="1" x14ac:dyDescent="0.25">
      <c r="A2638" s="19">
        <v>42428</v>
      </c>
      <c r="B2638" s="20" t="s">
        <v>35</v>
      </c>
      <c r="C2638" s="22">
        <v>7.7401</v>
      </c>
    </row>
    <row r="2639" spans="1:3" hidden="1" x14ac:dyDescent="0.25">
      <c r="A2639" s="19">
        <v>42429</v>
      </c>
      <c r="B2639" s="20" t="s">
        <v>35</v>
      </c>
      <c r="C2639" s="22">
        <v>7.7401</v>
      </c>
    </row>
    <row r="2640" spans="1:3" x14ac:dyDescent="0.25">
      <c r="A2640" s="19">
        <v>41883</v>
      </c>
      <c r="B2640" s="20" t="s">
        <v>35</v>
      </c>
      <c r="C2640" s="22">
        <v>7.1501000000000001</v>
      </c>
    </row>
    <row r="2641" spans="1:3" hidden="1" x14ac:dyDescent="0.25">
      <c r="A2641" s="19">
        <v>42431</v>
      </c>
      <c r="B2641" s="20" t="s">
        <v>35</v>
      </c>
      <c r="C2641" s="22">
        <v>7.7401</v>
      </c>
    </row>
    <row r="2642" spans="1:3" hidden="1" x14ac:dyDescent="0.25">
      <c r="A2642" s="19">
        <v>42432</v>
      </c>
      <c r="B2642" s="20" t="s">
        <v>35</v>
      </c>
      <c r="C2642" s="22">
        <v>7.7401</v>
      </c>
    </row>
    <row r="2643" spans="1:3" hidden="1" x14ac:dyDescent="0.25">
      <c r="A2643" s="19">
        <v>42435</v>
      </c>
      <c r="B2643" s="20" t="s">
        <v>35</v>
      </c>
      <c r="C2643" s="22">
        <v>7.7401</v>
      </c>
    </row>
    <row r="2644" spans="1:3" hidden="1" x14ac:dyDescent="0.25">
      <c r="A2644" s="19">
        <v>42436</v>
      </c>
      <c r="B2644" s="20" t="s">
        <v>35</v>
      </c>
      <c r="C2644" s="22">
        <v>7.7401</v>
      </c>
    </row>
    <row r="2645" spans="1:3" hidden="1" x14ac:dyDescent="0.25">
      <c r="A2645" s="19">
        <v>42437</v>
      </c>
      <c r="B2645" s="20" t="s">
        <v>35</v>
      </c>
      <c r="C2645" s="22">
        <v>7.7401</v>
      </c>
    </row>
    <row r="2646" spans="1:3" hidden="1" x14ac:dyDescent="0.25">
      <c r="A2646" s="19">
        <v>42438</v>
      </c>
      <c r="B2646" s="20" t="s">
        <v>35</v>
      </c>
      <c r="C2646" s="22">
        <v>7.7401</v>
      </c>
    </row>
    <row r="2647" spans="1:3" hidden="1" x14ac:dyDescent="0.25">
      <c r="A2647" s="19">
        <v>42439</v>
      </c>
      <c r="B2647" s="20" t="s">
        <v>35</v>
      </c>
      <c r="C2647" s="22">
        <v>7.7401</v>
      </c>
    </row>
    <row r="2648" spans="1:3" hidden="1" x14ac:dyDescent="0.25">
      <c r="A2648" s="19">
        <v>42442</v>
      </c>
      <c r="B2648" s="20" t="s">
        <v>35</v>
      </c>
      <c r="C2648" s="22">
        <v>7.7401</v>
      </c>
    </row>
    <row r="2649" spans="1:3" hidden="1" x14ac:dyDescent="0.25">
      <c r="A2649" s="19">
        <v>42443</v>
      </c>
      <c r="B2649" s="20" t="s">
        <v>35</v>
      </c>
      <c r="C2649" s="22">
        <v>8.86</v>
      </c>
    </row>
    <row r="2650" spans="1:3" hidden="1" x14ac:dyDescent="0.25">
      <c r="A2650" s="19">
        <v>42444</v>
      </c>
      <c r="B2650" s="20" t="s">
        <v>35</v>
      </c>
      <c r="C2650" s="22">
        <v>8.86</v>
      </c>
    </row>
    <row r="2651" spans="1:3" hidden="1" x14ac:dyDescent="0.25">
      <c r="A2651" s="19">
        <v>42445</v>
      </c>
      <c r="B2651" s="20" t="s">
        <v>35</v>
      </c>
      <c r="C2651" s="22">
        <v>8.86</v>
      </c>
    </row>
    <row r="2652" spans="1:3" hidden="1" x14ac:dyDescent="0.25">
      <c r="A2652" s="19">
        <v>42446</v>
      </c>
      <c r="B2652" s="20" t="s">
        <v>35</v>
      </c>
      <c r="C2652" s="22">
        <v>8.7899999999999991</v>
      </c>
    </row>
    <row r="2653" spans="1:3" hidden="1" x14ac:dyDescent="0.25">
      <c r="A2653" s="19">
        <v>42449</v>
      </c>
      <c r="B2653" s="20" t="s">
        <v>35</v>
      </c>
      <c r="C2653" s="22">
        <v>8.7899999999999991</v>
      </c>
    </row>
    <row r="2654" spans="1:3" hidden="1" x14ac:dyDescent="0.25">
      <c r="A2654" s="19">
        <v>42450</v>
      </c>
      <c r="B2654" s="20" t="s">
        <v>35</v>
      </c>
      <c r="C2654" s="22">
        <v>8.7899999999999991</v>
      </c>
    </row>
    <row r="2655" spans="1:3" hidden="1" x14ac:dyDescent="0.25">
      <c r="A2655" s="19">
        <v>42451</v>
      </c>
      <c r="B2655" s="20" t="s">
        <v>35</v>
      </c>
      <c r="C2655" s="22">
        <v>8.7899999999999991</v>
      </c>
    </row>
    <row r="2656" spans="1:3" hidden="1" x14ac:dyDescent="0.25">
      <c r="A2656" s="19">
        <v>42452</v>
      </c>
      <c r="B2656" s="20" t="s">
        <v>35</v>
      </c>
      <c r="C2656" s="22">
        <v>8.7899999999999991</v>
      </c>
    </row>
    <row r="2657" spans="1:3" hidden="1" x14ac:dyDescent="0.25">
      <c r="A2657" s="19">
        <v>42453</v>
      </c>
      <c r="B2657" s="20" t="s">
        <v>35</v>
      </c>
      <c r="C2657" s="22">
        <v>8.7899999999999991</v>
      </c>
    </row>
    <row r="2658" spans="1:3" hidden="1" x14ac:dyDescent="0.25">
      <c r="A2658" s="19">
        <v>42456</v>
      </c>
      <c r="B2658" s="20" t="s">
        <v>35</v>
      </c>
      <c r="C2658" s="22">
        <v>8.7899999999999991</v>
      </c>
    </row>
    <row r="2659" spans="1:3" hidden="1" x14ac:dyDescent="0.25">
      <c r="A2659" s="19">
        <v>42458</v>
      </c>
      <c r="B2659" s="20" t="s">
        <v>35</v>
      </c>
      <c r="C2659" s="22">
        <v>8.7899999999999991</v>
      </c>
    </row>
    <row r="2660" spans="1:3" hidden="1" x14ac:dyDescent="0.25">
      <c r="A2660" s="19">
        <v>42459</v>
      </c>
      <c r="B2660" s="20" t="s">
        <v>35</v>
      </c>
      <c r="C2660" s="22">
        <v>8.7899999999999991</v>
      </c>
    </row>
    <row r="2661" spans="1:3" hidden="1" x14ac:dyDescent="0.25">
      <c r="A2661" s="19">
        <v>42460</v>
      </c>
      <c r="B2661" s="20" t="s">
        <v>35</v>
      </c>
      <c r="C2661" s="22">
        <v>8.7899999999999991</v>
      </c>
    </row>
    <row r="2662" spans="1:3" x14ac:dyDescent="0.25">
      <c r="A2662" s="19">
        <v>41854</v>
      </c>
      <c r="B2662" s="20" t="s">
        <v>35</v>
      </c>
      <c r="C2662" s="22">
        <v>7.1501000000000001</v>
      </c>
    </row>
    <row r="2663" spans="1:3" hidden="1" x14ac:dyDescent="0.25">
      <c r="A2663" s="19">
        <v>42464</v>
      </c>
      <c r="B2663" s="20" t="s">
        <v>35</v>
      </c>
      <c r="C2663" s="22">
        <v>8.7899999999999991</v>
      </c>
    </row>
    <row r="2664" spans="1:3" hidden="1" x14ac:dyDescent="0.25">
      <c r="A2664" s="19">
        <v>42465</v>
      </c>
      <c r="B2664" s="20" t="s">
        <v>35</v>
      </c>
      <c r="C2664" s="22">
        <v>8.7899999999999991</v>
      </c>
    </row>
    <row r="2665" spans="1:3" hidden="1" x14ac:dyDescent="0.25">
      <c r="A2665" s="19">
        <v>42466</v>
      </c>
      <c r="B2665" s="20" t="s">
        <v>35</v>
      </c>
      <c r="C2665" s="22">
        <v>8.7899999999999991</v>
      </c>
    </row>
    <row r="2666" spans="1:3" hidden="1" x14ac:dyDescent="0.25">
      <c r="A2666" s="19">
        <v>42467</v>
      </c>
      <c r="B2666" s="20" t="s">
        <v>35</v>
      </c>
      <c r="C2666" s="22">
        <v>8.7899999999999991</v>
      </c>
    </row>
    <row r="2667" spans="1:3" hidden="1" x14ac:dyDescent="0.25">
      <c r="A2667" s="19">
        <v>42470</v>
      </c>
      <c r="B2667" s="20" t="s">
        <v>35</v>
      </c>
      <c r="C2667" s="22">
        <v>8.7899999999999991</v>
      </c>
    </row>
    <row r="2668" spans="1:3" hidden="1" x14ac:dyDescent="0.25">
      <c r="A2668" s="19">
        <v>42471</v>
      </c>
      <c r="B2668" s="20" t="s">
        <v>35</v>
      </c>
      <c r="C2668" s="22">
        <v>8.7899999999999991</v>
      </c>
    </row>
    <row r="2669" spans="1:3" hidden="1" x14ac:dyDescent="0.25">
      <c r="A2669" s="19">
        <v>42472</v>
      </c>
      <c r="B2669" s="20" t="s">
        <v>35</v>
      </c>
      <c r="C2669" s="22">
        <v>8.7899999999999991</v>
      </c>
    </row>
    <row r="2670" spans="1:3" hidden="1" x14ac:dyDescent="0.25">
      <c r="A2670" s="19">
        <v>42473</v>
      </c>
      <c r="B2670" s="20" t="s">
        <v>35</v>
      </c>
      <c r="C2670" s="22">
        <v>8.7899999999999991</v>
      </c>
    </row>
    <row r="2671" spans="1:3" hidden="1" x14ac:dyDescent="0.25">
      <c r="A2671" s="19">
        <v>42474</v>
      </c>
      <c r="B2671" s="20" t="s">
        <v>35</v>
      </c>
      <c r="C2671" s="22">
        <v>8.7899999999999991</v>
      </c>
    </row>
    <row r="2672" spans="1:3" hidden="1" x14ac:dyDescent="0.25">
      <c r="A2672" s="19">
        <v>42477</v>
      </c>
      <c r="B2672" s="20" t="s">
        <v>35</v>
      </c>
      <c r="C2672" s="22">
        <v>8.7899999999999991</v>
      </c>
    </row>
    <row r="2673" spans="1:3" hidden="1" x14ac:dyDescent="0.25">
      <c r="A2673" s="19">
        <v>42478</v>
      </c>
      <c r="B2673" s="20" t="s">
        <v>35</v>
      </c>
      <c r="C2673" s="22">
        <v>8.7899999999999991</v>
      </c>
    </row>
    <row r="2674" spans="1:3" hidden="1" x14ac:dyDescent="0.25">
      <c r="A2674" s="19">
        <v>42479</v>
      </c>
      <c r="B2674" s="20" t="s">
        <v>35</v>
      </c>
      <c r="C2674" s="22">
        <v>8.7899999999999991</v>
      </c>
    </row>
    <row r="2675" spans="1:3" hidden="1" x14ac:dyDescent="0.25">
      <c r="A2675" s="19">
        <v>42480</v>
      </c>
      <c r="B2675" s="20" t="s">
        <v>35</v>
      </c>
      <c r="C2675" s="22">
        <v>8.7899999999999991</v>
      </c>
    </row>
    <row r="2676" spans="1:3" hidden="1" x14ac:dyDescent="0.25">
      <c r="A2676" s="19">
        <v>42481</v>
      </c>
      <c r="B2676" s="20" t="s">
        <v>35</v>
      </c>
      <c r="C2676" s="22">
        <v>8.7899999999999991</v>
      </c>
    </row>
    <row r="2677" spans="1:3" hidden="1" x14ac:dyDescent="0.25">
      <c r="A2677" s="19">
        <v>42484</v>
      </c>
      <c r="B2677" s="20" t="s">
        <v>35</v>
      </c>
      <c r="C2677" s="22">
        <v>8.7899999999999991</v>
      </c>
    </row>
    <row r="2678" spans="1:3" hidden="1" x14ac:dyDescent="0.25">
      <c r="A2678" s="19">
        <v>42486</v>
      </c>
      <c r="B2678" s="20" t="s">
        <v>35</v>
      </c>
      <c r="C2678" s="22">
        <v>8.7899999999999991</v>
      </c>
    </row>
    <row r="2679" spans="1:3" hidden="1" x14ac:dyDescent="0.25">
      <c r="A2679" s="19">
        <v>42487</v>
      </c>
      <c r="B2679" s="20" t="s">
        <v>35</v>
      </c>
      <c r="C2679" s="22">
        <v>8.7899999999999991</v>
      </c>
    </row>
    <row r="2680" spans="1:3" hidden="1" x14ac:dyDescent="0.25">
      <c r="A2680" s="19">
        <v>42488</v>
      </c>
      <c r="B2680" s="20" t="s">
        <v>35</v>
      </c>
      <c r="C2680" s="22">
        <v>8.7899999999999991</v>
      </c>
    </row>
    <row r="2681" spans="1:3" x14ac:dyDescent="0.25">
      <c r="A2681" s="19">
        <v>41822</v>
      </c>
      <c r="B2681" s="20" t="s">
        <v>35</v>
      </c>
      <c r="C2681" s="22">
        <v>7.1501000000000001</v>
      </c>
    </row>
    <row r="2682" spans="1:3" hidden="1" x14ac:dyDescent="0.25">
      <c r="A2682" s="19">
        <v>42494</v>
      </c>
      <c r="B2682" s="20" t="s">
        <v>35</v>
      </c>
      <c r="C2682" s="22">
        <v>8.7899999999999991</v>
      </c>
    </row>
    <row r="2683" spans="1:3" hidden="1" x14ac:dyDescent="0.25">
      <c r="A2683" s="19">
        <v>42495</v>
      </c>
      <c r="B2683" s="20" t="s">
        <v>35</v>
      </c>
      <c r="C2683" s="22">
        <v>8.7899999999999991</v>
      </c>
    </row>
    <row r="2684" spans="1:3" hidden="1" x14ac:dyDescent="0.25">
      <c r="A2684" s="19">
        <v>42498</v>
      </c>
      <c r="B2684" s="20" t="s">
        <v>35</v>
      </c>
      <c r="C2684" s="22">
        <v>8.7899999999999991</v>
      </c>
    </row>
    <row r="2685" spans="1:3" hidden="1" x14ac:dyDescent="0.25">
      <c r="A2685" s="19">
        <v>42499</v>
      </c>
      <c r="B2685" s="20" t="s">
        <v>35</v>
      </c>
      <c r="C2685" s="22">
        <v>8.7899999999999991</v>
      </c>
    </row>
    <row r="2686" spans="1:3" hidden="1" x14ac:dyDescent="0.25">
      <c r="A2686" s="19">
        <v>42500</v>
      </c>
      <c r="B2686" s="20" t="s">
        <v>35</v>
      </c>
      <c r="C2686" s="22">
        <v>8.7899999999999991</v>
      </c>
    </row>
    <row r="2687" spans="1:3" hidden="1" x14ac:dyDescent="0.25">
      <c r="A2687" s="19">
        <v>42501</v>
      </c>
      <c r="B2687" s="20" t="s">
        <v>35</v>
      </c>
      <c r="C2687" s="22">
        <v>8.7899999999999991</v>
      </c>
    </row>
    <row r="2688" spans="1:3" hidden="1" x14ac:dyDescent="0.25">
      <c r="A2688" s="19">
        <v>42502</v>
      </c>
      <c r="B2688" s="20" t="s">
        <v>35</v>
      </c>
      <c r="C2688" s="22">
        <v>8.7899999999999991</v>
      </c>
    </row>
    <row r="2689" spans="1:3" hidden="1" x14ac:dyDescent="0.25">
      <c r="A2689" s="19">
        <v>42505</v>
      </c>
      <c r="B2689" s="20" t="s">
        <v>35</v>
      </c>
      <c r="C2689" s="22">
        <v>8.7899999999999991</v>
      </c>
    </row>
    <row r="2690" spans="1:3" hidden="1" x14ac:dyDescent="0.25">
      <c r="A2690" s="19">
        <v>42506</v>
      </c>
      <c r="B2690" s="20" t="s">
        <v>35</v>
      </c>
      <c r="C2690" s="22">
        <v>8.7899999999999991</v>
      </c>
    </row>
    <row r="2691" spans="1:3" hidden="1" x14ac:dyDescent="0.25">
      <c r="A2691" s="19">
        <v>42507</v>
      </c>
      <c r="B2691" s="20" t="s">
        <v>35</v>
      </c>
      <c r="C2691" s="22">
        <v>8.7899999999999991</v>
      </c>
    </row>
    <row r="2692" spans="1:3" hidden="1" x14ac:dyDescent="0.25">
      <c r="A2692" s="19">
        <v>42508</v>
      </c>
      <c r="B2692" s="20" t="s">
        <v>35</v>
      </c>
      <c r="C2692" s="22">
        <v>8.7899999999999991</v>
      </c>
    </row>
    <row r="2693" spans="1:3" hidden="1" x14ac:dyDescent="0.25">
      <c r="A2693" s="19">
        <v>42509</v>
      </c>
      <c r="B2693" s="20" t="s">
        <v>35</v>
      </c>
      <c r="C2693" s="22">
        <v>8.7899999999999991</v>
      </c>
    </row>
    <row r="2694" spans="1:3" hidden="1" x14ac:dyDescent="0.25">
      <c r="A2694" s="19">
        <v>42512</v>
      </c>
      <c r="B2694" s="20" t="s">
        <v>35</v>
      </c>
      <c r="C2694" s="22">
        <v>8.7899999999999991</v>
      </c>
    </row>
    <row r="2695" spans="1:3" hidden="1" x14ac:dyDescent="0.25">
      <c r="A2695" s="19">
        <v>42513</v>
      </c>
      <c r="B2695" s="20" t="s">
        <v>35</v>
      </c>
      <c r="C2695" s="22">
        <v>8.7899999999999991</v>
      </c>
    </row>
    <row r="2696" spans="1:3" hidden="1" x14ac:dyDescent="0.25">
      <c r="A2696" s="19">
        <v>42514</v>
      </c>
      <c r="B2696" s="20" t="s">
        <v>35</v>
      </c>
      <c r="C2696" s="22">
        <v>8.7899999999999991</v>
      </c>
    </row>
    <row r="2697" spans="1:3" hidden="1" x14ac:dyDescent="0.25">
      <c r="A2697" s="19">
        <v>42515</v>
      </c>
      <c r="B2697" s="20" t="s">
        <v>35</v>
      </c>
      <c r="C2697" s="22">
        <v>8.7899999999999991</v>
      </c>
    </row>
    <row r="2698" spans="1:3" hidden="1" x14ac:dyDescent="0.25">
      <c r="A2698" s="19">
        <v>42516</v>
      </c>
      <c r="B2698" s="20" t="s">
        <v>35</v>
      </c>
      <c r="C2698" s="22">
        <v>8.7899999999999991</v>
      </c>
    </row>
    <row r="2699" spans="1:3" hidden="1" x14ac:dyDescent="0.25">
      <c r="A2699" s="19">
        <v>42519</v>
      </c>
      <c r="B2699" s="20" t="s">
        <v>35</v>
      </c>
      <c r="C2699" s="22">
        <v>8.7899999999999991</v>
      </c>
    </row>
    <row r="2700" spans="1:3" hidden="1" x14ac:dyDescent="0.25">
      <c r="A2700" s="19">
        <v>42520</v>
      </c>
      <c r="B2700" s="20" t="s">
        <v>35</v>
      </c>
      <c r="C2700" s="22">
        <v>8.7899999999999991</v>
      </c>
    </row>
    <row r="2701" spans="1:3" hidden="1" x14ac:dyDescent="0.25">
      <c r="A2701" s="19">
        <v>42521</v>
      </c>
      <c r="B2701" s="20" t="s">
        <v>35</v>
      </c>
      <c r="C2701" s="22">
        <v>8.7899999999999991</v>
      </c>
    </row>
    <row r="2702" spans="1:3" x14ac:dyDescent="0.25">
      <c r="A2702" s="19">
        <v>41791</v>
      </c>
      <c r="B2702" s="20" t="s">
        <v>35</v>
      </c>
      <c r="C2702" s="22">
        <v>7.1504000000000003</v>
      </c>
    </row>
    <row r="2703" spans="1:3" hidden="1" x14ac:dyDescent="0.25">
      <c r="A2703" s="19">
        <v>42523</v>
      </c>
      <c r="B2703" s="20" t="s">
        <v>35</v>
      </c>
      <c r="C2703" s="22">
        <v>8.7899999999999991</v>
      </c>
    </row>
    <row r="2704" spans="1:3" hidden="1" x14ac:dyDescent="0.25">
      <c r="A2704" s="19">
        <v>42526</v>
      </c>
      <c r="B2704" s="20" t="s">
        <v>35</v>
      </c>
      <c r="C2704" s="22">
        <v>8.7899999999999991</v>
      </c>
    </row>
    <row r="2705" spans="1:3" hidden="1" x14ac:dyDescent="0.25">
      <c r="A2705" s="19">
        <v>42527</v>
      </c>
      <c r="B2705" s="20" t="s">
        <v>35</v>
      </c>
      <c r="C2705" s="22">
        <v>8.7899999999999991</v>
      </c>
    </row>
    <row r="2706" spans="1:3" hidden="1" x14ac:dyDescent="0.25">
      <c r="A2706" s="19">
        <v>42528</v>
      </c>
      <c r="B2706" s="20" t="s">
        <v>35</v>
      </c>
      <c r="C2706" s="22">
        <v>8.7899999999999991</v>
      </c>
    </row>
    <row r="2707" spans="1:3" hidden="1" x14ac:dyDescent="0.25">
      <c r="A2707" s="19">
        <v>42529</v>
      </c>
      <c r="B2707" s="20" t="s">
        <v>35</v>
      </c>
      <c r="C2707" s="22">
        <v>8.7899999999999991</v>
      </c>
    </row>
    <row r="2708" spans="1:3" hidden="1" x14ac:dyDescent="0.25">
      <c r="A2708" s="19">
        <v>42530</v>
      </c>
      <c r="B2708" s="20" t="s">
        <v>35</v>
      </c>
      <c r="C2708" s="22">
        <v>8.7899999999999991</v>
      </c>
    </row>
    <row r="2709" spans="1:3" hidden="1" x14ac:dyDescent="0.25">
      <c r="A2709" s="19">
        <v>42533</v>
      </c>
      <c r="B2709" s="20" t="s">
        <v>35</v>
      </c>
      <c r="C2709" s="22">
        <v>8.7899999999999991</v>
      </c>
    </row>
    <row r="2710" spans="1:3" hidden="1" x14ac:dyDescent="0.25">
      <c r="A2710" s="19">
        <v>42534</v>
      </c>
      <c r="B2710" s="20" t="s">
        <v>35</v>
      </c>
      <c r="C2710" s="22">
        <v>8.7899999999999991</v>
      </c>
    </row>
    <row r="2711" spans="1:3" hidden="1" x14ac:dyDescent="0.25">
      <c r="A2711" s="19">
        <v>42536</v>
      </c>
      <c r="B2711" s="20" t="s">
        <v>35</v>
      </c>
      <c r="C2711" s="22">
        <v>8.7899999999999991</v>
      </c>
    </row>
    <row r="2712" spans="1:3" hidden="1" x14ac:dyDescent="0.25">
      <c r="A2712" s="19">
        <v>42537</v>
      </c>
      <c r="B2712" s="20" t="s">
        <v>35</v>
      </c>
      <c r="C2712" s="22">
        <v>8.7899999999999991</v>
      </c>
    </row>
    <row r="2713" spans="1:3" hidden="1" x14ac:dyDescent="0.25">
      <c r="A2713" s="19">
        <v>42540</v>
      </c>
      <c r="B2713" s="20" t="s">
        <v>35</v>
      </c>
      <c r="C2713" s="22">
        <v>8.7899999999999991</v>
      </c>
    </row>
    <row r="2714" spans="1:3" hidden="1" x14ac:dyDescent="0.25">
      <c r="A2714" s="19">
        <v>42541</v>
      </c>
      <c r="B2714" s="20" t="s">
        <v>35</v>
      </c>
      <c r="C2714" s="22">
        <v>8.7899999999999991</v>
      </c>
    </row>
    <row r="2715" spans="1:3" hidden="1" x14ac:dyDescent="0.25">
      <c r="A2715" s="19">
        <v>42542</v>
      </c>
      <c r="B2715" s="20" t="s">
        <v>35</v>
      </c>
      <c r="C2715" s="22">
        <v>8.7899999999999991</v>
      </c>
    </row>
    <row r="2716" spans="1:3" hidden="1" x14ac:dyDescent="0.25">
      <c r="A2716" s="19">
        <v>42543</v>
      </c>
      <c r="B2716" s="20" t="s">
        <v>35</v>
      </c>
      <c r="C2716" s="22">
        <v>8.7899999999999991</v>
      </c>
    </row>
    <row r="2717" spans="1:3" hidden="1" x14ac:dyDescent="0.25">
      <c r="A2717" s="19">
        <v>42547</v>
      </c>
      <c r="B2717" s="20" t="s">
        <v>35</v>
      </c>
      <c r="C2717" s="22">
        <v>8.7899999999999991</v>
      </c>
    </row>
    <row r="2718" spans="1:3" hidden="1" x14ac:dyDescent="0.25">
      <c r="A2718" s="19">
        <v>42548</v>
      </c>
      <c r="B2718" s="20" t="s">
        <v>35</v>
      </c>
      <c r="C2718" s="22">
        <v>8.7899999999999991</v>
      </c>
    </row>
    <row r="2719" spans="1:3" hidden="1" x14ac:dyDescent="0.25">
      <c r="A2719" s="19">
        <v>42549</v>
      </c>
      <c r="B2719" s="20" t="s">
        <v>35</v>
      </c>
      <c r="C2719" s="22">
        <v>8.7899999999999991</v>
      </c>
    </row>
    <row r="2720" spans="1:3" hidden="1" x14ac:dyDescent="0.25">
      <c r="A2720" s="19">
        <v>42550</v>
      </c>
      <c r="B2720" s="20" t="s">
        <v>35</v>
      </c>
      <c r="C2720" s="22">
        <v>8.7899999999999991</v>
      </c>
    </row>
    <row r="2721" spans="1:3" x14ac:dyDescent="0.25">
      <c r="A2721" s="19">
        <v>41763</v>
      </c>
      <c r="B2721" s="20" t="s">
        <v>35</v>
      </c>
      <c r="C2721" s="22">
        <v>7.0076000000000001</v>
      </c>
    </row>
    <row r="2722" spans="1:3" hidden="1" x14ac:dyDescent="0.25">
      <c r="A2722" s="19">
        <v>42555</v>
      </c>
      <c r="B2722" s="20" t="s">
        <v>35</v>
      </c>
      <c r="C2722" s="22">
        <v>8.7899999999999991</v>
      </c>
    </row>
    <row r="2723" spans="1:3" hidden="1" x14ac:dyDescent="0.25">
      <c r="A2723" s="19">
        <v>42561</v>
      </c>
      <c r="B2723" s="20" t="s">
        <v>35</v>
      </c>
      <c r="C2723" s="22">
        <v>8.7899999999999991</v>
      </c>
    </row>
    <row r="2724" spans="1:3" hidden="1" x14ac:dyDescent="0.25">
      <c r="A2724" s="19">
        <v>42562</v>
      </c>
      <c r="B2724" s="20" t="s">
        <v>35</v>
      </c>
      <c r="C2724" s="22">
        <v>8.7899999999999991</v>
      </c>
    </row>
    <row r="2725" spans="1:3" hidden="1" x14ac:dyDescent="0.25">
      <c r="A2725" s="19">
        <v>42563</v>
      </c>
      <c r="B2725" s="20" t="s">
        <v>35</v>
      </c>
      <c r="C2725" s="22">
        <v>8.7899999999999991</v>
      </c>
    </row>
    <row r="2726" spans="1:3" hidden="1" x14ac:dyDescent="0.25">
      <c r="A2726" s="19">
        <v>42564</v>
      </c>
      <c r="B2726" s="20" t="s">
        <v>35</v>
      </c>
      <c r="C2726" s="22">
        <v>8.7899999999999991</v>
      </c>
    </row>
    <row r="2727" spans="1:3" hidden="1" x14ac:dyDescent="0.25">
      <c r="A2727" s="19">
        <v>42565</v>
      </c>
      <c r="B2727" s="20" t="s">
        <v>35</v>
      </c>
      <c r="C2727" s="22">
        <v>8.7899999999999991</v>
      </c>
    </row>
    <row r="2728" spans="1:3" hidden="1" x14ac:dyDescent="0.25">
      <c r="A2728" s="19">
        <v>42568</v>
      </c>
      <c r="B2728" s="20" t="s">
        <v>35</v>
      </c>
      <c r="C2728" s="22">
        <v>8.7899999999999991</v>
      </c>
    </row>
    <row r="2729" spans="1:3" hidden="1" x14ac:dyDescent="0.25">
      <c r="A2729" s="19">
        <v>42569</v>
      </c>
      <c r="B2729" s="20" t="s">
        <v>35</v>
      </c>
      <c r="C2729" s="22">
        <v>8.7899999999999991</v>
      </c>
    </row>
    <row r="2730" spans="1:3" hidden="1" x14ac:dyDescent="0.25">
      <c r="A2730" s="19">
        <v>42570</v>
      </c>
      <c r="B2730" s="20" t="s">
        <v>35</v>
      </c>
      <c r="C2730" s="22">
        <v>8.7899999999999991</v>
      </c>
    </row>
    <row r="2731" spans="1:3" hidden="1" x14ac:dyDescent="0.25">
      <c r="A2731" s="19">
        <v>42571</v>
      </c>
      <c r="B2731" s="20" t="s">
        <v>35</v>
      </c>
      <c r="C2731" s="22">
        <v>8.7899999999999991</v>
      </c>
    </row>
    <row r="2732" spans="1:3" hidden="1" x14ac:dyDescent="0.25">
      <c r="A2732" s="19">
        <v>42572</v>
      </c>
      <c r="B2732" s="20" t="s">
        <v>35</v>
      </c>
      <c r="C2732" s="22">
        <v>8.7899999999999991</v>
      </c>
    </row>
    <row r="2733" spans="1:3" hidden="1" x14ac:dyDescent="0.25">
      <c r="A2733" s="19">
        <v>42575</v>
      </c>
      <c r="B2733" s="20" t="s">
        <v>35</v>
      </c>
      <c r="C2733" s="22">
        <v>8.7899999999999991</v>
      </c>
    </row>
    <row r="2734" spans="1:3" hidden="1" x14ac:dyDescent="0.25">
      <c r="A2734" s="19">
        <v>42576</v>
      </c>
      <c r="B2734" s="20" t="s">
        <v>35</v>
      </c>
      <c r="C2734" s="22">
        <v>8.7899999999999991</v>
      </c>
    </row>
    <row r="2735" spans="1:3" hidden="1" x14ac:dyDescent="0.25">
      <c r="A2735" s="19">
        <v>42577</v>
      </c>
      <c r="B2735" s="20" t="s">
        <v>35</v>
      </c>
      <c r="C2735" s="22">
        <v>8.7899999999999991</v>
      </c>
    </row>
    <row r="2736" spans="1:3" hidden="1" x14ac:dyDescent="0.25">
      <c r="A2736" s="19">
        <v>42578</v>
      </c>
      <c r="B2736" s="20" t="s">
        <v>35</v>
      </c>
      <c r="C2736" s="22">
        <v>8.7899999999999991</v>
      </c>
    </row>
    <row r="2737" spans="1:3" hidden="1" x14ac:dyDescent="0.25">
      <c r="A2737" s="19">
        <v>42579</v>
      </c>
      <c r="B2737" s="20" t="s">
        <v>35</v>
      </c>
      <c r="C2737" s="22">
        <v>8.7899999999999991</v>
      </c>
    </row>
    <row r="2738" spans="1:3" hidden="1" x14ac:dyDescent="0.25">
      <c r="A2738" s="19">
        <v>42582</v>
      </c>
      <c r="B2738" s="20" t="s">
        <v>35</v>
      </c>
      <c r="C2738" s="22">
        <v>8.7899999999999991</v>
      </c>
    </row>
    <row r="2739" spans="1:3" x14ac:dyDescent="0.25">
      <c r="A2739" s="19">
        <v>41730</v>
      </c>
      <c r="B2739" s="20" t="s">
        <v>35</v>
      </c>
      <c r="C2739" s="22">
        <v>6.9675000000000002</v>
      </c>
    </row>
    <row r="2740" spans="1:3" hidden="1" x14ac:dyDescent="0.25">
      <c r="A2740" s="19">
        <v>42584</v>
      </c>
      <c r="B2740" s="20" t="s">
        <v>35</v>
      </c>
      <c r="C2740" s="22">
        <v>8.7899999999999991</v>
      </c>
    </row>
    <row r="2741" spans="1:3" hidden="1" x14ac:dyDescent="0.25">
      <c r="A2741" s="19">
        <v>42585</v>
      </c>
      <c r="B2741" s="20" t="s">
        <v>35</v>
      </c>
      <c r="C2741" s="22">
        <v>8.7899999999999991</v>
      </c>
    </row>
    <row r="2742" spans="1:3" hidden="1" x14ac:dyDescent="0.25">
      <c r="A2742" s="19">
        <v>42586</v>
      </c>
      <c r="B2742" s="20" t="s">
        <v>35</v>
      </c>
      <c r="C2742" s="22">
        <v>8.7899999999999991</v>
      </c>
    </row>
    <row r="2743" spans="1:3" hidden="1" x14ac:dyDescent="0.25">
      <c r="A2743" s="19">
        <v>42589</v>
      </c>
      <c r="B2743" s="20" t="s">
        <v>35</v>
      </c>
      <c r="C2743" s="22">
        <v>8.7899999999999991</v>
      </c>
    </row>
    <row r="2744" spans="1:3" hidden="1" x14ac:dyDescent="0.25">
      <c r="A2744" s="19">
        <v>42590</v>
      </c>
      <c r="B2744" s="20" t="s">
        <v>35</v>
      </c>
      <c r="C2744" s="22">
        <v>8.7899999999999991</v>
      </c>
    </row>
    <row r="2745" spans="1:3" hidden="1" x14ac:dyDescent="0.25">
      <c r="A2745" s="19">
        <v>42591</v>
      </c>
      <c r="B2745" s="20" t="s">
        <v>35</v>
      </c>
      <c r="C2745" s="22">
        <v>8.7899999999999991</v>
      </c>
    </row>
    <row r="2746" spans="1:3" hidden="1" x14ac:dyDescent="0.25">
      <c r="A2746" s="19">
        <v>42592</v>
      </c>
      <c r="B2746" s="20" t="s">
        <v>35</v>
      </c>
      <c r="C2746" s="22">
        <v>8.7899999999999991</v>
      </c>
    </row>
    <row r="2747" spans="1:3" hidden="1" x14ac:dyDescent="0.25">
      <c r="A2747" s="19">
        <v>42593</v>
      </c>
      <c r="B2747" s="20" t="s">
        <v>35</v>
      </c>
      <c r="C2747" s="22">
        <v>8.7899999999999991</v>
      </c>
    </row>
    <row r="2748" spans="1:3" hidden="1" x14ac:dyDescent="0.25">
      <c r="A2748" s="19">
        <v>42596</v>
      </c>
      <c r="B2748" s="20" t="s">
        <v>35</v>
      </c>
      <c r="C2748" s="22">
        <v>8.7899999999999991</v>
      </c>
    </row>
    <row r="2749" spans="1:3" hidden="1" x14ac:dyDescent="0.25">
      <c r="A2749" s="19">
        <v>42597</v>
      </c>
      <c r="B2749" s="20" t="s">
        <v>35</v>
      </c>
      <c r="C2749" s="22">
        <v>8.7899999999999991</v>
      </c>
    </row>
    <row r="2750" spans="1:3" hidden="1" x14ac:dyDescent="0.25">
      <c r="A2750" s="19">
        <v>42598</v>
      </c>
      <c r="B2750" s="20" t="s">
        <v>35</v>
      </c>
      <c r="C2750" s="22">
        <v>8.7899999999999991</v>
      </c>
    </row>
    <row r="2751" spans="1:3" hidden="1" x14ac:dyDescent="0.25">
      <c r="A2751" s="19">
        <v>42599</v>
      </c>
      <c r="B2751" s="20" t="s">
        <v>35</v>
      </c>
      <c r="C2751" s="22">
        <v>8.7899999999999991</v>
      </c>
    </row>
    <row r="2752" spans="1:3" hidden="1" x14ac:dyDescent="0.25">
      <c r="A2752" s="19">
        <v>42600</v>
      </c>
      <c r="B2752" s="20" t="s">
        <v>35</v>
      </c>
      <c r="C2752" s="22">
        <v>8.7899999999999991</v>
      </c>
    </row>
    <row r="2753" spans="1:3" hidden="1" x14ac:dyDescent="0.25">
      <c r="A2753" s="19">
        <v>42603</v>
      </c>
      <c r="B2753" s="20" t="s">
        <v>35</v>
      </c>
      <c r="C2753" s="22">
        <v>8.7899999999999991</v>
      </c>
    </row>
    <row r="2754" spans="1:3" hidden="1" x14ac:dyDescent="0.25">
      <c r="A2754" s="19">
        <v>42604</v>
      </c>
      <c r="B2754" s="20" t="s">
        <v>35</v>
      </c>
      <c r="C2754" s="22">
        <v>8.7899999999999991</v>
      </c>
    </row>
    <row r="2755" spans="1:3" hidden="1" x14ac:dyDescent="0.25">
      <c r="A2755" s="19">
        <v>42605</v>
      </c>
      <c r="B2755" s="20" t="s">
        <v>35</v>
      </c>
      <c r="C2755" s="22">
        <v>8.7899999999999991</v>
      </c>
    </row>
    <row r="2756" spans="1:3" hidden="1" x14ac:dyDescent="0.25">
      <c r="A2756" s="19">
        <v>42606</v>
      </c>
      <c r="B2756" s="20" t="s">
        <v>35</v>
      </c>
      <c r="C2756" s="22">
        <v>8.7899999999999991</v>
      </c>
    </row>
    <row r="2757" spans="1:3" hidden="1" x14ac:dyDescent="0.25">
      <c r="A2757" s="19">
        <v>42607</v>
      </c>
      <c r="B2757" s="20" t="s">
        <v>35</v>
      </c>
      <c r="C2757" s="22">
        <v>8.7899999999999991</v>
      </c>
    </row>
    <row r="2758" spans="1:3" hidden="1" x14ac:dyDescent="0.25">
      <c r="A2758" s="19">
        <v>42610</v>
      </c>
      <c r="B2758" s="20" t="s">
        <v>35</v>
      </c>
      <c r="C2758" s="22">
        <v>8.7899999999999991</v>
      </c>
    </row>
    <row r="2759" spans="1:3" hidden="1" x14ac:dyDescent="0.25">
      <c r="A2759" s="19">
        <v>42611</v>
      </c>
      <c r="B2759" s="20" t="s">
        <v>35</v>
      </c>
      <c r="C2759" s="22">
        <v>8.7899999999999991</v>
      </c>
    </row>
    <row r="2760" spans="1:3" hidden="1" x14ac:dyDescent="0.25">
      <c r="A2760" s="19">
        <v>42612</v>
      </c>
      <c r="B2760" s="20" t="s">
        <v>35</v>
      </c>
      <c r="C2760" s="22">
        <v>8.7899999999999991</v>
      </c>
    </row>
    <row r="2761" spans="1:3" hidden="1" x14ac:dyDescent="0.25">
      <c r="A2761" s="19">
        <v>42613</v>
      </c>
      <c r="B2761" s="20" t="s">
        <v>35</v>
      </c>
      <c r="C2761" s="22">
        <v>8.7899999999999991</v>
      </c>
    </row>
    <row r="2762" spans="1:3" x14ac:dyDescent="0.25">
      <c r="A2762" s="19">
        <v>41700</v>
      </c>
      <c r="B2762" s="20" t="s">
        <v>35</v>
      </c>
      <c r="C2762" s="22">
        <v>6.9607000000000001</v>
      </c>
    </row>
    <row r="2763" spans="1:3" hidden="1" x14ac:dyDescent="0.25">
      <c r="A2763" s="19">
        <v>42617</v>
      </c>
      <c r="B2763" s="20" t="s">
        <v>35</v>
      </c>
      <c r="C2763" s="22">
        <v>8.7899999999999991</v>
      </c>
    </row>
    <row r="2764" spans="1:3" hidden="1" x14ac:dyDescent="0.25">
      <c r="A2764" s="19">
        <v>42618</v>
      </c>
      <c r="B2764" s="20" t="s">
        <v>35</v>
      </c>
      <c r="C2764" s="22">
        <v>8.7899999999999991</v>
      </c>
    </row>
    <row r="2765" spans="1:3" hidden="1" x14ac:dyDescent="0.25">
      <c r="A2765" s="19">
        <v>42619</v>
      </c>
      <c r="B2765" s="20" t="s">
        <v>35</v>
      </c>
      <c r="C2765" s="22">
        <v>8.7899999999999991</v>
      </c>
    </row>
    <row r="2766" spans="1:3" hidden="1" x14ac:dyDescent="0.25">
      <c r="A2766" s="19">
        <v>42620</v>
      </c>
      <c r="B2766" s="20" t="s">
        <v>35</v>
      </c>
      <c r="C2766" s="22">
        <v>8.7899999999999991</v>
      </c>
    </row>
    <row r="2767" spans="1:3" hidden="1" x14ac:dyDescent="0.25">
      <c r="A2767" s="19">
        <v>42621</v>
      </c>
      <c r="B2767" s="20" t="s">
        <v>35</v>
      </c>
      <c r="C2767" s="22">
        <v>8.7899999999999991</v>
      </c>
    </row>
    <row r="2768" spans="1:3" hidden="1" x14ac:dyDescent="0.25">
      <c r="A2768" s="19">
        <v>42627</v>
      </c>
      <c r="B2768" s="20" t="s">
        <v>35</v>
      </c>
      <c r="C2768" s="22">
        <v>8.7899999999999991</v>
      </c>
    </row>
    <row r="2769" spans="1:3" hidden="1" x14ac:dyDescent="0.25">
      <c r="A2769" s="19">
        <v>42628</v>
      </c>
      <c r="B2769" s="20" t="s">
        <v>35</v>
      </c>
      <c r="C2769" s="22">
        <v>8.7899999999999991</v>
      </c>
    </row>
    <row r="2770" spans="1:3" hidden="1" x14ac:dyDescent="0.25">
      <c r="A2770" s="19">
        <v>42631</v>
      </c>
      <c r="B2770" s="20" t="s">
        <v>35</v>
      </c>
      <c r="C2770" s="22">
        <v>8.7899999999999991</v>
      </c>
    </row>
    <row r="2771" spans="1:3" hidden="1" x14ac:dyDescent="0.25">
      <c r="A2771" s="19">
        <v>42632</v>
      </c>
      <c r="B2771" s="20" t="s">
        <v>35</v>
      </c>
      <c r="C2771" s="22">
        <v>8.7899999999999991</v>
      </c>
    </row>
    <row r="2772" spans="1:3" hidden="1" x14ac:dyDescent="0.25">
      <c r="A2772" s="19">
        <v>42633</v>
      </c>
      <c r="B2772" s="20" t="s">
        <v>35</v>
      </c>
      <c r="C2772" s="22">
        <v>8.7899999999999991</v>
      </c>
    </row>
    <row r="2773" spans="1:3" hidden="1" x14ac:dyDescent="0.25">
      <c r="A2773" s="19">
        <v>42634</v>
      </c>
      <c r="B2773" s="20" t="s">
        <v>35</v>
      </c>
      <c r="C2773" s="22">
        <v>8.7899999999999991</v>
      </c>
    </row>
    <row r="2774" spans="1:3" hidden="1" x14ac:dyDescent="0.25">
      <c r="A2774" s="19">
        <v>42635</v>
      </c>
      <c r="B2774" s="20" t="s">
        <v>35</v>
      </c>
      <c r="C2774" s="22">
        <v>8.7899999999999991</v>
      </c>
    </row>
    <row r="2775" spans="1:3" hidden="1" x14ac:dyDescent="0.25">
      <c r="A2775" s="19">
        <v>42638</v>
      </c>
      <c r="B2775" s="20" t="s">
        <v>35</v>
      </c>
      <c r="C2775" s="22">
        <v>8.7899999999999991</v>
      </c>
    </row>
    <row r="2776" spans="1:3" hidden="1" x14ac:dyDescent="0.25">
      <c r="A2776" s="19">
        <v>42639</v>
      </c>
      <c r="B2776" s="20" t="s">
        <v>35</v>
      </c>
      <c r="C2776" s="22">
        <v>8.7899999999999991</v>
      </c>
    </row>
    <row r="2777" spans="1:3" hidden="1" x14ac:dyDescent="0.25">
      <c r="A2777" s="19">
        <v>42640</v>
      </c>
      <c r="B2777" s="20" t="s">
        <v>35</v>
      </c>
      <c r="C2777" s="22">
        <v>8.7899999999999991</v>
      </c>
    </row>
    <row r="2778" spans="1:3" hidden="1" x14ac:dyDescent="0.25">
      <c r="A2778" s="19">
        <v>42641</v>
      </c>
      <c r="B2778" s="20" t="s">
        <v>35</v>
      </c>
      <c r="C2778" s="22">
        <v>8.7899999999999991</v>
      </c>
    </row>
    <row r="2779" spans="1:3" hidden="1" x14ac:dyDescent="0.25">
      <c r="A2779" s="19">
        <v>42642</v>
      </c>
      <c r="B2779" s="20" t="s">
        <v>35</v>
      </c>
      <c r="C2779" s="22">
        <v>8.7899999999999991</v>
      </c>
    </row>
    <row r="2780" spans="1:3" x14ac:dyDescent="0.25">
      <c r="A2780" s="19">
        <v>41672</v>
      </c>
      <c r="B2780" s="20" t="s">
        <v>35</v>
      </c>
      <c r="C2780" s="22">
        <v>6.9617000000000004</v>
      </c>
    </row>
    <row r="2781" spans="1:3" hidden="1" x14ac:dyDescent="0.25">
      <c r="A2781" s="19">
        <v>42647</v>
      </c>
      <c r="B2781" s="20" t="s">
        <v>35</v>
      </c>
      <c r="C2781" s="22">
        <v>8.7899999999999991</v>
      </c>
    </row>
    <row r="2782" spans="1:3" hidden="1" x14ac:dyDescent="0.25">
      <c r="A2782" s="19">
        <v>42648</v>
      </c>
      <c r="B2782" s="20" t="s">
        <v>35</v>
      </c>
      <c r="C2782" s="22">
        <v>8.7899999999999991</v>
      </c>
    </row>
    <row r="2783" spans="1:3" hidden="1" x14ac:dyDescent="0.25">
      <c r="A2783" s="19">
        <v>42652</v>
      </c>
      <c r="B2783" s="20" t="s">
        <v>35</v>
      </c>
      <c r="C2783" s="22">
        <v>8.7899999999999991</v>
      </c>
    </row>
    <row r="2784" spans="1:3" hidden="1" x14ac:dyDescent="0.25">
      <c r="A2784" s="19">
        <v>42653</v>
      </c>
      <c r="B2784" s="20" t="s">
        <v>35</v>
      </c>
      <c r="C2784" s="22">
        <v>8.7899999999999991</v>
      </c>
    </row>
    <row r="2785" spans="1:3" hidden="1" x14ac:dyDescent="0.25">
      <c r="A2785" s="19">
        <v>42654</v>
      </c>
      <c r="B2785" s="20" t="s">
        <v>35</v>
      </c>
      <c r="C2785" s="22">
        <v>8.7899999999999991</v>
      </c>
    </row>
    <row r="2786" spans="1:3" hidden="1" x14ac:dyDescent="0.25">
      <c r="A2786" s="19">
        <v>42655</v>
      </c>
      <c r="B2786" s="20" t="s">
        <v>35</v>
      </c>
      <c r="C2786" s="22">
        <v>8.7899999999999991</v>
      </c>
    </row>
    <row r="2787" spans="1:3" hidden="1" x14ac:dyDescent="0.25">
      <c r="A2787" s="19">
        <v>42656</v>
      </c>
      <c r="B2787" s="20" t="s">
        <v>35</v>
      </c>
      <c r="C2787" s="22">
        <v>8.7899999999999991</v>
      </c>
    </row>
    <row r="2788" spans="1:3" hidden="1" x14ac:dyDescent="0.25">
      <c r="A2788" s="19">
        <v>42659</v>
      </c>
      <c r="B2788" s="20" t="s">
        <v>35</v>
      </c>
      <c r="C2788" s="22">
        <v>8.7899999999999991</v>
      </c>
    </row>
    <row r="2789" spans="1:3" hidden="1" x14ac:dyDescent="0.25">
      <c r="A2789" s="19">
        <v>42660</v>
      </c>
      <c r="B2789" s="20" t="s">
        <v>35</v>
      </c>
      <c r="C2789" s="22">
        <v>8.7899999999999991</v>
      </c>
    </row>
    <row r="2790" spans="1:3" hidden="1" x14ac:dyDescent="0.25">
      <c r="A2790" s="19">
        <v>42661</v>
      </c>
      <c r="B2790" s="20" t="s">
        <v>35</v>
      </c>
      <c r="C2790" s="22">
        <v>8.7899999999999991</v>
      </c>
    </row>
    <row r="2791" spans="1:3" hidden="1" x14ac:dyDescent="0.25">
      <c r="A2791" s="19">
        <v>42662</v>
      </c>
      <c r="B2791" s="20" t="s">
        <v>35</v>
      </c>
      <c r="C2791" s="22">
        <v>8.7899999999999991</v>
      </c>
    </row>
    <row r="2792" spans="1:3" hidden="1" x14ac:dyDescent="0.25">
      <c r="A2792" s="19">
        <v>42663</v>
      </c>
      <c r="B2792" s="20" t="s">
        <v>35</v>
      </c>
      <c r="C2792" s="22">
        <v>8.7899999999999991</v>
      </c>
    </row>
    <row r="2793" spans="1:3" hidden="1" x14ac:dyDescent="0.25">
      <c r="A2793" s="19">
        <v>42666</v>
      </c>
      <c r="B2793" s="20" t="s">
        <v>35</v>
      </c>
      <c r="C2793" s="22">
        <v>8.7899999999999991</v>
      </c>
    </row>
    <row r="2794" spans="1:3" hidden="1" x14ac:dyDescent="0.25">
      <c r="A2794" s="19">
        <v>42667</v>
      </c>
      <c r="B2794" s="20" t="s">
        <v>35</v>
      </c>
      <c r="C2794" s="22">
        <v>8.7899999999999991</v>
      </c>
    </row>
    <row r="2795" spans="1:3" hidden="1" x14ac:dyDescent="0.25">
      <c r="A2795" s="19">
        <v>42668</v>
      </c>
      <c r="B2795" s="20" t="s">
        <v>35</v>
      </c>
      <c r="C2795" s="22">
        <v>8.7899999999999991</v>
      </c>
    </row>
    <row r="2796" spans="1:3" hidden="1" x14ac:dyDescent="0.25">
      <c r="A2796" s="19">
        <v>42669</v>
      </c>
      <c r="B2796" s="20" t="s">
        <v>35</v>
      </c>
      <c r="C2796" s="22">
        <v>8.7899999999999991</v>
      </c>
    </row>
    <row r="2797" spans="1:3" hidden="1" x14ac:dyDescent="0.25">
      <c r="A2797" s="19">
        <v>42670</v>
      </c>
      <c r="B2797" s="20" t="s">
        <v>35</v>
      </c>
      <c r="C2797" s="22">
        <v>8.7899999999999991</v>
      </c>
    </row>
    <row r="2798" spans="1:3" hidden="1" x14ac:dyDescent="0.25">
      <c r="A2798" s="19">
        <v>42673</v>
      </c>
      <c r="B2798" s="20" t="s">
        <v>35</v>
      </c>
      <c r="C2798" s="22">
        <v>8.7899999999999991</v>
      </c>
    </row>
    <row r="2799" spans="1:3" hidden="1" x14ac:dyDescent="0.25">
      <c r="A2799" s="19">
        <v>42674</v>
      </c>
      <c r="B2799" s="20" t="s">
        <v>35</v>
      </c>
      <c r="C2799" s="22">
        <v>8.7899999999999991</v>
      </c>
    </row>
    <row r="2800" spans="1:3" x14ac:dyDescent="0.25">
      <c r="A2800" s="19">
        <v>41641</v>
      </c>
      <c r="B2800" s="20" t="s">
        <v>35</v>
      </c>
      <c r="C2800" s="22">
        <v>6.9577999999999998</v>
      </c>
    </row>
    <row r="2801" spans="1:3" hidden="1" x14ac:dyDescent="0.25">
      <c r="A2801" s="19">
        <v>42676</v>
      </c>
      <c r="B2801" s="20" t="s">
        <v>35</v>
      </c>
      <c r="C2801" s="22">
        <v>8.7899999999999991</v>
      </c>
    </row>
    <row r="2802" spans="1:3" hidden="1" x14ac:dyDescent="0.25">
      <c r="A2802" s="19">
        <v>42677</v>
      </c>
      <c r="B2802" s="20" t="s">
        <v>35</v>
      </c>
      <c r="C2802" s="22">
        <v>14.654999999999999</v>
      </c>
    </row>
    <row r="2803" spans="1:3" hidden="1" x14ac:dyDescent="0.25">
      <c r="A2803" s="19">
        <v>42680</v>
      </c>
      <c r="B2803" s="20" t="s">
        <v>35</v>
      </c>
      <c r="C2803" s="22">
        <v>16.222200000000001</v>
      </c>
    </row>
    <row r="2804" spans="1:3" hidden="1" x14ac:dyDescent="0.25">
      <c r="A2804" s="19">
        <v>42681</v>
      </c>
      <c r="B2804" s="20" t="s">
        <v>35</v>
      </c>
      <c r="C2804" s="22">
        <v>17.263200000000001</v>
      </c>
    </row>
    <row r="2805" spans="1:3" hidden="1" x14ac:dyDescent="0.25">
      <c r="A2805" s="19">
        <v>42682</v>
      </c>
      <c r="B2805" s="20" t="s">
        <v>35</v>
      </c>
      <c r="C2805" s="22">
        <v>17.842700000000001</v>
      </c>
    </row>
    <row r="2806" spans="1:3" hidden="1" x14ac:dyDescent="0.25">
      <c r="A2806" s="19">
        <v>42683</v>
      </c>
      <c r="B2806" s="20" t="s">
        <v>35</v>
      </c>
      <c r="C2806" s="22">
        <v>17.632999999999999</v>
      </c>
    </row>
    <row r="2807" spans="1:3" hidden="1" x14ac:dyDescent="0.25">
      <c r="A2807" s="19">
        <v>42684</v>
      </c>
      <c r="B2807" s="20" t="s">
        <v>35</v>
      </c>
      <c r="C2807" s="22">
        <v>17.073799999999999</v>
      </c>
    </row>
    <row r="2808" spans="1:3" hidden="1" x14ac:dyDescent="0.25">
      <c r="A2808" s="19">
        <v>42687</v>
      </c>
      <c r="B2808" s="20" t="s">
        <v>35</v>
      </c>
      <c r="C2808" s="22">
        <v>16.312200000000001</v>
      </c>
    </row>
    <row r="2809" spans="1:3" hidden="1" x14ac:dyDescent="0.25">
      <c r="A2809" s="19">
        <v>42688</v>
      </c>
      <c r="B2809" s="20" t="s">
        <v>35</v>
      </c>
      <c r="C2809" s="22">
        <v>15.940300000000001</v>
      </c>
    </row>
    <row r="2810" spans="1:3" hidden="1" x14ac:dyDescent="0.25">
      <c r="A2810" s="19">
        <v>42689</v>
      </c>
      <c r="B2810" s="20" t="s">
        <v>35</v>
      </c>
      <c r="C2810" s="22">
        <v>15.875400000000001</v>
      </c>
    </row>
    <row r="2811" spans="1:3" hidden="1" x14ac:dyDescent="0.25">
      <c r="A2811" s="19">
        <v>42690</v>
      </c>
      <c r="B2811" s="20" t="s">
        <v>35</v>
      </c>
      <c r="C2811" s="22">
        <v>15.9214</v>
      </c>
    </row>
    <row r="2812" spans="1:3" hidden="1" x14ac:dyDescent="0.25">
      <c r="A2812" s="19">
        <v>42691</v>
      </c>
      <c r="B2812" s="20" t="s">
        <v>35</v>
      </c>
      <c r="C2812" s="22">
        <v>16.135100000000001</v>
      </c>
    </row>
    <row r="2813" spans="1:3" hidden="1" x14ac:dyDescent="0.25">
      <c r="A2813" s="19">
        <v>42694</v>
      </c>
      <c r="B2813" s="20" t="s">
        <v>35</v>
      </c>
      <c r="C2813" s="22">
        <v>17.651900000000001</v>
      </c>
    </row>
    <row r="2814" spans="1:3" hidden="1" x14ac:dyDescent="0.25">
      <c r="A2814" s="19">
        <v>42695</v>
      </c>
      <c r="B2814" s="20" t="s">
        <v>35</v>
      </c>
      <c r="C2814" s="22">
        <v>17.852599999999999</v>
      </c>
    </row>
    <row r="2815" spans="1:3" hidden="1" x14ac:dyDescent="0.25">
      <c r="A2815" s="19">
        <v>42696</v>
      </c>
      <c r="B2815" s="20" t="s">
        <v>35</v>
      </c>
      <c r="C2815" s="22">
        <v>17.776399999999999</v>
      </c>
    </row>
    <row r="2816" spans="1:3" hidden="1" x14ac:dyDescent="0.25">
      <c r="A2816" s="19">
        <v>42697</v>
      </c>
      <c r="B2816" s="20" t="s">
        <v>35</v>
      </c>
      <c r="C2816" s="22">
        <v>17.741499999999998</v>
      </c>
    </row>
    <row r="2817" spans="1:3" hidden="1" x14ac:dyDescent="0.25">
      <c r="A2817" s="19">
        <v>42698</v>
      </c>
      <c r="B2817" s="20" t="s">
        <v>35</v>
      </c>
      <c r="C2817" s="22">
        <v>17.8001</v>
      </c>
    </row>
    <row r="2818" spans="1:3" hidden="1" x14ac:dyDescent="0.25">
      <c r="A2818" s="19">
        <v>42701</v>
      </c>
      <c r="B2818" s="20" t="s">
        <v>35</v>
      </c>
      <c r="C2818" s="22">
        <v>17.9068</v>
      </c>
    </row>
    <row r="2819" spans="1:3" hidden="1" x14ac:dyDescent="0.25">
      <c r="A2819" s="19">
        <v>42702</v>
      </c>
      <c r="B2819" s="20" t="s">
        <v>35</v>
      </c>
      <c r="C2819" s="22">
        <v>17.9314</v>
      </c>
    </row>
    <row r="2820" spans="1:3" hidden="1" x14ac:dyDescent="0.25">
      <c r="A2820" s="19">
        <v>42703</v>
      </c>
      <c r="B2820" s="20" t="s">
        <v>35</v>
      </c>
      <c r="C2820" s="22">
        <v>18.067599999999999</v>
      </c>
    </row>
    <row r="2821" spans="1:3" hidden="1" x14ac:dyDescent="0.25">
      <c r="A2821" s="19">
        <v>42704</v>
      </c>
      <c r="B2821" s="20" t="s">
        <v>35</v>
      </c>
      <c r="C2821" s="22">
        <v>18.1462</v>
      </c>
    </row>
    <row r="2822" spans="1:3" x14ac:dyDescent="0.25">
      <c r="A2822" s="19">
        <v>41609</v>
      </c>
      <c r="B2822" s="20" t="s">
        <v>35</v>
      </c>
      <c r="C2822" s="22">
        <v>6.8874000000000004</v>
      </c>
    </row>
    <row r="2823" spans="1:3" hidden="1" x14ac:dyDescent="0.25">
      <c r="A2823" s="19">
        <v>42708</v>
      </c>
      <c r="B2823" s="20" t="s">
        <v>35</v>
      </c>
      <c r="C2823" s="22">
        <v>18.035399999999999</v>
      </c>
    </row>
    <row r="2824" spans="1:3" hidden="1" x14ac:dyDescent="0.25">
      <c r="A2824" s="19">
        <v>42709</v>
      </c>
      <c r="B2824" s="20" t="s">
        <v>35</v>
      </c>
      <c r="C2824" s="22">
        <v>18.0519</v>
      </c>
    </row>
    <row r="2825" spans="1:3" hidden="1" x14ac:dyDescent="0.25">
      <c r="A2825" s="19">
        <v>42710</v>
      </c>
      <c r="B2825" s="20" t="s">
        <v>35</v>
      </c>
      <c r="C2825" s="22">
        <v>18.061900000000001</v>
      </c>
    </row>
    <row r="2826" spans="1:3" hidden="1" x14ac:dyDescent="0.25">
      <c r="A2826" s="19">
        <v>42711</v>
      </c>
      <c r="B2826" s="20" t="s">
        <v>35</v>
      </c>
      <c r="C2826" s="22">
        <v>18.165900000000001</v>
      </c>
    </row>
    <row r="2827" spans="1:3" hidden="1" x14ac:dyDescent="0.25">
      <c r="A2827" s="19">
        <v>42712</v>
      </c>
      <c r="B2827" s="20" t="s">
        <v>35</v>
      </c>
      <c r="C2827" s="22">
        <v>18.2926</v>
      </c>
    </row>
    <row r="2828" spans="1:3" hidden="1" x14ac:dyDescent="0.25">
      <c r="A2828" s="19">
        <v>42716</v>
      </c>
      <c r="B2828" s="20" t="s">
        <v>35</v>
      </c>
      <c r="C2828" s="22">
        <v>18.3962</v>
      </c>
    </row>
    <row r="2829" spans="1:3" hidden="1" x14ac:dyDescent="0.25">
      <c r="A2829" s="19">
        <v>42717</v>
      </c>
      <c r="B2829" s="20" t="s">
        <v>35</v>
      </c>
      <c r="C2829" s="22">
        <v>18.541599999999999</v>
      </c>
    </row>
    <row r="2830" spans="1:3" hidden="1" x14ac:dyDescent="0.25">
      <c r="A2830" s="19">
        <v>42718</v>
      </c>
      <c r="B2830" s="20" t="s">
        <v>35</v>
      </c>
      <c r="C2830" s="22">
        <v>18.877300000000002</v>
      </c>
    </row>
    <row r="2831" spans="1:3" hidden="1" x14ac:dyDescent="0.25">
      <c r="A2831" s="19">
        <v>42719</v>
      </c>
      <c r="B2831" s="20" t="s">
        <v>35</v>
      </c>
      <c r="C2831" s="22">
        <v>18.649699999999999</v>
      </c>
    </row>
    <row r="2832" spans="1:3" hidden="1" x14ac:dyDescent="0.25">
      <c r="A2832" s="19">
        <v>42722</v>
      </c>
      <c r="B2832" s="20" t="s">
        <v>35</v>
      </c>
      <c r="C2832" s="22">
        <v>18.72</v>
      </c>
    </row>
    <row r="2833" spans="1:3" hidden="1" x14ac:dyDescent="0.25">
      <c r="A2833" s="19">
        <v>42723</v>
      </c>
      <c r="B2833" s="20" t="s">
        <v>35</v>
      </c>
      <c r="C2833" s="22">
        <v>19.1157</v>
      </c>
    </row>
    <row r="2834" spans="1:3" hidden="1" x14ac:dyDescent="0.25">
      <c r="A2834" s="19">
        <v>42724</v>
      </c>
      <c r="B2834" s="20" t="s">
        <v>35</v>
      </c>
      <c r="C2834" s="22">
        <v>19.560500000000001</v>
      </c>
    </row>
    <row r="2835" spans="1:3" hidden="1" x14ac:dyDescent="0.25">
      <c r="A2835" s="19">
        <v>42725</v>
      </c>
      <c r="B2835" s="20" t="s">
        <v>35</v>
      </c>
      <c r="C2835" s="22">
        <v>19.541599999999999</v>
      </c>
    </row>
    <row r="2836" spans="1:3" hidden="1" x14ac:dyDescent="0.25">
      <c r="A2836" s="19">
        <v>42726</v>
      </c>
      <c r="B2836" s="20" t="s">
        <v>35</v>
      </c>
      <c r="C2836" s="22">
        <v>19.295400000000001</v>
      </c>
    </row>
    <row r="2837" spans="1:3" hidden="1" x14ac:dyDescent="0.25">
      <c r="A2837" s="19">
        <v>42729</v>
      </c>
      <c r="B2837" s="20" t="s">
        <v>35</v>
      </c>
      <c r="C2837" s="22">
        <v>19.240600000000001</v>
      </c>
    </row>
    <row r="2838" spans="1:3" hidden="1" x14ac:dyDescent="0.25">
      <c r="A2838" s="19">
        <v>42730</v>
      </c>
      <c r="B2838" s="20" t="s">
        <v>35</v>
      </c>
      <c r="C2838" s="22">
        <v>19.224599999999999</v>
      </c>
    </row>
    <row r="2839" spans="1:3" hidden="1" x14ac:dyDescent="0.25">
      <c r="A2839" s="19">
        <v>42731</v>
      </c>
      <c r="B2839" s="20" t="s">
        <v>35</v>
      </c>
      <c r="C2839" s="22">
        <v>19.2178</v>
      </c>
    </row>
    <row r="2840" spans="1:3" hidden="1" x14ac:dyDescent="0.25">
      <c r="A2840" s="19">
        <v>42732</v>
      </c>
      <c r="B2840" s="20" t="s">
        <v>35</v>
      </c>
      <c r="C2840" s="22">
        <v>19.206499999999998</v>
      </c>
    </row>
    <row r="2841" spans="1:3" hidden="1" x14ac:dyDescent="0.25">
      <c r="A2841" s="19">
        <v>42733</v>
      </c>
      <c r="B2841" s="20" t="s">
        <v>35</v>
      </c>
      <c r="C2841" s="22">
        <v>18.410799999999998</v>
      </c>
    </row>
    <row r="2842" spans="1:3" x14ac:dyDescent="0.25">
      <c r="A2842" s="19">
        <v>41581</v>
      </c>
      <c r="B2842" s="20" t="s">
        <v>35</v>
      </c>
      <c r="C2842" s="22">
        <v>6.8893000000000004</v>
      </c>
    </row>
    <row r="2843" spans="1:3" hidden="1" x14ac:dyDescent="0.25">
      <c r="A2843" s="19">
        <v>42738</v>
      </c>
      <c r="B2843" s="20" t="s">
        <v>35</v>
      </c>
      <c r="C2843" s="22">
        <v>18.4511</v>
      </c>
    </row>
    <row r="2844" spans="1:3" hidden="1" x14ac:dyDescent="0.25">
      <c r="A2844" s="19">
        <v>42739</v>
      </c>
      <c r="B2844" s="20" t="s">
        <v>35</v>
      </c>
      <c r="C2844" s="22">
        <v>18.373799999999999</v>
      </c>
    </row>
    <row r="2845" spans="1:3" hidden="1" x14ac:dyDescent="0.25">
      <c r="A2845" s="19">
        <v>42740</v>
      </c>
      <c r="B2845" s="20" t="s">
        <v>35</v>
      </c>
      <c r="C2845" s="22">
        <v>18.294599999999999</v>
      </c>
    </row>
    <row r="2846" spans="1:3" hidden="1" x14ac:dyDescent="0.25">
      <c r="A2846" s="19">
        <v>42743</v>
      </c>
      <c r="B2846" s="20" t="s">
        <v>35</v>
      </c>
      <c r="C2846" s="22">
        <v>18.276499999999999</v>
      </c>
    </row>
    <row r="2847" spans="1:3" hidden="1" x14ac:dyDescent="0.25">
      <c r="A2847" s="19">
        <v>42744</v>
      </c>
      <c r="B2847" s="20" t="s">
        <v>35</v>
      </c>
      <c r="C2847" s="22">
        <v>18.377600000000001</v>
      </c>
    </row>
    <row r="2848" spans="1:3" hidden="1" x14ac:dyDescent="0.25">
      <c r="A2848" s="19">
        <v>42745</v>
      </c>
      <c r="B2848" s="20" t="s">
        <v>35</v>
      </c>
      <c r="C2848" s="22">
        <v>18.562999999999999</v>
      </c>
    </row>
    <row r="2849" spans="1:3" hidden="1" x14ac:dyDescent="0.25">
      <c r="A2849" s="19">
        <v>42746</v>
      </c>
      <c r="B2849" s="20" t="s">
        <v>35</v>
      </c>
      <c r="C2849" s="22">
        <v>18.820699999999999</v>
      </c>
    </row>
    <row r="2850" spans="1:3" hidden="1" x14ac:dyDescent="0.25">
      <c r="A2850" s="19">
        <v>42747</v>
      </c>
      <c r="B2850" s="20" t="s">
        <v>35</v>
      </c>
      <c r="C2850" s="22">
        <v>18.8626</v>
      </c>
    </row>
    <row r="2851" spans="1:3" hidden="1" x14ac:dyDescent="0.25">
      <c r="A2851" s="19">
        <v>42750</v>
      </c>
      <c r="B2851" s="20" t="s">
        <v>35</v>
      </c>
      <c r="C2851" s="22">
        <v>18.858000000000001</v>
      </c>
    </row>
    <row r="2852" spans="1:3" hidden="1" x14ac:dyDescent="0.25">
      <c r="A2852" s="19">
        <v>42751</v>
      </c>
      <c r="B2852" s="20" t="s">
        <v>35</v>
      </c>
      <c r="C2852" s="22">
        <v>18.8689</v>
      </c>
    </row>
    <row r="2853" spans="1:3" hidden="1" x14ac:dyDescent="0.25">
      <c r="A2853" s="19">
        <v>42752</v>
      </c>
      <c r="B2853" s="20" t="s">
        <v>35</v>
      </c>
      <c r="C2853" s="22">
        <v>18.918700000000001</v>
      </c>
    </row>
    <row r="2854" spans="1:3" hidden="1" x14ac:dyDescent="0.25">
      <c r="A2854" s="19">
        <v>42753</v>
      </c>
      <c r="B2854" s="20" t="s">
        <v>35</v>
      </c>
      <c r="C2854" s="22">
        <v>18.919499999999999</v>
      </c>
    </row>
    <row r="2855" spans="1:3" hidden="1" x14ac:dyDescent="0.25">
      <c r="A2855" s="19">
        <v>42754</v>
      </c>
      <c r="B2855" s="20" t="s">
        <v>35</v>
      </c>
      <c r="C2855" s="22">
        <v>18.922499999999999</v>
      </c>
    </row>
    <row r="2856" spans="1:3" hidden="1" x14ac:dyDescent="0.25">
      <c r="A2856" s="19">
        <v>42757</v>
      </c>
      <c r="B2856" s="20" t="s">
        <v>35</v>
      </c>
      <c r="C2856" s="22">
        <v>18.905899999999999</v>
      </c>
    </row>
    <row r="2857" spans="1:3" hidden="1" x14ac:dyDescent="0.25">
      <c r="A2857" s="19">
        <v>42758</v>
      </c>
      <c r="B2857" s="20" t="s">
        <v>35</v>
      </c>
      <c r="C2857" s="22">
        <v>18.920300000000001</v>
      </c>
    </row>
    <row r="2858" spans="1:3" hidden="1" x14ac:dyDescent="0.25">
      <c r="A2858" s="19">
        <v>42759</v>
      </c>
      <c r="B2858" s="20" t="s">
        <v>35</v>
      </c>
      <c r="C2858" s="22">
        <v>18.908300000000001</v>
      </c>
    </row>
    <row r="2859" spans="1:3" hidden="1" x14ac:dyDescent="0.25">
      <c r="A2859" s="19">
        <v>42761</v>
      </c>
      <c r="B2859" s="20" t="s">
        <v>35</v>
      </c>
      <c r="C2859" s="22">
        <v>18.900600000000001</v>
      </c>
    </row>
    <row r="2860" spans="1:3" hidden="1" x14ac:dyDescent="0.25">
      <c r="A2860" s="19">
        <v>42764</v>
      </c>
      <c r="B2860" s="20" t="s">
        <v>35</v>
      </c>
      <c r="C2860" s="22">
        <v>18.906500000000001</v>
      </c>
    </row>
    <row r="2861" spans="1:3" hidden="1" x14ac:dyDescent="0.25">
      <c r="A2861" s="19">
        <v>42765</v>
      </c>
      <c r="B2861" s="20" t="s">
        <v>35</v>
      </c>
      <c r="C2861" s="22">
        <v>18.91</v>
      </c>
    </row>
    <row r="2862" spans="1:3" hidden="1" x14ac:dyDescent="0.25">
      <c r="A2862" s="19">
        <v>42766</v>
      </c>
      <c r="B2862" s="20" t="s">
        <v>35</v>
      </c>
      <c r="C2862" s="22">
        <v>18.890599999999999</v>
      </c>
    </row>
    <row r="2863" spans="1:3" x14ac:dyDescent="0.25">
      <c r="A2863" s="19">
        <v>41548</v>
      </c>
      <c r="B2863" s="20" t="s">
        <v>35</v>
      </c>
      <c r="C2863" s="22">
        <v>6.8916000000000004</v>
      </c>
    </row>
    <row r="2864" spans="1:3" hidden="1" x14ac:dyDescent="0.25">
      <c r="A2864" s="19">
        <v>42768</v>
      </c>
      <c r="B2864" s="20" t="s">
        <v>35</v>
      </c>
      <c r="C2864" s="22">
        <v>18.773</v>
      </c>
    </row>
    <row r="2865" spans="1:3" hidden="1" x14ac:dyDescent="0.25">
      <c r="A2865" s="19">
        <v>42771</v>
      </c>
      <c r="B2865" s="20" t="s">
        <v>35</v>
      </c>
      <c r="C2865" s="22">
        <v>18.54</v>
      </c>
    </row>
    <row r="2866" spans="1:3" hidden="1" x14ac:dyDescent="0.25">
      <c r="A2866" s="19">
        <v>42772</v>
      </c>
      <c r="B2866" s="20" t="s">
        <v>35</v>
      </c>
      <c r="C2866" s="22">
        <v>18.482700000000001</v>
      </c>
    </row>
    <row r="2867" spans="1:3" hidden="1" x14ac:dyDescent="0.25">
      <c r="A2867" s="19">
        <v>42773</v>
      </c>
      <c r="B2867" s="20" t="s">
        <v>35</v>
      </c>
      <c r="C2867" s="22">
        <v>18.425699999999999</v>
      </c>
    </row>
    <row r="2868" spans="1:3" hidden="1" x14ac:dyDescent="0.25">
      <c r="A2868" s="19">
        <v>42774</v>
      </c>
      <c r="B2868" s="20" t="s">
        <v>35</v>
      </c>
      <c r="C2868" s="22">
        <v>18.2181</v>
      </c>
    </row>
    <row r="2869" spans="1:3" hidden="1" x14ac:dyDescent="0.25">
      <c r="A2869" s="19">
        <v>42775</v>
      </c>
      <c r="B2869" s="20" t="s">
        <v>35</v>
      </c>
      <c r="C2869" s="22">
        <v>18.025700000000001</v>
      </c>
    </row>
    <row r="2870" spans="1:3" hidden="1" x14ac:dyDescent="0.25">
      <c r="A2870" s="19">
        <v>42778</v>
      </c>
      <c r="B2870" s="20" t="s">
        <v>35</v>
      </c>
      <c r="C2870" s="22">
        <v>17.658100000000001</v>
      </c>
    </row>
    <row r="2871" spans="1:3" hidden="1" x14ac:dyDescent="0.25">
      <c r="A2871" s="19">
        <v>42779</v>
      </c>
      <c r="B2871" s="20" t="s">
        <v>35</v>
      </c>
      <c r="C2871" s="22">
        <v>17.351900000000001</v>
      </c>
    </row>
    <row r="2872" spans="1:3" hidden="1" x14ac:dyDescent="0.25">
      <c r="A2872" s="19">
        <v>42780</v>
      </c>
      <c r="B2872" s="20" t="s">
        <v>35</v>
      </c>
      <c r="C2872" s="22">
        <v>16.6281</v>
      </c>
    </row>
    <row r="2873" spans="1:3" hidden="1" x14ac:dyDescent="0.25">
      <c r="A2873" s="19">
        <v>42781</v>
      </c>
      <c r="B2873" s="20" t="s">
        <v>35</v>
      </c>
      <c r="C2873" s="22">
        <v>16.511399999999998</v>
      </c>
    </row>
    <row r="2874" spans="1:3" hidden="1" x14ac:dyDescent="0.25">
      <c r="A2874" s="19">
        <v>42782</v>
      </c>
      <c r="B2874" s="20" t="s">
        <v>35</v>
      </c>
      <c r="C2874" s="22">
        <v>16.2135</v>
      </c>
    </row>
    <row r="2875" spans="1:3" hidden="1" x14ac:dyDescent="0.25">
      <c r="A2875" s="19">
        <v>42785</v>
      </c>
      <c r="B2875" s="20" t="s">
        <v>35</v>
      </c>
      <c r="C2875" s="22">
        <v>15.867000000000001</v>
      </c>
    </row>
    <row r="2876" spans="1:3" hidden="1" x14ac:dyDescent="0.25">
      <c r="A2876" s="19">
        <v>42786</v>
      </c>
      <c r="B2876" s="20" t="s">
        <v>35</v>
      </c>
      <c r="C2876" s="22">
        <v>15.847300000000001</v>
      </c>
    </row>
    <row r="2877" spans="1:3" hidden="1" x14ac:dyDescent="0.25">
      <c r="A2877" s="19">
        <v>42787</v>
      </c>
      <c r="B2877" s="20" t="s">
        <v>35</v>
      </c>
      <c r="C2877" s="22">
        <v>15.8714</v>
      </c>
    </row>
    <row r="2878" spans="1:3" hidden="1" x14ac:dyDescent="0.25">
      <c r="A2878" s="19">
        <v>42788</v>
      </c>
      <c r="B2878" s="20" t="s">
        <v>35</v>
      </c>
      <c r="C2878" s="22">
        <v>15.8543</v>
      </c>
    </row>
    <row r="2879" spans="1:3" hidden="1" x14ac:dyDescent="0.25">
      <c r="A2879" s="19">
        <v>42789</v>
      </c>
      <c r="B2879" s="20" t="s">
        <v>35</v>
      </c>
      <c r="C2879" s="22">
        <v>15.872999999999999</v>
      </c>
    </row>
    <row r="2880" spans="1:3" hidden="1" x14ac:dyDescent="0.25">
      <c r="A2880" s="19">
        <v>42792</v>
      </c>
      <c r="B2880" s="20" t="s">
        <v>35</v>
      </c>
      <c r="C2880" s="22">
        <v>15.876200000000001</v>
      </c>
    </row>
    <row r="2881" spans="1:3" hidden="1" x14ac:dyDescent="0.25">
      <c r="A2881" s="19">
        <v>42793</v>
      </c>
      <c r="B2881" s="20" t="s">
        <v>35</v>
      </c>
      <c r="C2881" s="22">
        <v>15.880800000000001</v>
      </c>
    </row>
    <row r="2882" spans="1:3" hidden="1" x14ac:dyDescent="0.25">
      <c r="A2882" s="19">
        <v>42794</v>
      </c>
      <c r="B2882" s="20" t="s">
        <v>35</v>
      </c>
      <c r="C2882" s="22">
        <v>15.8841</v>
      </c>
    </row>
    <row r="2883" spans="1:3" x14ac:dyDescent="0.25">
      <c r="A2883" s="19">
        <v>41518</v>
      </c>
      <c r="B2883" s="20" t="s">
        <v>35</v>
      </c>
      <c r="C2883" s="22">
        <v>6.9856999999999996</v>
      </c>
    </row>
    <row r="2884" spans="1:3" hidden="1" x14ac:dyDescent="0.25">
      <c r="A2884" s="19">
        <v>42796</v>
      </c>
      <c r="B2884" s="20" t="s">
        <v>35</v>
      </c>
      <c r="C2884" s="22">
        <v>16.334299999999999</v>
      </c>
    </row>
    <row r="2885" spans="1:3" hidden="1" x14ac:dyDescent="0.25">
      <c r="A2885" s="19">
        <v>42799</v>
      </c>
      <c r="B2885" s="20" t="s">
        <v>35</v>
      </c>
      <c r="C2885" s="22">
        <v>16.4573</v>
      </c>
    </row>
    <row r="2886" spans="1:3" hidden="1" x14ac:dyDescent="0.25">
      <c r="A2886" s="19">
        <v>42800</v>
      </c>
      <c r="B2886" s="20" t="s">
        <v>35</v>
      </c>
      <c r="C2886" s="22">
        <v>16.720500000000001</v>
      </c>
    </row>
    <row r="2887" spans="1:3" hidden="1" x14ac:dyDescent="0.25">
      <c r="A2887" s="19">
        <v>42801</v>
      </c>
      <c r="B2887" s="20" t="s">
        <v>35</v>
      </c>
      <c r="C2887" s="22">
        <v>17.461099999999998</v>
      </c>
    </row>
    <row r="2888" spans="1:3" hidden="1" x14ac:dyDescent="0.25">
      <c r="A2888" s="19">
        <v>42802</v>
      </c>
      <c r="B2888" s="20" t="s">
        <v>35</v>
      </c>
      <c r="C2888" s="22">
        <v>17.760300000000001</v>
      </c>
    </row>
    <row r="2889" spans="1:3" hidden="1" x14ac:dyDescent="0.25">
      <c r="A2889" s="19">
        <v>42803</v>
      </c>
      <c r="B2889" s="20" t="s">
        <v>35</v>
      </c>
      <c r="C2889" s="22">
        <v>17.7851</v>
      </c>
    </row>
    <row r="2890" spans="1:3" hidden="1" x14ac:dyDescent="0.25">
      <c r="A2890" s="19">
        <v>42806</v>
      </c>
      <c r="B2890" s="20" t="s">
        <v>35</v>
      </c>
      <c r="C2890" s="22">
        <v>17.760300000000001</v>
      </c>
    </row>
    <row r="2891" spans="1:3" hidden="1" x14ac:dyDescent="0.25">
      <c r="A2891" s="19">
        <v>42807</v>
      </c>
      <c r="B2891" s="20" t="s">
        <v>35</v>
      </c>
      <c r="C2891" s="22">
        <v>17.801100000000002</v>
      </c>
    </row>
    <row r="2892" spans="1:3" hidden="1" x14ac:dyDescent="0.25">
      <c r="A2892" s="19">
        <v>42808</v>
      </c>
      <c r="B2892" s="20" t="s">
        <v>35</v>
      </c>
      <c r="C2892" s="22">
        <v>18.056799999999999</v>
      </c>
    </row>
    <row r="2893" spans="1:3" hidden="1" x14ac:dyDescent="0.25">
      <c r="A2893" s="19">
        <v>42809</v>
      </c>
      <c r="B2893" s="20" t="s">
        <v>35</v>
      </c>
      <c r="C2893" s="22">
        <v>18.2376</v>
      </c>
    </row>
    <row r="2894" spans="1:3" hidden="1" x14ac:dyDescent="0.25">
      <c r="A2894" s="19">
        <v>42810</v>
      </c>
      <c r="B2894" s="20" t="s">
        <v>35</v>
      </c>
      <c r="C2894" s="22">
        <v>18.208500000000001</v>
      </c>
    </row>
    <row r="2895" spans="1:3" hidden="1" x14ac:dyDescent="0.25">
      <c r="A2895" s="19">
        <v>42813</v>
      </c>
      <c r="B2895" s="20" t="s">
        <v>35</v>
      </c>
      <c r="C2895" s="22">
        <v>18.203800000000001</v>
      </c>
    </row>
    <row r="2896" spans="1:3" hidden="1" x14ac:dyDescent="0.25">
      <c r="A2896" s="19">
        <v>42814</v>
      </c>
      <c r="B2896" s="20" t="s">
        <v>35</v>
      </c>
      <c r="C2896" s="22">
        <v>18.204599999999999</v>
      </c>
    </row>
    <row r="2897" spans="1:3" hidden="1" x14ac:dyDescent="0.25">
      <c r="A2897" s="19">
        <v>42815</v>
      </c>
      <c r="B2897" s="20" t="s">
        <v>35</v>
      </c>
      <c r="C2897" s="22">
        <v>18.2043</v>
      </c>
    </row>
    <row r="2898" spans="1:3" hidden="1" x14ac:dyDescent="0.25">
      <c r="A2898" s="19">
        <v>42816</v>
      </c>
      <c r="B2898" s="20" t="s">
        <v>35</v>
      </c>
      <c r="C2898" s="22">
        <v>18.205100000000002</v>
      </c>
    </row>
    <row r="2899" spans="1:3" hidden="1" x14ac:dyDescent="0.25">
      <c r="A2899" s="19">
        <v>42817</v>
      </c>
      <c r="B2899" s="20" t="s">
        <v>35</v>
      </c>
      <c r="C2899" s="22">
        <v>18.204599999999999</v>
      </c>
    </row>
    <row r="2900" spans="1:3" hidden="1" x14ac:dyDescent="0.25">
      <c r="A2900" s="19">
        <v>42820</v>
      </c>
      <c r="B2900" s="20" t="s">
        <v>35</v>
      </c>
      <c r="C2900" s="22">
        <v>18.1997</v>
      </c>
    </row>
    <row r="2901" spans="1:3" hidden="1" x14ac:dyDescent="0.25">
      <c r="A2901" s="19">
        <v>42821</v>
      </c>
      <c r="B2901" s="20" t="s">
        <v>35</v>
      </c>
      <c r="C2901" s="22">
        <v>18.1981</v>
      </c>
    </row>
    <row r="2902" spans="1:3" hidden="1" x14ac:dyDescent="0.25">
      <c r="A2902" s="19">
        <v>42822</v>
      </c>
      <c r="B2902" s="20" t="s">
        <v>35</v>
      </c>
      <c r="C2902" s="22">
        <v>18.1997</v>
      </c>
    </row>
    <row r="2903" spans="1:3" hidden="1" x14ac:dyDescent="0.25">
      <c r="A2903" s="19">
        <v>42823</v>
      </c>
      <c r="B2903" s="20" t="s">
        <v>35</v>
      </c>
      <c r="C2903" s="22">
        <v>18.197600000000001</v>
      </c>
    </row>
    <row r="2904" spans="1:3" hidden="1" x14ac:dyDescent="0.25">
      <c r="A2904" s="19">
        <v>42824</v>
      </c>
      <c r="B2904" s="20" t="s">
        <v>35</v>
      </c>
      <c r="C2904" s="22">
        <v>18.2014</v>
      </c>
    </row>
    <row r="2905" spans="1:3" x14ac:dyDescent="0.25">
      <c r="A2905" s="19">
        <v>41487</v>
      </c>
      <c r="B2905" s="20" t="s">
        <v>35</v>
      </c>
      <c r="C2905" s="22">
        <v>6.9958</v>
      </c>
    </row>
    <row r="2906" spans="1:3" hidden="1" x14ac:dyDescent="0.25">
      <c r="A2906" s="19">
        <v>42828</v>
      </c>
      <c r="B2906" s="20" t="s">
        <v>35</v>
      </c>
      <c r="C2906" s="22">
        <v>18.182700000000001</v>
      </c>
    </row>
    <row r="2907" spans="1:3" hidden="1" x14ac:dyDescent="0.25">
      <c r="A2907" s="19">
        <v>42829</v>
      </c>
      <c r="B2907" s="20" t="s">
        <v>35</v>
      </c>
      <c r="C2907" s="22">
        <v>18.127800000000001</v>
      </c>
    </row>
    <row r="2908" spans="1:3" hidden="1" x14ac:dyDescent="0.25">
      <c r="A2908" s="19">
        <v>42830</v>
      </c>
      <c r="B2908" s="20" t="s">
        <v>35</v>
      </c>
      <c r="C2908" s="22">
        <v>18.092700000000001</v>
      </c>
    </row>
    <row r="2909" spans="1:3" hidden="1" x14ac:dyDescent="0.25">
      <c r="A2909" s="19">
        <v>42831</v>
      </c>
      <c r="B2909" s="20" t="s">
        <v>35</v>
      </c>
      <c r="C2909" s="22">
        <v>18.099699999999999</v>
      </c>
    </row>
    <row r="2910" spans="1:3" hidden="1" x14ac:dyDescent="0.25">
      <c r="A2910" s="19">
        <v>42834</v>
      </c>
      <c r="B2910" s="20" t="s">
        <v>35</v>
      </c>
      <c r="C2910" s="22">
        <v>18.105899999999998</v>
      </c>
    </row>
    <row r="2911" spans="1:3" hidden="1" x14ac:dyDescent="0.25">
      <c r="A2911" s="19">
        <v>42835</v>
      </c>
      <c r="B2911" s="20" t="s">
        <v>35</v>
      </c>
      <c r="C2911" s="22">
        <v>18.1065</v>
      </c>
    </row>
    <row r="2912" spans="1:3" hidden="1" x14ac:dyDescent="0.25">
      <c r="A2912" s="19">
        <v>42836</v>
      </c>
      <c r="B2912" s="20" t="s">
        <v>35</v>
      </c>
      <c r="C2912" s="22">
        <v>18.131399999999999</v>
      </c>
    </row>
    <row r="2913" spans="1:3" hidden="1" x14ac:dyDescent="0.25">
      <c r="A2913" s="19">
        <v>42837</v>
      </c>
      <c r="B2913" s="20" t="s">
        <v>35</v>
      </c>
      <c r="C2913" s="22">
        <v>18.142199999999999</v>
      </c>
    </row>
    <row r="2914" spans="1:3" hidden="1" x14ac:dyDescent="0.25">
      <c r="A2914" s="19">
        <v>42838</v>
      </c>
      <c r="B2914" s="20" t="s">
        <v>35</v>
      </c>
      <c r="C2914" s="22">
        <v>18.1492</v>
      </c>
    </row>
    <row r="2915" spans="1:3" hidden="1" x14ac:dyDescent="0.25">
      <c r="A2915" s="19">
        <v>42843</v>
      </c>
      <c r="B2915" s="20" t="s">
        <v>35</v>
      </c>
      <c r="C2915" s="22">
        <v>18.148099999999999</v>
      </c>
    </row>
    <row r="2916" spans="1:3" hidden="1" x14ac:dyDescent="0.25">
      <c r="A2916" s="19">
        <v>42844</v>
      </c>
      <c r="B2916" s="20" t="s">
        <v>35</v>
      </c>
      <c r="C2916" s="22">
        <v>18.1511</v>
      </c>
    </row>
    <row r="2917" spans="1:3" hidden="1" x14ac:dyDescent="0.25">
      <c r="A2917" s="19">
        <v>42845</v>
      </c>
      <c r="B2917" s="20" t="s">
        <v>35</v>
      </c>
      <c r="C2917" s="22">
        <v>18.1614</v>
      </c>
    </row>
    <row r="2918" spans="1:3" hidden="1" x14ac:dyDescent="0.25">
      <c r="A2918" s="19">
        <v>42848</v>
      </c>
      <c r="B2918" s="20" t="s">
        <v>35</v>
      </c>
      <c r="C2918" s="22">
        <v>18.149999999999999</v>
      </c>
    </row>
    <row r="2919" spans="1:3" hidden="1" x14ac:dyDescent="0.25">
      <c r="A2919" s="19">
        <v>42849</v>
      </c>
      <c r="B2919" s="20" t="s">
        <v>35</v>
      </c>
      <c r="C2919" s="22">
        <v>18.151599999999998</v>
      </c>
    </row>
    <row r="2920" spans="1:3" hidden="1" x14ac:dyDescent="0.25">
      <c r="A2920" s="19">
        <v>42851</v>
      </c>
      <c r="B2920" s="20" t="s">
        <v>35</v>
      </c>
      <c r="C2920" s="22">
        <v>18.153500000000001</v>
      </c>
    </row>
    <row r="2921" spans="1:3" hidden="1" x14ac:dyDescent="0.25">
      <c r="A2921" s="19">
        <v>42852</v>
      </c>
      <c r="B2921" s="20" t="s">
        <v>35</v>
      </c>
      <c r="C2921" s="22">
        <v>18.1403</v>
      </c>
    </row>
    <row r="2922" spans="1:3" hidden="1" x14ac:dyDescent="0.25">
      <c r="A2922" s="19">
        <v>42855</v>
      </c>
      <c r="B2922" s="20" t="s">
        <v>35</v>
      </c>
      <c r="C2922" s="22">
        <v>18.1419</v>
      </c>
    </row>
    <row r="2923" spans="1:3" x14ac:dyDescent="0.25">
      <c r="A2923" s="19">
        <v>41457</v>
      </c>
      <c r="B2923" s="20" t="s">
        <v>35</v>
      </c>
      <c r="C2923" s="22">
        <v>7.0194000000000001</v>
      </c>
    </row>
    <row r="2924" spans="1:3" hidden="1" x14ac:dyDescent="0.25">
      <c r="A2924" s="19">
        <v>42858</v>
      </c>
      <c r="B2924" s="20" t="s">
        <v>35</v>
      </c>
      <c r="C2924" s="22">
        <v>18.144100000000002</v>
      </c>
    </row>
    <row r="2925" spans="1:3" hidden="1" x14ac:dyDescent="0.25">
      <c r="A2925" s="19">
        <v>42859</v>
      </c>
      <c r="B2925" s="20" t="s">
        <v>35</v>
      </c>
      <c r="C2925" s="22">
        <v>18.145900000000001</v>
      </c>
    </row>
    <row r="2926" spans="1:3" hidden="1" x14ac:dyDescent="0.25">
      <c r="A2926" s="19">
        <v>42862</v>
      </c>
      <c r="B2926" s="20" t="s">
        <v>35</v>
      </c>
      <c r="C2926" s="22">
        <v>18.143000000000001</v>
      </c>
    </row>
    <row r="2927" spans="1:3" hidden="1" x14ac:dyDescent="0.25">
      <c r="A2927" s="19">
        <v>42863</v>
      </c>
      <c r="B2927" s="20" t="s">
        <v>35</v>
      </c>
      <c r="C2927" s="22">
        <v>18.1403</v>
      </c>
    </row>
    <row r="2928" spans="1:3" hidden="1" x14ac:dyDescent="0.25">
      <c r="A2928" s="19">
        <v>42864</v>
      </c>
      <c r="B2928" s="20" t="s">
        <v>35</v>
      </c>
      <c r="C2928" s="22">
        <v>18.144600000000001</v>
      </c>
    </row>
    <row r="2929" spans="1:3" hidden="1" x14ac:dyDescent="0.25">
      <c r="A2929" s="19">
        <v>42865</v>
      </c>
      <c r="B2929" s="20" t="s">
        <v>35</v>
      </c>
      <c r="C2929" s="22">
        <v>18.139199999999999</v>
      </c>
    </row>
    <row r="2930" spans="1:3" hidden="1" x14ac:dyDescent="0.25">
      <c r="A2930" s="19">
        <v>42866</v>
      </c>
      <c r="B2930" s="20" t="s">
        <v>35</v>
      </c>
      <c r="C2930" s="22">
        <v>18.1462</v>
      </c>
    </row>
    <row r="2931" spans="1:3" hidden="1" x14ac:dyDescent="0.25">
      <c r="A2931" s="19">
        <v>42869</v>
      </c>
      <c r="B2931" s="20" t="s">
        <v>35</v>
      </c>
      <c r="C2931" s="22">
        <v>18.1419</v>
      </c>
    </row>
    <row r="2932" spans="1:3" hidden="1" x14ac:dyDescent="0.25">
      <c r="A2932" s="19">
        <v>42870</v>
      </c>
      <c r="B2932" s="20" t="s">
        <v>35</v>
      </c>
      <c r="C2932" s="22">
        <v>18.139700000000001</v>
      </c>
    </row>
    <row r="2933" spans="1:3" hidden="1" x14ac:dyDescent="0.25">
      <c r="A2933" s="19">
        <v>42871</v>
      </c>
      <c r="B2933" s="20" t="s">
        <v>35</v>
      </c>
      <c r="C2933" s="22">
        <v>18.143799999999999</v>
      </c>
    </row>
    <row r="2934" spans="1:3" hidden="1" x14ac:dyDescent="0.25">
      <c r="A2934" s="19">
        <v>42872</v>
      </c>
      <c r="B2934" s="20" t="s">
        <v>35</v>
      </c>
      <c r="C2934" s="22">
        <v>18.147600000000001</v>
      </c>
    </row>
    <row r="2935" spans="1:3" hidden="1" x14ac:dyDescent="0.25">
      <c r="A2935" s="19">
        <v>42873</v>
      </c>
      <c r="B2935" s="20" t="s">
        <v>35</v>
      </c>
      <c r="C2935" s="22">
        <v>18.146100000000001</v>
      </c>
    </row>
    <row r="2936" spans="1:3" hidden="1" x14ac:dyDescent="0.25">
      <c r="A2936" s="19">
        <v>42876</v>
      </c>
      <c r="B2936" s="20" t="s">
        <v>35</v>
      </c>
      <c r="C2936" s="22">
        <v>18.144500000000001</v>
      </c>
    </row>
    <row r="2937" spans="1:3" hidden="1" x14ac:dyDescent="0.25">
      <c r="A2937" s="19">
        <v>42877</v>
      </c>
      <c r="B2937" s="20" t="s">
        <v>35</v>
      </c>
      <c r="C2937" s="22">
        <v>18.130500000000001</v>
      </c>
    </row>
    <row r="2938" spans="1:3" hidden="1" x14ac:dyDescent="0.25">
      <c r="A2938" s="19">
        <v>42878</v>
      </c>
      <c r="B2938" s="20" t="s">
        <v>35</v>
      </c>
      <c r="C2938" s="22">
        <v>18.123200000000001</v>
      </c>
    </row>
    <row r="2939" spans="1:3" hidden="1" x14ac:dyDescent="0.25">
      <c r="A2939" s="19">
        <v>42879</v>
      </c>
      <c r="B2939" s="20" t="s">
        <v>35</v>
      </c>
      <c r="C2939" s="22">
        <v>18.130800000000001</v>
      </c>
    </row>
    <row r="2940" spans="1:3" hidden="1" x14ac:dyDescent="0.25">
      <c r="A2940" s="19">
        <v>42880</v>
      </c>
      <c r="B2940" s="20" t="s">
        <v>35</v>
      </c>
      <c r="C2940" s="22">
        <v>18.133500000000002</v>
      </c>
    </row>
    <row r="2941" spans="1:3" hidden="1" x14ac:dyDescent="0.25">
      <c r="A2941" s="19">
        <v>42883</v>
      </c>
      <c r="B2941" s="20" t="s">
        <v>35</v>
      </c>
      <c r="C2941" s="22">
        <v>18.137</v>
      </c>
    </row>
    <row r="2942" spans="1:3" hidden="1" x14ac:dyDescent="0.25">
      <c r="A2942" s="19">
        <v>42884</v>
      </c>
      <c r="B2942" s="20" t="s">
        <v>35</v>
      </c>
      <c r="C2942" s="22">
        <v>18.142700000000001</v>
      </c>
    </row>
    <row r="2943" spans="1:3" hidden="1" x14ac:dyDescent="0.25">
      <c r="A2943" s="19">
        <v>42885</v>
      </c>
      <c r="B2943" s="20" t="s">
        <v>35</v>
      </c>
      <c r="C2943" s="22">
        <v>18.140499999999999</v>
      </c>
    </row>
    <row r="2944" spans="1:3" hidden="1" x14ac:dyDescent="0.25">
      <c r="A2944" s="19">
        <v>42886</v>
      </c>
      <c r="B2944" s="20" t="s">
        <v>35</v>
      </c>
      <c r="C2944" s="22">
        <v>18.148399999999999</v>
      </c>
    </row>
    <row r="2945" spans="1:3" x14ac:dyDescent="0.25">
      <c r="A2945" s="19">
        <v>41427</v>
      </c>
      <c r="B2945" s="20" t="s">
        <v>35</v>
      </c>
      <c r="C2945" s="22">
        <v>6.9837999999999996</v>
      </c>
    </row>
    <row r="2946" spans="1:3" hidden="1" x14ac:dyDescent="0.25">
      <c r="A2946" s="19">
        <v>42890</v>
      </c>
      <c r="B2946" s="20" t="s">
        <v>35</v>
      </c>
      <c r="C2946" s="22">
        <v>18.1374</v>
      </c>
    </row>
    <row r="2947" spans="1:3" hidden="1" x14ac:dyDescent="0.25">
      <c r="A2947" s="19">
        <v>42891</v>
      </c>
      <c r="B2947" s="20" t="s">
        <v>35</v>
      </c>
      <c r="C2947" s="22">
        <v>18.145299999999999</v>
      </c>
    </row>
    <row r="2948" spans="1:3" hidden="1" x14ac:dyDescent="0.25">
      <c r="A2948" s="19">
        <v>42892</v>
      </c>
      <c r="B2948" s="20" t="s">
        <v>35</v>
      </c>
      <c r="C2948" s="22">
        <v>18.147300000000001</v>
      </c>
    </row>
    <row r="2949" spans="1:3" hidden="1" x14ac:dyDescent="0.25">
      <c r="A2949" s="19">
        <v>42893</v>
      </c>
      <c r="B2949" s="20" t="s">
        <v>35</v>
      </c>
      <c r="C2949" s="22">
        <v>18.150300000000001</v>
      </c>
    </row>
    <row r="2950" spans="1:3" hidden="1" x14ac:dyDescent="0.25">
      <c r="A2950" s="19">
        <v>42894</v>
      </c>
      <c r="B2950" s="20" t="s">
        <v>35</v>
      </c>
      <c r="C2950" s="22">
        <v>18.148599999999998</v>
      </c>
    </row>
    <row r="2951" spans="1:3" hidden="1" x14ac:dyDescent="0.25">
      <c r="A2951" s="19">
        <v>42897</v>
      </c>
      <c r="B2951" s="20" t="s">
        <v>35</v>
      </c>
      <c r="C2951" s="22">
        <v>18.147300000000001</v>
      </c>
    </row>
    <row r="2952" spans="1:3" hidden="1" x14ac:dyDescent="0.25">
      <c r="A2952" s="19">
        <v>42898</v>
      </c>
      <c r="B2952" s="20" t="s">
        <v>35</v>
      </c>
      <c r="C2952" s="22">
        <v>18.148599999999998</v>
      </c>
    </row>
    <row r="2953" spans="1:3" hidden="1" x14ac:dyDescent="0.25">
      <c r="A2953" s="19">
        <v>42899</v>
      </c>
      <c r="B2953" s="20" t="s">
        <v>35</v>
      </c>
      <c r="C2953" s="22">
        <v>18.1509</v>
      </c>
    </row>
    <row r="2954" spans="1:3" hidden="1" x14ac:dyDescent="0.25">
      <c r="A2954" s="19">
        <v>42900</v>
      </c>
      <c r="B2954" s="20" t="s">
        <v>35</v>
      </c>
      <c r="C2954" s="22">
        <v>18.1511</v>
      </c>
    </row>
    <row r="2955" spans="1:3" hidden="1" x14ac:dyDescent="0.25">
      <c r="A2955" s="19">
        <v>42901</v>
      </c>
      <c r="B2955" s="20" t="s">
        <v>35</v>
      </c>
      <c r="C2955" s="22">
        <v>18.151499999999999</v>
      </c>
    </row>
    <row r="2956" spans="1:3" hidden="1" x14ac:dyDescent="0.25">
      <c r="A2956" s="19">
        <v>42904</v>
      </c>
      <c r="B2956" s="20" t="s">
        <v>35</v>
      </c>
      <c r="C2956" s="22">
        <v>18.154800000000002</v>
      </c>
    </row>
    <row r="2957" spans="1:3" hidden="1" x14ac:dyDescent="0.25">
      <c r="A2957" s="19">
        <v>42905</v>
      </c>
      <c r="B2957" s="20" t="s">
        <v>35</v>
      </c>
      <c r="C2957" s="22">
        <v>18.1569</v>
      </c>
    </row>
    <row r="2958" spans="1:3" hidden="1" x14ac:dyDescent="0.25">
      <c r="A2958" s="19">
        <v>42906</v>
      </c>
      <c r="B2958" s="20" t="s">
        <v>35</v>
      </c>
      <c r="C2958" s="22">
        <v>18.154900000000001</v>
      </c>
    </row>
    <row r="2959" spans="1:3" hidden="1" x14ac:dyDescent="0.25">
      <c r="A2959" s="19">
        <v>42907</v>
      </c>
      <c r="B2959" s="20" t="s">
        <v>35</v>
      </c>
      <c r="C2959" s="22">
        <v>18.156400000000001</v>
      </c>
    </row>
    <row r="2960" spans="1:3" hidden="1" x14ac:dyDescent="0.25">
      <c r="A2960" s="19">
        <v>42908</v>
      </c>
      <c r="B2960" s="20" t="s">
        <v>35</v>
      </c>
      <c r="C2960" s="22">
        <v>18.153400000000001</v>
      </c>
    </row>
    <row r="2961" spans="1:3" hidden="1" x14ac:dyDescent="0.25">
      <c r="A2961" s="19">
        <v>42914</v>
      </c>
      <c r="B2961" s="20" t="s">
        <v>35</v>
      </c>
      <c r="C2961" s="22">
        <v>18.151499999999999</v>
      </c>
    </row>
    <row r="2962" spans="1:3" x14ac:dyDescent="0.25">
      <c r="A2962" s="19">
        <v>41396</v>
      </c>
      <c r="B2962" s="20" t="s">
        <v>35</v>
      </c>
      <c r="C2962" s="22">
        <v>6.9414999999999996</v>
      </c>
    </row>
    <row r="2963" spans="1:3" hidden="1" x14ac:dyDescent="0.25">
      <c r="A2963" s="19">
        <v>42919</v>
      </c>
      <c r="B2963" s="20" t="s">
        <v>35</v>
      </c>
      <c r="C2963" s="22">
        <v>18.011399999999998</v>
      </c>
    </row>
    <row r="2964" spans="1:3" hidden="1" x14ac:dyDescent="0.25">
      <c r="A2964" s="19">
        <v>42920</v>
      </c>
      <c r="B2964" s="20" t="s">
        <v>35</v>
      </c>
      <c r="C2964" s="22">
        <v>17.9543</v>
      </c>
    </row>
    <row r="2965" spans="1:3" hidden="1" x14ac:dyDescent="0.25">
      <c r="A2965" s="19">
        <v>42921</v>
      </c>
      <c r="B2965" s="20" t="s">
        <v>35</v>
      </c>
      <c r="C2965" s="22">
        <v>17.944500000000001</v>
      </c>
    </row>
    <row r="2966" spans="1:3" hidden="1" x14ac:dyDescent="0.25">
      <c r="A2966" s="19">
        <v>42922</v>
      </c>
      <c r="B2966" s="20" t="s">
        <v>35</v>
      </c>
      <c r="C2966" s="22">
        <v>17.941199999999998</v>
      </c>
    </row>
    <row r="2967" spans="1:3" hidden="1" x14ac:dyDescent="0.25">
      <c r="A2967" s="19">
        <v>42925</v>
      </c>
      <c r="B2967" s="20" t="s">
        <v>35</v>
      </c>
      <c r="C2967" s="22">
        <v>17.9392</v>
      </c>
    </row>
    <row r="2968" spans="1:3" hidden="1" x14ac:dyDescent="0.25">
      <c r="A2968" s="19">
        <v>42926</v>
      </c>
      <c r="B2968" s="20" t="s">
        <v>35</v>
      </c>
      <c r="C2968" s="22">
        <v>17.945399999999999</v>
      </c>
    </row>
    <row r="2969" spans="1:3" hidden="1" x14ac:dyDescent="0.25">
      <c r="A2969" s="19">
        <v>42927</v>
      </c>
      <c r="B2969" s="20" t="s">
        <v>35</v>
      </c>
      <c r="C2969" s="22">
        <v>17.951499999999999</v>
      </c>
    </row>
    <row r="2970" spans="1:3" hidden="1" x14ac:dyDescent="0.25">
      <c r="A2970" s="19">
        <v>42928</v>
      </c>
      <c r="B2970" s="20" t="s">
        <v>35</v>
      </c>
      <c r="C2970" s="22">
        <v>17.964500000000001</v>
      </c>
    </row>
    <row r="2971" spans="1:3" hidden="1" x14ac:dyDescent="0.25">
      <c r="A2971" s="19">
        <v>42929</v>
      </c>
      <c r="B2971" s="20" t="s">
        <v>35</v>
      </c>
      <c r="C2971" s="22">
        <v>17.985299999999999</v>
      </c>
    </row>
    <row r="2972" spans="1:3" hidden="1" x14ac:dyDescent="0.25">
      <c r="A2972" s="19">
        <v>42932</v>
      </c>
      <c r="B2972" s="20" t="s">
        <v>35</v>
      </c>
      <c r="C2972" s="22">
        <v>18.0014</v>
      </c>
    </row>
    <row r="2973" spans="1:3" hidden="1" x14ac:dyDescent="0.25">
      <c r="A2973" s="19">
        <v>42933</v>
      </c>
      <c r="B2973" s="20" t="s">
        <v>35</v>
      </c>
      <c r="C2973" s="22">
        <v>18.014099999999999</v>
      </c>
    </row>
    <row r="2974" spans="1:3" hidden="1" x14ac:dyDescent="0.25">
      <c r="A2974" s="19">
        <v>42934</v>
      </c>
      <c r="B2974" s="20" t="s">
        <v>35</v>
      </c>
      <c r="C2974" s="22">
        <v>17.9953</v>
      </c>
    </row>
    <row r="2975" spans="1:3" hidden="1" x14ac:dyDescent="0.25">
      <c r="A2975" s="19">
        <v>42935</v>
      </c>
      <c r="B2975" s="20" t="s">
        <v>35</v>
      </c>
      <c r="C2975" s="22">
        <v>17.9941</v>
      </c>
    </row>
    <row r="2976" spans="1:3" hidden="1" x14ac:dyDescent="0.25">
      <c r="A2976" s="19">
        <v>42936</v>
      </c>
      <c r="B2976" s="20" t="s">
        <v>35</v>
      </c>
      <c r="C2976" s="22">
        <v>17.944299999999998</v>
      </c>
    </row>
    <row r="2977" spans="1:3" hidden="1" x14ac:dyDescent="0.25">
      <c r="A2977" s="19">
        <v>42940</v>
      </c>
      <c r="B2977" s="20" t="s">
        <v>35</v>
      </c>
      <c r="C2977" s="22">
        <v>17.944299999999998</v>
      </c>
    </row>
    <row r="2978" spans="1:3" hidden="1" x14ac:dyDescent="0.25">
      <c r="A2978" s="19">
        <v>42941</v>
      </c>
      <c r="B2978" s="20" t="s">
        <v>35</v>
      </c>
      <c r="C2978" s="22">
        <v>17.9589</v>
      </c>
    </row>
    <row r="2979" spans="1:3" hidden="1" x14ac:dyDescent="0.25">
      <c r="A2979" s="19">
        <v>42942</v>
      </c>
      <c r="B2979" s="20" t="s">
        <v>35</v>
      </c>
      <c r="C2979" s="22">
        <v>17.9619</v>
      </c>
    </row>
    <row r="2980" spans="1:3" hidden="1" x14ac:dyDescent="0.25">
      <c r="A2980" s="19">
        <v>42943</v>
      </c>
      <c r="B2980" s="20" t="s">
        <v>35</v>
      </c>
      <c r="C2980" s="22">
        <v>17.945900000000002</v>
      </c>
    </row>
    <row r="2981" spans="1:3" hidden="1" x14ac:dyDescent="0.25">
      <c r="A2981" s="19">
        <v>42946</v>
      </c>
      <c r="B2981" s="20" t="s">
        <v>35</v>
      </c>
      <c r="C2981" s="22">
        <v>17.9497</v>
      </c>
    </row>
    <row r="2982" spans="1:3" hidden="1" x14ac:dyDescent="0.25">
      <c r="A2982" s="19">
        <v>42947</v>
      </c>
      <c r="B2982" s="20" t="s">
        <v>35</v>
      </c>
      <c r="C2982" s="22">
        <v>17.949300000000001</v>
      </c>
    </row>
    <row r="2983" spans="1:3" x14ac:dyDescent="0.25">
      <c r="A2983" s="19">
        <v>41365</v>
      </c>
      <c r="B2983" s="20" t="s">
        <v>35</v>
      </c>
      <c r="C2983" s="22">
        <v>6.8097000000000003</v>
      </c>
    </row>
    <row r="2984" spans="1:3" hidden="1" x14ac:dyDescent="0.25">
      <c r="A2984" s="19">
        <v>42949</v>
      </c>
      <c r="B2984" s="20" t="s">
        <v>35</v>
      </c>
      <c r="C2984" s="22">
        <v>17.906600000000001</v>
      </c>
    </row>
    <row r="2985" spans="1:3" hidden="1" x14ac:dyDescent="0.25">
      <c r="A2985" s="19">
        <v>42950</v>
      </c>
      <c r="B2985" s="20" t="s">
        <v>35</v>
      </c>
      <c r="C2985" s="22">
        <v>17.88</v>
      </c>
    </row>
    <row r="2986" spans="1:3" hidden="1" x14ac:dyDescent="0.25">
      <c r="A2986" s="19">
        <v>42953</v>
      </c>
      <c r="B2986" s="20" t="s">
        <v>35</v>
      </c>
      <c r="C2986" s="22">
        <v>17.842600000000001</v>
      </c>
    </row>
    <row r="2987" spans="1:3" hidden="1" x14ac:dyDescent="0.25">
      <c r="A2987" s="19">
        <v>42954</v>
      </c>
      <c r="B2987" s="20" t="s">
        <v>35</v>
      </c>
      <c r="C2987" s="22">
        <v>17.842600000000001</v>
      </c>
    </row>
    <row r="2988" spans="1:3" hidden="1" x14ac:dyDescent="0.25">
      <c r="A2988" s="19">
        <v>42955</v>
      </c>
      <c r="B2988" s="20" t="s">
        <v>35</v>
      </c>
      <c r="C2988" s="22">
        <v>17.841799999999999</v>
      </c>
    </row>
    <row r="2989" spans="1:3" hidden="1" x14ac:dyDescent="0.25">
      <c r="A2989" s="19">
        <v>42956</v>
      </c>
      <c r="B2989" s="20" t="s">
        <v>35</v>
      </c>
      <c r="C2989" s="22">
        <v>17.848600000000001</v>
      </c>
    </row>
    <row r="2990" spans="1:3" hidden="1" x14ac:dyDescent="0.25">
      <c r="A2990" s="19">
        <v>42957</v>
      </c>
      <c r="B2990" s="20" t="s">
        <v>35</v>
      </c>
      <c r="C2990" s="22">
        <v>17.841100000000001</v>
      </c>
    </row>
    <row r="2991" spans="1:3" hidden="1" x14ac:dyDescent="0.25">
      <c r="A2991" s="19">
        <v>42960</v>
      </c>
      <c r="B2991" s="20" t="s">
        <v>35</v>
      </c>
      <c r="C2991" s="22">
        <v>17.837199999999999</v>
      </c>
    </row>
    <row r="2992" spans="1:3" hidden="1" x14ac:dyDescent="0.25">
      <c r="A2992" s="19">
        <v>42961</v>
      </c>
      <c r="B2992" s="20" t="s">
        <v>35</v>
      </c>
      <c r="C2992" s="22">
        <v>17.8203</v>
      </c>
    </row>
    <row r="2993" spans="1:3" hidden="1" x14ac:dyDescent="0.25">
      <c r="A2993" s="19">
        <v>42962</v>
      </c>
      <c r="B2993" s="20" t="s">
        <v>35</v>
      </c>
      <c r="C2993" s="22">
        <v>17.825299999999999</v>
      </c>
    </row>
    <row r="2994" spans="1:3" hidden="1" x14ac:dyDescent="0.25">
      <c r="A2994" s="19">
        <v>42963</v>
      </c>
      <c r="B2994" s="20" t="s">
        <v>35</v>
      </c>
      <c r="C2994" s="22">
        <v>17.824300000000001</v>
      </c>
    </row>
    <row r="2995" spans="1:3" hidden="1" x14ac:dyDescent="0.25">
      <c r="A2995" s="19">
        <v>42964</v>
      </c>
      <c r="B2995" s="20" t="s">
        <v>35</v>
      </c>
      <c r="C2995" s="22">
        <v>17.8246</v>
      </c>
    </row>
    <row r="2996" spans="1:3" hidden="1" x14ac:dyDescent="0.25">
      <c r="A2996" s="19">
        <v>42967</v>
      </c>
      <c r="B2996" s="20" t="s">
        <v>35</v>
      </c>
      <c r="C2996" s="22">
        <v>17.814599999999999</v>
      </c>
    </row>
    <row r="2997" spans="1:3" hidden="1" x14ac:dyDescent="0.25">
      <c r="A2997" s="19">
        <v>42968</v>
      </c>
      <c r="B2997" s="20" t="s">
        <v>35</v>
      </c>
      <c r="C2997" s="22">
        <v>17.808199999999999</v>
      </c>
    </row>
    <row r="2998" spans="1:3" hidden="1" x14ac:dyDescent="0.25">
      <c r="A2998" s="19">
        <v>42969</v>
      </c>
      <c r="B2998" s="20" t="s">
        <v>35</v>
      </c>
      <c r="C2998" s="22">
        <v>17.8047</v>
      </c>
    </row>
    <row r="2999" spans="1:3" hidden="1" x14ac:dyDescent="0.25">
      <c r="A2999" s="19">
        <v>42970</v>
      </c>
      <c r="B2999" s="20" t="s">
        <v>35</v>
      </c>
      <c r="C2999" s="22">
        <v>17.7881</v>
      </c>
    </row>
    <row r="3000" spans="1:3" hidden="1" x14ac:dyDescent="0.25">
      <c r="A3000" s="19">
        <v>42971</v>
      </c>
      <c r="B3000" s="20" t="s">
        <v>35</v>
      </c>
      <c r="C3000" s="22">
        <v>17.7821</v>
      </c>
    </row>
    <row r="3001" spans="1:3" hidden="1" x14ac:dyDescent="0.25">
      <c r="A3001" s="19">
        <v>42974</v>
      </c>
      <c r="B3001" s="20" t="s">
        <v>35</v>
      </c>
      <c r="C3001" s="22">
        <v>17.765999999999998</v>
      </c>
    </row>
    <row r="3002" spans="1:3" hidden="1" x14ac:dyDescent="0.25">
      <c r="A3002" s="19">
        <v>42975</v>
      </c>
      <c r="B3002" s="20" t="s">
        <v>35</v>
      </c>
      <c r="C3002" s="22">
        <v>17.734999999999999</v>
      </c>
    </row>
    <row r="3003" spans="1:3" hidden="1" x14ac:dyDescent="0.25">
      <c r="A3003" s="19">
        <v>42976</v>
      </c>
      <c r="B3003" s="20" t="s">
        <v>35</v>
      </c>
      <c r="C3003" s="22">
        <v>17.734400000000001</v>
      </c>
    </row>
    <row r="3004" spans="1:3" hidden="1" x14ac:dyDescent="0.25">
      <c r="A3004" s="19">
        <v>42977</v>
      </c>
      <c r="B3004" s="20" t="s">
        <v>35</v>
      </c>
      <c r="C3004" s="22">
        <v>17.716699999999999</v>
      </c>
    </row>
    <row r="3005" spans="1:3" x14ac:dyDescent="0.25">
      <c r="A3005" s="19">
        <v>41337</v>
      </c>
      <c r="B3005" s="20" t="s">
        <v>35</v>
      </c>
      <c r="C3005" s="22">
        <v>6.7442000000000002</v>
      </c>
    </row>
    <row r="3006" spans="1:3" hidden="1" x14ac:dyDescent="0.25">
      <c r="A3006" s="19">
        <v>42984</v>
      </c>
      <c r="B3006" s="20" t="s">
        <v>35</v>
      </c>
      <c r="C3006" s="22">
        <v>17.712900000000001</v>
      </c>
    </row>
    <row r="3007" spans="1:3" hidden="1" x14ac:dyDescent="0.25">
      <c r="A3007" s="19">
        <v>42985</v>
      </c>
      <c r="B3007" s="20" t="s">
        <v>35</v>
      </c>
      <c r="C3007" s="22">
        <v>17.712599999999998</v>
      </c>
    </row>
    <row r="3008" spans="1:3" hidden="1" x14ac:dyDescent="0.25">
      <c r="A3008" s="19">
        <v>42988</v>
      </c>
      <c r="B3008" s="20" t="s">
        <v>35</v>
      </c>
      <c r="C3008" s="22">
        <v>17.714700000000001</v>
      </c>
    </row>
    <row r="3009" spans="1:3" hidden="1" x14ac:dyDescent="0.25">
      <c r="A3009" s="19">
        <v>42989</v>
      </c>
      <c r="B3009" s="20" t="s">
        <v>35</v>
      </c>
      <c r="C3009" s="22">
        <v>17.724499999999999</v>
      </c>
    </row>
    <row r="3010" spans="1:3" hidden="1" x14ac:dyDescent="0.25">
      <c r="A3010" s="19">
        <v>42990</v>
      </c>
      <c r="B3010" s="20" t="s">
        <v>35</v>
      </c>
      <c r="C3010" s="22">
        <v>17.721299999999999</v>
      </c>
    </row>
    <row r="3011" spans="1:3" hidden="1" x14ac:dyDescent="0.25">
      <c r="A3011" s="19">
        <v>42991</v>
      </c>
      <c r="B3011" s="20" t="s">
        <v>35</v>
      </c>
      <c r="C3011" s="22">
        <v>17.7182</v>
      </c>
    </row>
    <row r="3012" spans="1:3" hidden="1" x14ac:dyDescent="0.25">
      <c r="A3012" s="19">
        <v>42992</v>
      </c>
      <c r="B3012" s="20" t="s">
        <v>35</v>
      </c>
      <c r="C3012" s="22">
        <v>17.718</v>
      </c>
    </row>
    <row r="3013" spans="1:3" hidden="1" x14ac:dyDescent="0.25">
      <c r="A3013" s="19">
        <v>42995</v>
      </c>
      <c r="B3013" s="20" t="s">
        <v>35</v>
      </c>
      <c r="C3013" s="22">
        <v>17.719100000000001</v>
      </c>
    </row>
    <row r="3014" spans="1:3" hidden="1" x14ac:dyDescent="0.25">
      <c r="A3014" s="19">
        <v>42996</v>
      </c>
      <c r="B3014" s="20" t="s">
        <v>35</v>
      </c>
      <c r="C3014" s="22">
        <v>17.7195</v>
      </c>
    </row>
    <row r="3015" spans="1:3" hidden="1" x14ac:dyDescent="0.25">
      <c r="A3015" s="19">
        <v>42997</v>
      </c>
      <c r="B3015" s="20" t="s">
        <v>35</v>
      </c>
      <c r="C3015" s="22">
        <v>17.72</v>
      </c>
    </row>
    <row r="3016" spans="1:3" hidden="1" x14ac:dyDescent="0.25">
      <c r="A3016" s="19">
        <v>42998</v>
      </c>
      <c r="B3016" s="20" t="s">
        <v>35</v>
      </c>
      <c r="C3016" s="22">
        <v>17.716000000000001</v>
      </c>
    </row>
    <row r="3017" spans="1:3" hidden="1" x14ac:dyDescent="0.25">
      <c r="A3017" s="19">
        <v>43002</v>
      </c>
      <c r="B3017" s="20" t="s">
        <v>35</v>
      </c>
      <c r="C3017" s="22">
        <v>17.714700000000001</v>
      </c>
    </row>
    <row r="3018" spans="1:3" hidden="1" x14ac:dyDescent="0.25">
      <c r="A3018" s="19">
        <v>43003</v>
      </c>
      <c r="B3018" s="20" t="s">
        <v>35</v>
      </c>
      <c r="C3018" s="22">
        <v>17.718399999999999</v>
      </c>
    </row>
    <row r="3019" spans="1:3" hidden="1" x14ac:dyDescent="0.25">
      <c r="A3019" s="19">
        <v>43004</v>
      </c>
      <c r="B3019" s="20" t="s">
        <v>35</v>
      </c>
      <c r="C3019" s="22">
        <v>17.717199999999998</v>
      </c>
    </row>
    <row r="3020" spans="1:3" hidden="1" x14ac:dyDescent="0.25">
      <c r="A3020" s="19">
        <v>43005</v>
      </c>
      <c r="B3020" s="20" t="s">
        <v>35</v>
      </c>
      <c r="C3020" s="22">
        <v>17.713899999999999</v>
      </c>
    </row>
    <row r="3021" spans="1:3" hidden="1" x14ac:dyDescent="0.25">
      <c r="A3021" s="19">
        <v>43006</v>
      </c>
      <c r="B3021" s="20" t="s">
        <v>35</v>
      </c>
      <c r="C3021" s="22">
        <v>17.703900000000001</v>
      </c>
    </row>
    <row r="3022" spans="1:3" x14ac:dyDescent="0.25">
      <c r="A3022" s="19">
        <v>41308</v>
      </c>
      <c r="B3022" s="20" t="s">
        <v>35</v>
      </c>
      <c r="C3022" s="22">
        <v>6.6927000000000003</v>
      </c>
    </row>
    <row r="3023" spans="1:3" hidden="1" x14ac:dyDescent="0.25">
      <c r="A3023" s="19">
        <v>43010</v>
      </c>
      <c r="B3023" s="20" t="s">
        <v>35</v>
      </c>
      <c r="C3023" s="22">
        <v>17.6983</v>
      </c>
    </row>
    <row r="3024" spans="1:3" hidden="1" x14ac:dyDescent="0.25">
      <c r="A3024" s="19">
        <v>43011</v>
      </c>
      <c r="B3024" s="20" t="s">
        <v>35</v>
      </c>
      <c r="C3024" s="22">
        <v>17.7056</v>
      </c>
    </row>
    <row r="3025" spans="1:3" hidden="1" x14ac:dyDescent="0.25">
      <c r="A3025" s="19">
        <v>43012</v>
      </c>
      <c r="B3025" s="20" t="s">
        <v>35</v>
      </c>
      <c r="C3025" s="22">
        <v>17.7026</v>
      </c>
    </row>
    <row r="3026" spans="1:3" hidden="1" x14ac:dyDescent="0.25">
      <c r="A3026" s="19">
        <v>43016</v>
      </c>
      <c r="B3026" s="20" t="s">
        <v>35</v>
      </c>
      <c r="C3026" s="22">
        <v>17.691400000000002</v>
      </c>
    </row>
    <row r="3027" spans="1:3" hidden="1" x14ac:dyDescent="0.25">
      <c r="A3027" s="19">
        <v>43017</v>
      </c>
      <c r="B3027" s="20" t="s">
        <v>35</v>
      </c>
      <c r="C3027" s="22">
        <v>17.686299999999999</v>
      </c>
    </row>
    <row r="3028" spans="1:3" hidden="1" x14ac:dyDescent="0.25">
      <c r="A3028" s="19">
        <v>43018</v>
      </c>
      <c r="B3028" s="20" t="s">
        <v>35</v>
      </c>
      <c r="C3028" s="22">
        <v>17.687200000000001</v>
      </c>
    </row>
    <row r="3029" spans="1:3" hidden="1" x14ac:dyDescent="0.25">
      <c r="A3029" s="19">
        <v>43019</v>
      </c>
      <c r="B3029" s="20" t="s">
        <v>35</v>
      </c>
      <c r="C3029" s="22">
        <v>17.689599999999999</v>
      </c>
    </row>
    <row r="3030" spans="1:3" hidden="1" x14ac:dyDescent="0.25">
      <c r="A3030" s="19">
        <v>43020</v>
      </c>
      <c r="B3030" s="20" t="s">
        <v>35</v>
      </c>
      <c r="C3030" s="22">
        <v>17.6966</v>
      </c>
    </row>
    <row r="3031" spans="1:3" hidden="1" x14ac:dyDescent="0.25">
      <c r="A3031" s="19">
        <v>43023</v>
      </c>
      <c r="B3031" s="20" t="s">
        <v>35</v>
      </c>
      <c r="C3031" s="22">
        <v>17.688099999999999</v>
      </c>
    </row>
    <row r="3032" spans="1:3" hidden="1" x14ac:dyDescent="0.25">
      <c r="A3032" s="19">
        <v>43024</v>
      </c>
      <c r="B3032" s="20" t="s">
        <v>35</v>
      </c>
      <c r="C3032" s="22">
        <v>17.697500000000002</v>
      </c>
    </row>
    <row r="3033" spans="1:3" hidden="1" x14ac:dyDescent="0.25">
      <c r="A3033" s="19">
        <v>43025</v>
      </c>
      <c r="B3033" s="20" t="s">
        <v>35</v>
      </c>
      <c r="C3033" s="22">
        <v>17.6983</v>
      </c>
    </row>
    <row r="3034" spans="1:3" hidden="1" x14ac:dyDescent="0.25">
      <c r="A3034" s="19">
        <v>43026</v>
      </c>
      <c r="B3034" s="20" t="s">
        <v>35</v>
      </c>
      <c r="C3034" s="22">
        <v>17.6966</v>
      </c>
    </row>
    <row r="3035" spans="1:3" hidden="1" x14ac:dyDescent="0.25">
      <c r="A3035" s="19">
        <v>43027</v>
      </c>
      <c r="B3035" s="20" t="s">
        <v>35</v>
      </c>
      <c r="C3035" s="22">
        <v>17.6966</v>
      </c>
    </row>
    <row r="3036" spans="1:3" hidden="1" x14ac:dyDescent="0.25">
      <c r="A3036" s="19">
        <v>43030</v>
      </c>
      <c r="B3036" s="20" t="s">
        <v>35</v>
      </c>
      <c r="C3036" s="22">
        <v>17.699100000000001</v>
      </c>
    </row>
    <row r="3037" spans="1:3" hidden="1" x14ac:dyDescent="0.25">
      <c r="A3037" s="19">
        <v>43031</v>
      </c>
      <c r="B3037" s="20" t="s">
        <v>35</v>
      </c>
      <c r="C3037" s="22">
        <v>17.697600000000001</v>
      </c>
    </row>
    <row r="3038" spans="1:3" hidden="1" x14ac:dyDescent="0.25">
      <c r="A3038" s="19">
        <v>43032</v>
      </c>
      <c r="B3038" s="20" t="s">
        <v>35</v>
      </c>
      <c r="C3038" s="22">
        <v>17.698799999999999</v>
      </c>
    </row>
    <row r="3039" spans="1:3" hidden="1" x14ac:dyDescent="0.25">
      <c r="A3039" s="19">
        <v>43033</v>
      </c>
      <c r="B3039" s="20" t="s">
        <v>35</v>
      </c>
      <c r="C3039" s="22">
        <v>17.699200000000001</v>
      </c>
    </row>
    <row r="3040" spans="1:3" hidden="1" x14ac:dyDescent="0.25">
      <c r="A3040" s="19">
        <v>43034</v>
      </c>
      <c r="B3040" s="20" t="s">
        <v>35</v>
      </c>
      <c r="C3040" s="22">
        <v>17.6997</v>
      </c>
    </row>
    <row r="3041" spans="1:3" hidden="1" x14ac:dyDescent="0.25">
      <c r="A3041" s="19">
        <v>43037</v>
      </c>
      <c r="B3041" s="20" t="s">
        <v>35</v>
      </c>
      <c r="C3041" s="22">
        <v>17.704699999999999</v>
      </c>
    </row>
    <row r="3042" spans="1:3" hidden="1" x14ac:dyDescent="0.25">
      <c r="A3042" s="19">
        <v>43038</v>
      </c>
      <c r="B3042" s="20" t="s">
        <v>35</v>
      </c>
      <c r="C3042" s="22">
        <v>17.704000000000001</v>
      </c>
    </row>
    <row r="3043" spans="1:3" hidden="1" x14ac:dyDescent="0.25">
      <c r="A3043" s="19">
        <v>43039</v>
      </c>
      <c r="B3043" s="20" t="s">
        <v>35</v>
      </c>
      <c r="C3043" s="22">
        <v>17.7029</v>
      </c>
    </row>
    <row r="3044" spans="1:3" x14ac:dyDescent="0.25">
      <c r="A3044" s="19">
        <v>41275</v>
      </c>
      <c r="B3044" s="20" t="s">
        <v>35</v>
      </c>
      <c r="C3044" s="22">
        <v>6.8916000000000004</v>
      </c>
    </row>
    <row r="3045" spans="1:3" hidden="1" x14ac:dyDescent="0.25">
      <c r="A3045" s="19">
        <v>43041</v>
      </c>
      <c r="B3045" s="20" t="s">
        <v>35</v>
      </c>
      <c r="C3045" s="22">
        <v>17.696899999999999</v>
      </c>
    </row>
    <row r="3046" spans="1:3" hidden="1" x14ac:dyDescent="0.25">
      <c r="A3046" s="19">
        <v>43044</v>
      </c>
      <c r="B3046" s="20" t="s">
        <v>35</v>
      </c>
      <c r="C3046" s="22">
        <v>17.7027</v>
      </c>
    </row>
    <row r="3047" spans="1:3" hidden="1" x14ac:dyDescent="0.25">
      <c r="A3047" s="19">
        <v>43045</v>
      </c>
      <c r="B3047" s="20" t="s">
        <v>35</v>
      </c>
      <c r="C3047" s="22">
        <v>17.6998</v>
      </c>
    </row>
    <row r="3048" spans="1:3" hidden="1" x14ac:dyDescent="0.25">
      <c r="A3048" s="19">
        <v>43046</v>
      </c>
      <c r="B3048" s="20" t="s">
        <v>35</v>
      </c>
      <c r="C3048" s="22">
        <v>17.698799999999999</v>
      </c>
    </row>
    <row r="3049" spans="1:3" hidden="1" x14ac:dyDescent="0.25">
      <c r="A3049" s="19">
        <v>43047</v>
      </c>
      <c r="B3049" s="20" t="s">
        <v>35</v>
      </c>
      <c r="C3049" s="22">
        <v>17.698499999999999</v>
      </c>
    </row>
    <row r="3050" spans="1:3" hidden="1" x14ac:dyDescent="0.25">
      <c r="A3050" s="19">
        <v>43048</v>
      </c>
      <c r="B3050" s="20" t="s">
        <v>35</v>
      </c>
      <c r="C3050" s="22">
        <v>17.6997</v>
      </c>
    </row>
    <row r="3051" spans="1:3" hidden="1" x14ac:dyDescent="0.25">
      <c r="A3051" s="19">
        <v>43051</v>
      </c>
      <c r="B3051" s="20" t="s">
        <v>35</v>
      </c>
      <c r="C3051" s="22">
        <v>17.696100000000001</v>
      </c>
    </row>
    <row r="3052" spans="1:3" hidden="1" x14ac:dyDescent="0.25">
      <c r="A3052" s="19">
        <v>43052</v>
      </c>
      <c r="B3052" s="20" t="s">
        <v>35</v>
      </c>
      <c r="C3052" s="22">
        <v>17.692599999999999</v>
      </c>
    </row>
    <row r="3053" spans="1:3" hidden="1" x14ac:dyDescent="0.25">
      <c r="A3053" s="19">
        <v>43053</v>
      </c>
      <c r="B3053" s="20" t="s">
        <v>35</v>
      </c>
      <c r="C3053" s="22">
        <v>17.692399999999999</v>
      </c>
    </row>
    <row r="3054" spans="1:3" hidden="1" x14ac:dyDescent="0.25">
      <c r="A3054" s="19">
        <v>43054</v>
      </c>
      <c r="B3054" s="20" t="s">
        <v>35</v>
      </c>
      <c r="C3054" s="22">
        <v>17.6937</v>
      </c>
    </row>
    <row r="3055" spans="1:3" hidden="1" x14ac:dyDescent="0.25">
      <c r="A3055" s="19">
        <v>43055</v>
      </c>
      <c r="B3055" s="20" t="s">
        <v>35</v>
      </c>
      <c r="C3055" s="22">
        <v>17.700099999999999</v>
      </c>
    </row>
    <row r="3056" spans="1:3" hidden="1" x14ac:dyDescent="0.25">
      <c r="A3056" s="19">
        <v>43058</v>
      </c>
      <c r="B3056" s="20" t="s">
        <v>35</v>
      </c>
      <c r="C3056" s="22">
        <v>17.699200000000001</v>
      </c>
    </row>
    <row r="3057" spans="1:3" hidden="1" x14ac:dyDescent="0.25">
      <c r="A3057" s="19">
        <v>43059</v>
      </c>
      <c r="B3057" s="20" t="s">
        <v>35</v>
      </c>
      <c r="C3057" s="22">
        <v>17.7121</v>
      </c>
    </row>
    <row r="3058" spans="1:3" hidden="1" x14ac:dyDescent="0.25">
      <c r="A3058" s="19">
        <v>43060</v>
      </c>
      <c r="B3058" s="20" t="s">
        <v>35</v>
      </c>
      <c r="C3058" s="22">
        <v>17.714600000000001</v>
      </c>
    </row>
    <row r="3059" spans="1:3" hidden="1" x14ac:dyDescent="0.25">
      <c r="A3059" s="19">
        <v>43061</v>
      </c>
      <c r="B3059" s="20" t="s">
        <v>35</v>
      </c>
      <c r="C3059" s="22">
        <v>17.7454</v>
      </c>
    </row>
    <row r="3060" spans="1:3" hidden="1" x14ac:dyDescent="0.25">
      <c r="A3060" s="19">
        <v>43062</v>
      </c>
      <c r="B3060" s="20" t="s">
        <v>35</v>
      </c>
      <c r="C3060" s="22">
        <v>17.753299999999999</v>
      </c>
    </row>
    <row r="3061" spans="1:3" hidden="1" x14ac:dyDescent="0.25">
      <c r="A3061" s="19">
        <v>43065</v>
      </c>
      <c r="B3061" s="20" t="s">
        <v>35</v>
      </c>
      <c r="C3061" s="22">
        <v>17.756799999999998</v>
      </c>
    </row>
    <row r="3062" spans="1:3" hidden="1" x14ac:dyDescent="0.25">
      <c r="A3062" s="19">
        <v>43066</v>
      </c>
      <c r="B3062" s="20" t="s">
        <v>35</v>
      </c>
      <c r="C3062" s="22">
        <v>17.772600000000001</v>
      </c>
    </row>
    <row r="3063" spans="1:3" hidden="1" x14ac:dyDescent="0.25">
      <c r="A3063" s="19">
        <v>43067</v>
      </c>
      <c r="B3063" s="20" t="s">
        <v>35</v>
      </c>
      <c r="C3063" s="22">
        <v>17.8</v>
      </c>
    </row>
    <row r="3064" spans="1:3" hidden="1" x14ac:dyDescent="0.25">
      <c r="A3064" s="19">
        <v>43068</v>
      </c>
      <c r="B3064" s="20" t="s">
        <v>35</v>
      </c>
      <c r="C3064" s="22">
        <v>17.789899999999999</v>
      </c>
    </row>
    <row r="3065" spans="1:3" x14ac:dyDescent="0.25">
      <c r="A3065" s="19">
        <v>41245</v>
      </c>
      <c r="B3065" s="20" t="s">
        <v>35</v>
      </c>
      <c r="C3065" s="22">
        <v>6.1208999999999998</v>
      </c>
    </row>
    <row r="3066" spans="1:3" hidden="1" x14ac:dyDescent="0.25">
      <c r="A3066" s="19">
        <v>43073</v>
      </c>
      <c r="B3066" s="20" t="s">
        <v>35</v>
      </c>
      <c r="C3066" s="22">
        <v>17.774100000000001</v>
      </c>
    </row>
    <row r="3067" spans="1:3" hidden="1" x14ac:dyDescent="0.25">
      <c r="A3067" s="19">
        <v>43074</v>
      </c>
      <c r="B3067" s="20" t="s">
        <v>35</v>
      </c>
      <c r="C3067" s="22">
        <v>17.8019</v>
      </c>
    </row>
    <row r="3068" spans="1:3" hidden="1" x14ac:dyDescent="0.25">
      <c r="A3068" s="19">
        <v>43075</v>
      </c>
      <c r="B3068" s="20" t="s">
        <v>35</v>
      </c>
      <c r="C3068" s="22">
        <v>17.825700000000001</v>
      </c>
    </row>
    <row r="3069" spans="1:3" hidden="1" x14ac:dyDescent="0.25">
      <c r="A3069" s="19">
        <v>43076</v>
      </c>
      <c r="B3069" s="20" t="s">
        <v>35</v>
      </c>
      <c r="C3069" s="22">
        <v>17.863199999999999</v>
      </c>
    </row>
    <row r="3070" spans="1:3" hidden="1" x14ac:dyDescent="0.25">
      <c r="A3070" s="19">
        <v>43079</v>
      </c>
      <c r="B3070" s="20" t="s">
        <v>35</v>
      </c>
      <c r="C3070" s="22">
        <v>17.875499999999999</v>
      </c>
    </row>
    <row r="3071" spans="1:3" hidden="1" x14ac:dyDescent="0.25">
      <c r="A3071" s="19">
        <v>43080</v>
      </c>
      <c r="B3071" s="20" t="s">
        <v>35</v>
      </c>
      <c r="C3071" s="22">
        <v>17.871200000000002</v>
      </c>
    </row>
    <row r="3072" spans="1:3" hidden="1" x14ac:dyDescent="0.25">
      <c r="A3072" s="19">
        <v>43081</v>
      </c>
      <c r="B3072" s="20" t="s">
        <v>35</v>
      </c>
      <c r="C3072" s="22">
        <v>17.877300000000002</v>
      </c>
    </row>
    <row r="3073" spans="1:3" hidden="1" x14ac:dyDescent="0.25">
      <c r="A3073" s="19">
        <v>43082</v>
      </c>
      <c r="B3073" s="20" t="s">
        <v>35</v>
      </c>
      <c r="C3073" s="22">
        <v>17.881399999999999</v>
      </c>
    </row>
    <row r="3074" spans="1:3" hidden="1" x14ac:dyDescent="0.25">
      <c r="A3074" s="19">
        <v>43083</v>
      </c>
      <c r="B3074" s="20" t="s">
        <v>35</v>
      </c>
      <c r="C3074" s="22">
        <v>17.881599999999999</v>
      </c>
    </row>
    <row r="3075" spans="1:3" hidden="1" x14ac:dyDescent="0.25">
      <c r="A3075" s="19">
        <v>43086</v>
      </c>
      <c r="B3075" s="20" t="s">
        <v>35</v>
      </c>
      <c r="C3075" s="22">
        <v>17.883400000000002</v>
      </c>
    </row>
    <row r="3076" spans="1:3" hidden="1" x14ac:dyDescent="0.25">
      <c r="A3076" s="19">
        <v>43087</v>
      </c>
      <c r="B3076" s="20" t="s">
        <v>35</v>
      </c>
      <c r="C3076" s="22">
        <v>17.885899999999999</v>
      </c>
    </row>
    <row r="3077" spans="1:3" hidden="1" x14ac:dyDescent="0.25">
      <c r="A3077" s="19">
        <v>43088</v>
      </c>
      <c r="B3077" s="20" t="s">
        <v>35</v>
      </c>
      <c r="C3077" s="22">
        <v>17.887899999999998</v>
      </c>
    </row>
    <row r="3078" spans="1:3" hidden="1" x14ac:dyDescent="0.25">
      <c r="A3078" s="19">
        <v>43089</v>
      </c>
      <c r="B3078" s="20" t="s">
        <v>35</v>
      </c>
      <c r="C3078" s="22">
        <v>17.8874</v>
      </c>
    </row>
    <row r="3079" spans="1:3" hidden="1" x14ac:dyDescent="0.25">
      <c r="A3079" s="19">
        <v>43090</v>
      </c>
      <c r="B3079" s="20" t="s">
        <v>35</v>
      </c>
      <c r="C3079" s="22">
        <v>17.891300000000001</v>
      </c>
    </row>
    <row r="3080" spans="1:3" hidden="1" x14ac:dyDescent="0.25">
      <c r="A3080" s="19">
        <v>43093</v>
      </c>
      <c r="B3080" s="20" t="s">
        <v>35</v>
      </c>
      <c r="C3080" s="22">
        <v>17.889500000000002</v>
      </c>
    </row>
    <row r="3081" spans="1:3" hidden="1" x14ac:dyDescent="0.25">
      <c r="A3081" s="19">
        <v>43094</v>
      </c>
      <c r="B3081" s="20" t="s">
        <v>35</v>
      </c>
      <c r="C3081" s="22">
        <v>17.890899999999998</v>
      </c>
    </row>
    <row r="3082" spans="1:3" hidden="1" x14ac:dyDescent="0.25">
      <c r="A3082" s="19">
        <v>43095</v>
      </c>
      <c r="B3082" s="20" t="s">
        <v>35</v>
      </c>
      <c r="C3082" s="22">
        <v>17.888000000000002</v>
      </c>
    </row>
    <row r="3083" spans="1:3" hidden="1" x14ac:dyDescent="0.25">
      <c r="A3083" s="19">
        <v>43096</v>
      </c>
      <c r="B3083" s="20" t="s">
        <v>35</v>
      </c>
      <c r="C3083" s="22">
        <v>17.880299999999998</v>
      </c>
    </row>
    <row r="3084" spans="1:3" hidden="1" x14ac:dyDescent="0.25">
      <c r="A3084" s="19">
        <v>43097</v>
      </c>
      <c r="B3084" s="20" t="s">
        <v>35</v>
      </c>
      <c r="C3084" s="22">
        <v>17.842300000000002</v>
      </c>
    </row>
    <row r="3085" spans="1:3" hidden="1" x14ac:dyDescent="0.25">
      <c r="A3085" s="19">
        <v>43100</v>
      </c>
      <c r="B3085" s="20" t="s">
        <v>35</v>
      </c>
      <c r="C3085" s="22">
        <v>17.7927</v>
      </c>
    </row>
    <row r="3086" spans="1:3" x14ac:dyDescent="0.25">
      <c r="A3086" s="19">
        <v>41214</v>
      </c>
      <c r="B3086" s="20" t="s">
        <v>35</v>
      </c>
      <c r="C3086" s="22">
        <v>6.1181999999999999</v>
      </c>
    </row>
    <row r="3087" spans="1:3" hidden="1" x14ac:dyDescent="0.25">
      <c r="A3087" s="19">
        <v>43103</v>
      </c>
      <c r="B3087" s="20" t="s">
        <v>35</v>
      </c>
      <c r="C3087" s="22">
        <v>17.7742</v>
      </c>
    </row>
    <row r="3088" spans="1:3" hidden="1" x14ac:dyDescent="0.25">
      <c r="A3088" s="19">
        <v>43104</v>
      </c>
      <c r="B3088" s="20" t="s">
        <v>35</v>
      </c>
      <c r="C3088" s="22">
        <v>17.764199999999999</v>
      </c>
    </row>
    <row r="3089" spans="1:3" hidden="1" x14ac:dyDescent="0.25">
      <c r="A3089" s="19">
        <v>43108</v>
      </c>
      <c r="B3089" s="20" t="s">
        <v>35</v>
      </c>
      <c r="C3089" s="22">
        <v>17.7531</v>
      </c>
    </row>
    <row r="3090" spans="1:3" hidden="1" x14ac:dyDescent="0.25">
      <c r="A3090" s="19">
        <v>43109</v>
      </c>
      <c r="B3090" s="20" t="s">
        <v>35</v>
      </c>
      <c r="C3090" s="22">
        <v>17.744399999999999</v>
      </c>
    </row>
    <row r="3091" spans="1:3" hidden="1" x14ac:dyDescent="0.25">
      <c r="A3091" s="19">
        <v>43110</v>
      </c>
      <c r="B3091" s="20" t="s">
        <v>35</v>
      </c>
      <c r="C3091" s="22">
        <v>17.763500000000001</v>
      </c>
    </row>
    <row r="3092" spans="1:3" hidden="1" x14ac:dyDescent="0.25">
      <c r="A3092" s="19">
        <v>43111</v>
      </c>
      <c r="B3092" s="20" t="s">
        <v>35</v>
      </c>
      <c r="C3092" s="22">
        <v>17.771899999999999</v>
      </c>
    </row>
    <row r="3093" spans="1:3" hidden="1" x14ac:dyDescent="0.25">
      <c r="A3093" s="19">
        <v>43114</v>
      </c>
      <c r="B3093" s="20" t="s">
        <v>35</v>
      </c>
      <c r="C3093" s="22">
        <v>17.768999999999998</v>
      </c>
    </row>
    <row r="3094" spans="1:3" hidden="1" x14ac:dyDescent="0.25">
      <c r="A3094" s="19">
        <v>43115</v>
      </c>
      <c r="B3094" s="20" t="s">
        <v>35</v>
      </c>
      <c r="C3094" s="22">
        <v>17.779499999999999</v>
      </c>
    </row>
    <row r="3095" spans="1:3" hidden="1" x14ac:dyDescent="0.25">
      <c r="A3095" s="19">
        <v>43116</v>
      </c>
      <c r="B3095" s="20" t="s">
        <v>35</v>
      </c>
      <c r="C3095" s="22">
        <v>17.778199999999998</v>
      </c>
    </row>
    <row r="3096" spans="1:3" hidden="1" x14ac:dyDescent="0.25">
      <c r="A3096" s="19">
        <v>43117</v>
      </c>
      <c r="B3096" s="20" t="s">
        <v>35</v>
      </c>
      <c r="C3096" s="22">
        <v>17.762799999999999</v>
      </c>
    </row>
    <row r="3097" spans="1:3" hidden="1" x14ac:dyDescent="0.25">
      <c r="A3097" s="19">
        <v>43118</v>
      </c>
      <c r="B3097" s="20" t="s">
        <v>35</v>
      </c>
      <c r="C3097" s="22">
        <v>17.7606</v>
      </c>
    </row>
    <row r="3098" spans="1:3" hidden="1" x14ac:dyDescent="0.25">
      <c r="A3098" s="19">
        <v>43121</v>
      </c>
      <c r="B3098" s="20" t="s">
        <v>35</v>
      </c>
      <c r="C3098" s="22">
        <v>17.759599999999999</v>
      </c>
    </row>
    <row r="3099" spans="1:3" hidden="1" x14ac:dyDescent="0.25">
      <c r="A3099" s="19">
        <v>43122</v>
      </c>
      <c r="B3099" s="20" t="s">
        <v>35</v>
      </c>
      <c r="C3099" s="22">
        <v>17.7666</v>
      </c>
    </row>
    <row r="3100" spans="1:3" hidden="1" x14ac:dyDescent="0.25">
      <c r="A3100" s="19">
        <v>43123</v>
      </c>
      <c r="B3100" s="20" t="s">
        <v>35</v>
      </c>
      <c r="C3100" s="22">
        <v>17.770199999999999</v>
      </c>
    </row>
    <row r="3101" spans="1:3" hidden="1" x14ac:dyDescent="0.25">
      <c r="A3101" s="19">
        <v>43124</v>
      </c>
      <c r="B3101" s="20" t="s">
        <v>35</v>
      </c>
      <c r="C3101" s="22">
        <v>17.767199999999999</v>
      </c>
    </row>
    <row r="3102" spans="1:3" hidden="1" x14ac:dyDescent="0.25">
      <c r="A3102" s="19">
        <v>43128</v>
      </c>
      <c r="B3102" s="20" t="s">
        <v>35</v>
      </c>
      <c r="C3102" s="22">
        <v>17.7456</v>
      </c>
    </row>
    <row r="3103" spans="1:3" hidden="1" x14ac:dyDescent="0.25">
      <c r="A3103" s="19">
        <v>43129</v>
      </c>
      <c r="B3103" s="20" t="s">
        <v>35</v>
      </c>
      <c r="C3103" s="22">
        <v>17.7255</v>
      </c>
    </row>
    <row r="3104" spans="1:3" hidden="1" x14ac:dyDescent="0.25">
      <c r="A3104" s="19">
        <v>43130</v>
      </c>
      <c r="B3104" s="20" t="s">
        <v>35</v>
      </c>
      <c r="C3104" s="22">
        <v>17.726700000000001</v>
      </c>
    </row>
    <row r="3105" spans="1:3" hidden="1" x14ac:dyDescent="0.25">
      <c r="A3105" s="19">
        <v>43131</v>
      </c>
      <c r="B3105" s="20" t="s">
        <v>35</v>
      </c>
      <c r="C3105" s="22">
        <v>17.734100000000002</v>
      </c>
    </row>
    <row r="3106" spans="1:3" x14ac:dyDescent="0.25">
      <c r="A3106" s="19">
        <v>41183</v>
      </c>
      <c r="B3106" s="20" t="s">
        <v>35</v>
      </c>
      <c r="C3106" s="22">
        <v>6.1063000000000001</v>
      </c>
    </row>
    <row r="3107" spans="1:3" hidden="1" x14ac:dyDescent="0.25">
      <c r="A3107" s="19">
        <v>43135</v>
      </c>
      <c r="B3107" s="20" t="s">
        <v>35</v>
      </c>
      <c r="C3107" s="22">
        <v>17.7195</v>
      </c>
    </row>
    <row r="3108" spans="1:3" hidden="1" x14ac:dyDescent="0.25">
      <c r="A3108" s="19">
        <v>43136</v>
      </c>
      <c r="B3108" s="20" t="s">
        <v>35</v>
      </c>
      <c r="C3108" s="22">
        <v>17.737400000000001</v>
      </c>
    </row>
    <row r="3109" spans="1:3" hidden="1" x14ac:dyDescent="0.25">
      <c r="A3109" s="19">
        <v>43137</v>
      </c>
      <c r="B3109" s="20" t="s">
        <v>35</v>
      </c>
      <c r="C3109" s="22">
        <v>17.714200000000002</v>
      </c>
    </row>
    <row r="3110" spans="1:3" hidden="1" x14ac:dyDescent="0.25">
      <c r="A3110" s="19">
        <v>43138</v>
      </c>
      <c r="B3110" s="20" t="s">
        <v>35</v>
      </c>
      <c r="C3110" s="22">
        <v>17.7195</v>
      </c>
    </row>
    <row r="3111" spans="1:3" hidden="1" x14ac:dyDescent="0.25">
      <c r="A3111" s="19">
        <v>43139</v>
      </c>
      <c r="B3111" s="20" t="s">
        <v>35</v>
      </c>
      <c r="C3111" s="22">
        <v>17.7241</v>
      </c>
    </row>
    <row r="3112" spans="1:3" hidden="1" x14ac:dyDescent="0.25">
      <c r="A3112" s="19">
        <v>43142</v>
      </c>
      <c r="B3112" s="20" t="s">
        <v>35</v>
      </c>
      <c r="C3112" s="22">
        <v>17.733899999999998</v>
      </c>
    </row>
    <row r="3113" spans="1:3" hidden="1" x14ac:dyDescent="0.25">
      <c r="A3113" s="19">
        <v>43143</v>
      </c>
      <c r="B3113" s="20" t="s">
        <v>35</v>
      </c>
      <c r="C3113" s="22">
        <v>17.747299999999999</v>
      </c>
    </row>
    <row r="3114" spans="1:3" hidden="1" x14ac:dyDescent="0.25">
      <c r="A3114" s="19">
        <v>43144</v>
      </c>
      <c r="B3114" s="20" t="s">
        <v>35</v>
      </c>
      <c r="C3114" s="22">
        <v>17.758400000000002</v>
      </c>
    </row>
    <row r="3115" spans="1:3" hidden="1" x14ac:dyDescent="0.25">
      <c r="A3115" s="19">
        <v>43145</v>
      </c>
      <c r="B3115" s="20" t="s">
        <v>35</v>
      </c>
      <c r="C3115" s="22">
        <v>17.7592</v>
      </c>
    </row>
    <row r="3116" spans="1:3" hidden="1" x14ac:dyDescent="0.25">
      <c r="A3116" s="19">
        <v>43146</v>
      </c>
      <c r="B3116" s="20" t="s">
        <v>35</v>
      </c>
      <c r="C3116" s="22">
        <v>17.7547</v>
      </c>
    </row>
    <row r="3117" spans="1:3" hidden="1" x14ac:dyDescent="0.25">
      <c r="A3117" s="19">
        <v>43149</v>
      </c>
      <c r="B3117" s="20" t="s">
        <v>35</v>
      </c>
      <c r="C3117" s="22">
        <v>17.738099999999999</v>
      </c>
    </row>
    <row r="3118" spans="1:3" hidden="1" x14ac:dyDescent="0.25">
      <c r="A3118" s="19">
        <v>43150</v>
      </c>
      <c r="B3118" s="20" t="s">
        <v>35</v>
      </c>
      <c r="C3118" s="22">
        <v>17.7484</v>
      </c>
    </row>
    <row r="3119" spans="1:3" hidden="1" x14ac:dyDescent="0.25">
      <c r="A3119" s="19">
        <v>43151</v>
      </c>
      <c r="B3119" s="20" t="s">
        <v>35</v>
      </c>
      <c r="C3119" s="22">
        <v>17.7502</v>
      </c>
    </row>
    <row r="3120" spans="1:3" hidden="1" x14ac:dyDescent="0.25">
      <c r="A3120" s="19">
        <v>43152</v>
      </c>
      <c r="B3120" s="20" t="s">
        <v>35</v>
      </c>
      <c r="C3120" s="22">
        <v>17.757400000000001</v>
      </c>
    </row>
    <row r="3121" spans="1:3" hidden="1" x14ac:dyDescent="0.25">
      <c r="A3121" s="19">
        <v>43153</v>
      </c>
      <c r="B3121" s="20" t="s">
        <v>35</v>
      </c>
      <c r="C3121" s="22">
        <v>17.751999999999999</v>
      </c>
    </row>
    <row r="3122" spans="1:3" hidden="1" x14ac:dyDescent="0.25">
      <c r="A3122" s="19">
        <v>43156</v>
      </c>
      <c r="B3122" s="20" t="s">
        <v>35</v>
      </c>
      <c r="C3122" s="22">
        <v>17.718299999999999</v>
      </c>
    </row>
    <row r="3123" spans="1:3" hidden="1" x14ac:dyDescent="0.25">
      <c r="A3123" s="19">
        <v>43157</v>
      </c>
      <c r="B3123" s="20" t="s">
        <v>35</v>
      </c>
      <c r="C3123" s="22">
        <v>17.7225</v>
      </c>
    </row>
    <row r="3124" spans="1:3" hidden="1" x14ac:dyDescent="0.25">
      <c r="A3124" s="19">
        <v>43158</v>
      </c>
      <c r="B3124" s="20" t="s">
        <v>35</v>
      </c>
      <c r="C3124" s="22">
        <v>17.692900000000002</v>
      </c>
    </row>
    <row r="3125" spans="1:3" hidden="1" x14ac:dyDescent="0.25">
      <c r="A3125" s="19">
        <v>43159</v>
      </c>
      <c r="B3125" s="20" t="s">
        <v>35</v>
      </c>
      <c r="C3125" s="22">
        <v>17.7027</v>
      </c>
    </row>
    <row r="3126" spans="1:3" x14ac:dyDescent="0.25">
      <c r="A3126" s="19">
        <v>41154</v>
      </c>
      <c r="B3126" s="20" t="s">
        <v>35</v>
      </c>
      <c r="C3126" s="22">
        <v>6.1101000000000001</v>
      </c>
    </row>
    <row r="3127" spans="1:3" hidden="1" x14ac:dyDescent="0.25">
      <c r="A3127" s="19">
        <v>43163</v>
      </c>
      <c r="B3127" s="20" t="s">
        <v>35</v>
      </c>
      <c r="C3127" s="22">
        <v>17.693000000000001</v>
      </c>
    </row>
    <row r="3128" spans="1:3" hidden="1" x14ac:dyDescent="0.25">
      <c r="A3128" s="19">
        <v>43164</v>
      </c>
      <c r="B3128" s="20" t="s">
        <v>35</v>
      </c>
      <c r="C3128" s="22">
        <v>17.6736</v>
      </c>
    </row>
    <row r="3129" spans="1:3" hidden="1" x14ac:dyDescent="0.25">
      <c r="A3129" s="19">
        <v>43165</v>
      </c>
      <c r="B3129" s="20" t="s">
        <v>35</v>
      </c>
      <c r="C3129" s="22">
        <v>17.682400000000001</v>
      </c>
    </row>
    <row r="3130" spans="1:3" hidden="1" x14ac:dyDescent="0.25">
      <c r="A3130" s="19">
        <v>43166</v>
      </c>
      <c r="B3130" s="20" t="s">
        <v>35</v>
      </c>
      <c r="C3130" s="22">
        <v>17.681999999999999</v>
      </c>
    </row>
    <row r="3131" spans="1:3" hidden="1" x14ac:dyDescent="0.25">
      <c r="A3131" s="19">
        <v>43167</v>
      </c>
      <c r="B3131" s="20" t="s">
        <v>35</v>
      </c>
      <c r="C3131" s="22">
        <v>17.679400000000001</v>
      </c>
    </row>
    <row r="3132" spans="1:3" hidden="1" x14ac:dyDescent="0.25">
      <c r="A3132" s="19">
        <v>43170</v>
      </c>
      <c r="B3132" s="20" t="s">
        <v>35</v>
      </c>
      <c r="C3132" s="22">
        <v>17.6797</v>
      </c>
    </row>
    <row r="3133" spans="1:3" hidden="1" x14ac:dyDescent="0.25">
      <c r="A3133" s="19">
        <v>43171</v>
      </c>
      <c r="B3133" s="20" t="s">
        <v>35</v>
      </c>
      <c r="C3133" s="22">
        <v>17.6815</v>
      </c>
    </row>
    <row r="3134" spans="1:3" hidden="1" x14ac:dyDescent="0.25">
      <c r="A3134" s="19">
        <v>43172</v>
      </c>
      <c r="B3134" s="20" t="s">
        <v>35</v>
      </c>
      <c r="C3134" s="22">
        <v>17.684000000000001</v>
      </c>
    </row>
    <row r="3135" spans="1:3" hidden="1" x14ac:dyDescent="0.25">
      <c r="A3135" s="19">
        <v>43173</v>
      </c>
      <c r="B3135" s="20" t="s">
        <v>35</v>
      </c>
      <c r="C3135" s="22">
        <v>17.685199999999998</v>
      </c>
    </row>
    <row r="3136" spans="1:3" hidden="1" x14ac:dyDescent="0.25">
      <c r="A3136" s="19">
        <v>43174</v>
      </c>
      <c r="B3136" s="20" t="s">
        <v>35</v>
      </c>
      <c r="C3136" s="22">
        <v>17.683199999999999</v>
      </c>
    </row>
    <row r="3137" spans="1:3" hidden="1" x14ac:dyDescent="0.25">
      <c r="A3137" s="19">
        <v>43177</v>
      </c>
      <c r="B3137" s="20" t="s">
        <v>35</v>
      </c>
      <c r="C3137" s="22">
        <v>17.6798</v>
      </c>
    </row>
    <row r="3138" spans="1:3" hidden="1" x14ac:dyDescent="0.25">
      <c r="A3138" s="19">
        <v>43178</v>
      </c>
      <c r="B3138" s="20" t="s">
        <v>35</v>
      </c>
      <c r="C3138" s="22">
        <v>17.686199999999999</v>
      </c>
    </row>
    <row r="3139" spans="1:3" hidden="1" x14ac:dyDescent="0.25">
      <c r="A3139" s="19">
        <v>43179</v>
      </c>
      <c r="B3139" s="20" t="s">
        <v>35</v>
      </c>
      <c r="C3139" s="22">
        <v>17.685099999999998</v>
      </c>
    </row>
    <row r="3140" spans="1:3" hidden="1" x14ac:dyDescent="0.25">
      <c r="A3140" s="19">
        <v>43180</v>
      </c>
      <c r="B3140" s="20" t="s">
        <v>35</v>
      </c>
      <c r="C3140" s="22">
        <v>17.695399999999999</v>
      </c>
    </row>
    <row r="3141" spans="1:3" hidden="1" x14ac:dyDescent="0.25">
      <c r="A3141" s="19">
        <v>43181</v>
      </c>
      <c r="B3141" s="20" t="s">
        <v>35</v>
      </c>
      <c r="C3141" s="22">
        <v>17.696200000000001</v>
      </c>
    </row>
    <row r="3142" spans="1:3" hidden="1" x14ac:dyDescent="0.25">
      <c r="A3142" s="19">
        <v>43184</v>
      </c>
      <c r="B3142" s="20" t="s">
        <v>35</v>
      </c>
      <c r="C3142" s="22">
        <v>17.697299999999998</v>
      </c>
    </row>
    <row r="3143" spans="1:3" hidden="1" x14ac:dyDescent="0.25">
      <c r="A3143" s="19">
        <v>43185</v>
      </c>
      <c r="B3143" s="20" t="s">
        <v>35</v>
      </c>
      <c r="C3143" s="22">
        <v>17.6981</v>
      </c>
    </row>
    <row r="3144" spans="1:3" hidden="1" x14ac:dyDescent="0.25">
      <c r="A3144" s="19">
        <v>43186</v>
      </c>
      <c r="B3144" s="20" t="s">
        <v>35</v>
      </c>
      <c r="C3144" s="22">
        <v>17.703199999999999</v>
      </c>
    </row>
    <row r="3145" spans="1:3" hidden="1" x14ac:dyDescent="0.25">
      <c r="A3145" s="19">
        <v>43187</v>
      </c>
      <c r="B3145" s="20" t="s">
        <v>35</v>
      </c>
      <c r="C3145" s="22">
        <v>17.709599999999998</v>
      </c>
    </row>
    <row r="3146" spans="1:3" hidden="1" x14ac:dyDescent="0.25">
      <c r="A3146" s="19">
        <v>43188</v>
      </c>
      <c r="B3146" s="20" t="s">
        <v>35</v>
      </c>
      <c r="C3146" s="22">
        <v>17.711099999999998</v>
      </c>
    </row>
    <row r="3147" spans="1:3" x14ac:dyDescent="0.25">
      <c r="A3147" s="19">
        <v>41123</v>
      </c>
      <c r="B3147" s="20" t="s">
        <v>35</v>
      </c>
      <c r="C3147" s="22">
        <v>6.0868000000000002</v>
      </c>
    </row>
    <row r="3148" spans="1:3" hidden="1" x14ac:dyDescent="0.25">
      <c r="A3148" s="19">
        <v>43192</v>
      </c>
      <c r="B3148" s="20" t="s">
        <v>35</v>
      </c>
      <c r="C3148" s="22">
        <v>17.710799999999999</v>
      </c>
    </row>
    <row r="3149" spans="1:3" hidden="1" x14ac:dyDescent="0.25">
      <c r="A3149" s="19">
        <v>43193</v>
      </c>
      <c r="B3149" s="20" t="s">
        <v>35</v>
      </c>
      <c r="C3149" s="22">
        <v>17.721599999999999</v>
      </c>
    </row>
    <row r="3150" spans="1:3" hidden="1" x14ac:dyDescent="0.25">
      <c r="A3150" s="19">
        <v>43194</v>
      </c>
      <c r="B3150" s="20" t="s">
        <v>35</v>
      </c>
      <c r="C3150" s="22">
        <v>17.732900000000001</v>
      </c>
    </row>
    <row r="3151" spans="1:3" hidden="1" x14ac:dyDescent="0.25">
      <c r="A3151" s="19">
        <v>43195</v>
      </c>
      <c r="B3151" s="20" t="s">
        <v>35</v>
      </c>
      <c r="C3151" s="22">
        <v>17.7425</v>
      </c>
    </row>
    <row r="3152" spans="1:3" hidden="1" x14ac:dyDescent="0.25">
      <c r="A3152" s="19">
        <v>43200</v>
      </c>
      <c r="B3152" s="20" t="s">
        <v>35</v>
      </c>
      <c r="C3152" s="22">
        <v>17.741900000000001</v>
      </c>
    </row>
    <row r="3153" spans="1:3" hidden="1" x14ac:dyDescent="0.25">
      <c r="A3153" s="19">
        <v>43201</v>
      </c>
      <c r="B3153" s="20" t="s">
        <v>35</v>
      </c>
      <c r="C3153" s="22">
        <v>17.743099999999998</v>
      </c>
    </row>
    <row r="3154" spans="1:3" hidden="1" x14ac:dyDescent="0.25">
      <c r="A3154" s="19">
        <v>43202</v>
      </c>
      <c r="B3154" s="20" t="s">
        <v>35</v>
      </c>
      <c r="C3154" s="22">
        <v>17.7485</v>
      </c>
    </row>
    <row r="3155" spans="1:3" hidden="1" x14ac:dyDescent="0.25">
      <c r="A3155" s="19">
        <v>43205</v>
      </c>
      <c r="B3155" s="20" t="s">
        <v>35</v>
      </c>
      <c r="C3155" s="22">
        <v>17.749300000000002</v>
      </c>
    </row>
    <row r="3156" spans="1:3" hidden="1" x14ac:dyDescent="0.25">
      <c r="A3156" s="19">
        <v>43206</v>
      </c>
      <c r="B3156" s="20" t="s">
        <v>35</v>
      </c>
      <c r="C3156" s="22">
        <v>17.755299999999998</v>
      </c>
    </row>
    <row r="3157" spans="1:3" hidden="1" x14ac:dyDescent="0.25">
      <c r="A3157" s="19">
        <v>43207</v>
      </c>
      <c r="B3157" s="20" t="s">
        <v>35</v>
      </c>
      <c r="C3157" s="22">
        <v>17.762599999999999</v>
      </c>
    </row>
    <row r="3158" spans="1:3" hidden="1" x14ac:dyDescent="0.25">
      <c r="A3158" s="19">
        <v>43208</v>
      </c>
      <c r="B3158" s="20" t="s">
        <v>35</v>
      </c>
      <c r="C3158" s="22">
        <v>17.765000000000001</v>
      </c>
    </row>
    <row r="3159" spans="1:3" hidden="1" x14ac:dyDescent="0.25">
      <c r="A3159" s="19">
        <v>43209</v>
      </c>
      <c r="B3159" s="20" t="s">
        <v>35</v>
      </c>
      <c r="C3159" s="22">
        <v>17.763200000000001</v>
      </c>
    </row>
    <row r="3160" spans="1:3" hidden="1" x14ac:dyDescent="0.25">
      <c r="A3160" s="19">
        <v>43212</v>
      </c>
      <c r="B3160" s="20" t="s">
        <v>35</v>
      </c>
      <c r="C3160" s="22">
        <v>17.757899999999999</v>
      </c>
    </row>
    <row r="3161" spans="1:3" hidden="1" x14ac:dyDescent="0.25">
      <c r="A3161" s="19">
        <v>43213</v>
      </c>
      <c r="B3161" s="20" t="s">
        <v>35</v>
      </c>
      <c r="C3161" s="22">
        <v>17.765899999999998</v>
      </c>
    </row>
    <row r="3162" spans="1:3" hidden="1" x14ac:dyDescent="0.25">
      <c r="A3162" s="19">
        <v>43214</v>
      </c>
      <c r="B3162" s="20" t="s">
        <v>35</v>
      </c>
      <c r="C3162" s="22">
        <v>17.7652</v>
      </c>
    </row>
    <row r="3163" spans="1:3" hidden="1" x14ac:dyDescent="0.25">
      <c r="A3163" s="19">
        <v>43216</v>
      </c>
      <c r="B3163" s="20" t="s">
        <v>35</v>
      </c>
      <c r="C3163" s="22">
        <v>17.7636</v>
      </c>
    </row>
    <row r="3164" spans="1:3" hidden="1" x14ac:dyDescent="0.25">
      <c r="A3164" s="19">
        <v>43219</v>
      </c>
      <c r="B3164" s="20" t="s">
        <v>35</v>
      </c>
      <c r="C3164" s="22">
        <v>17.735099999999999</v>
      </c>
    </row>
    <row r="3165" spans="1:3" hidden="1" x14ac:dyDescent="0.25">
      <c r="A3165" s="19">
        <v>43220</v>
      </c>
      <c r="B3165" s="20" t="s">
        <v>35</v>
      </c>
      <c r="C3165" s="22">
        <v>17.714700000000001</v>
      </c>
    </row>
    <row r="3166" spans="1:3" x14ac:dyDescent="0.25">
      <c r="A3166" s="19">
        <v>41092</v>
      </c>
      <c r="B3166" s="20" t="s">
        <v>35</v>
      </c>
      <c r="C3166" s="22">
        <v>6.0669000000000004</v>
      </c>
    </row>
    <row r="3167" spans="1:3" hidden="1" x14ac:dyDescent="0.25">
      <c r="A3167" s="19">
        <v>43223</v>
      </c>
      <c r="B3167" s="20" t="s">
        <v>35</v>
      </c>
      <c r="C3167" s="22">
        <v>17.7273</v>
      </c>
    </row>
    <row r="3168" spans="1:3" hidden="1" x14ac:dyDescent="0.25">
      <c r="A3168" s="19">
        <v>43226</v>
      </c>
      <c r="B3168" s="20" t="s">
        <v>35</v>
      </c>
      <c r="C3168" s="22">
        <v>17.741499999999998</v>
      </c>
    </row>
    <row r="3169" spans="1:3" hidden="1" x14ac:dyDescent="0.25">
      <c r="A3169" s="19">
        <v>43227</v>
      </c>
      <c r="B3169" s="20" t="s">
        <v>35</v>
      </c>
      <c r="C3169" s="22">
        <v>17.757999999999999</v>
      </c>
    </row>
    <row r="3170" spans="1:3" hidden="1" x14ac:dyDescent="0.25">
      <c r="A3170" s="19">
        <v>43228</v>
      </c>
      <c r="B3170" s="20" t="s">
        <v>35</v>
      </c>
      <c r="C3170" s="22">
        <v>17.794699999999999</v>
      </c>
    </row>
    <row r="3171" spans="1:3" hidden="1" x14ac:dyDescent="0.25">
      <c r="A3171" s="19">
        <v>43229</v>
      </c>
      <c r="B3171" s="20" t="s">
        <v>35</v>
      </c>
      <c r="C3171" s="22">
        <v>17.812200000000001</v>
      </c>
    </row>
    <row r="3172" spans="1:3" hidden="1" x14ac:dyDescent="0.25">
      <c r="A3172" s="19">
        <v>43230</v>
      </c>
      <c r="B3172" s="20" t="s">
        <v>35</v>
      </c>
      <c r="C3172" s="22">
        <v>17.844100000000001</v>
      </c>
    </row>
    <row r="3173" spans="1:3" hidden="1" x14ac:dyDescent="0.25">
      <c r="A3173" s="19">
        <v>43233</v>
      </c>
      <c r="B3173" s="20" t="s">
        <v>35</v>
      </c>
      <c r="C3173" s="22">
        <v>17.862500000000001</v>
      </c>
    </row>
    <row r="3174" spans="1:3" hidden="1" x14ac:dyDescent="0.25">
      <c r="A3174" s="19">
        <v>43234</v>
      </c>
      <c r="B3174" s="20" t="s">
        <v>35</v>
      </c>
      <c r="C3174" s="22">
        <v>17.888300000000001</v>
      </c>
    </row>
    <row r="3175" spans="1:3" hidden="1" x14ac:dyDescent="0.25">
      <c r="A3175" s="19">
        <v>43235</v>
      </c>
      <c r="B3175" s="20" t="s">
        <v>35</v>
      </c>
      <c r="C3175" s="22">
        <v>17.900600000000001</v>
      </c>
    </row>
    <row r="3176" spans="1:3" hidden="1" x14ac:dyDescent="0.25">
      <c r="A3176" s="19">
        <v>43236</v>
      </c>
      <c r="B3176" s="20" t="s">
        <v>35</v>
      </c>
      <c r="C3176" s="22">
        <v>17.9756</v>
      </c>
    </row>
    <row r="3177" spans="1:3" hidden="1" x14ac:dyDescent="0.25">
      <c r="A3177" s="19">
        <v>43237</v>
      </c>
      <c r="B3177" s="20" t="s">
        <v>35</v>
      </c>
      <c r="C3177" s="22">
        <v>17.9634</v>
      </c>
    </row>
    <row r="3178" spans="1:3" hidden="1" x14ac:dyDescent="0.25">
      <c r="A3178" s="19">
        <v>43240</v>
      </c>
      <c r="B3178" s="20" t="s">
        <v>35</v>
      </c>
      <c r="C3178" s="22">
        <v>17.967199999999998</v>
      </c>
    </row>
    <row r="3179" spans="1:3" hidden="1" x14ac:dyDescent="0.25">
      <c r="A3179" s="19">
        <v>43241</v>
      </c>
      <c r="B3179" s="20" t="s">
        <v>35</v>
      </c>
      <c r="C3179" s="22">
        <v>17.973800000000001</v>
      </c>
    </row>
    <row r="3180" spans="1:3" hidden="1" x14ac:dyDescent="0.25">
      <c r="A3180" s="19">
        <v>43242</v>
      </c>
      <c r="B3180" s="20" t="s">
        <v>35</v>
      </c>
      <c r="C3180" s="22">
        <v>17.975999999999999</v>
      </c>
    </row>
    <row r="3181" spans="1:3" hidden="1" x14ac:dyDescent="0.25">
      <c r="A3181" s="19">
        <v>43243</v>
      </c>
      <c r="B3181" s="20" t="s">
        <v>35</v>
      </c>
      <c r="C3181" s="22">
        <v>17.977900000000002</v>
      </c>
    </row>
    <row r="3182" spans="1:3" hidden="1" x14ac:dyDescent="0.25">
      <c r="A3182" s="19">
        <v>43244</v>
      </c>
      <c r="B3182" s="20" t="s">
        <v>35</v>
      </c>
      <c r="C3182" s="22">
        <v>17.979199999999999</v>
      </c>
    </row>
    <row r="3183" spans="1:3" hidden="1" x14ac:dyDescent="0.25">
      <c r="A3183" s="19">
        <v>43247</v>
      </c>
      <c r="B3183" s="20" t="s">
        <v>35</v>
      </c>
      <c r="C3183" s="22">
        <v>17.980399999999999</v>
      </c>
    </row>
    <row r="3184" spans="1:3" hidden="1" x14ac:dyDescent="0.25">
      <c r="A3184" s="19">
        <v>43248</v>
      </c>
      <c r="B3184" s="20" t="s">
        <v>35</v>
      </c>
      <c r="C3184" s="22">
        <v>17.983699999999999</v>
      </c>
    </row>
    <row r="3185" spans="1:3" hidden="1" x14ac:dyDescent="0.25">
      <c r="A3185" s="19">
        <v>43249</v>
      </c>
      <c r="B3185" s="20" t="s">
        <v>35</v>
      </c>
      <c r="C3185" s="22">
        <v>17.9848</v>
      </c>
    </row>
    <row r="3186" spans="1:3" hidden="1" x14ac:dyDescent="0.25">
      <c r="A3186" s="19">
        <v>43250</v>
      </c>
      <c r="B3186" s="20" t="s">
        <v>35</v>
      </c>
      <c r="C3186" s="22">
        <v>17.984500000000001</v>
      </c>
    </row>
    <row r="3187" spans="1:3" hidden="1" x14ac:dyDescent="0.25">
      <c r="A3187" s="19">
        <v>43251</v>
      </c>
      <c r="B3187" s="20" t="s">
        <v>35</v>
      </c>
      <c r="C3187" s="22">
        <v>17.972899999999999</v>
      </c>
    </row>
    <row r="3188" spans="1:3" x14ac:dyDescent="0.25">
      <c r="A3188" s="19">
        <v>41063</v>
      </c>
      <c r="B3188" s="20" t="s">
        <v>35</v>
      </c>
      <c r="C3188" s="22">
        <v>6.0506000000000002</v>
      </c>
    </row>
    <row r="3189" spans="1:3" hidden="1" x14ac:dyDescent="0.25">
      <c r="A3189" s="19">
        <v>43255</v>
      </c>
      <c r="B3189" s="20" t="s">
        <v>35</v>
      </c>
      <c r="C3189" s="22">
        <v>17.956800000000001</v>
      </c>
    </row>
    <row r="3190" spans="1:3" hidden="1" x14ac:dyDescent="0.25">
      <c r="A3190" s="19">
        <v>43256</v>
      </c>
      <c r="B3190" s="20" t="s">
        <v>35</v>
      </c>
      <c r="C3190" s="22">
        <v>17.962599999999998</v>
      </c>
    </row>
    <row r="3191" spans="1:3" hidden="1" x14ac:dyDescent="0.25">
      <c r="A3191" s="19">
        <v>43257</v>
      </c>
      <c r="B3191" s="20" t="s">
        <v>35</v>
      </c>
      <c r="C3191" s="22">
        <v>17.951799999999999</v>
      </c>
    </row>
    <row r="3192" spans="1:3" hidden="1" x14ac:dyDescent="0.25">
      <c r="A3192" s="19">
        <v>43258</v>
      </c>
      <c r="B3192" s="20" t="s">
        <v>35</v>
      </c>
      <c r="C3192" s="22">
        <v>17.933499999999999</v>
      </c>
    </row>
    <row r="3193" spans="1:3" hidden="1" x14ac:dyDescent="0.25">
      <c r="A3193" s="19">
        <v>43261</v>
      </c>
      <c r="B3193" s="20" t="s">
        <v>35</v>
      </c>
      <c r="C3193" s="22">
        <v>17.9194</v>
      </c>
    </row>
    <row r="3194" spans="1:3" hidden="1" x14ac:dyDescent="0.25">
      <c r="A3194" s="19">
        <v>43262</v>
      </c>
      <c r="B3194" s="20" t="s">
        <v>35</v>
      </c>
      <c r="C3194" s="22">
        <v>17.9145</v>
      </c>
    </row>
    <row r="3195" spans="1:3" hidden="1" x14ac:dyDescent="0.25">
      <c r="A3195" s="19">
        <v>43263</v>
      </c>
      <c r="B3195" s="20" t="s">
        <v>35</v>
      </c>
      <c r="C3195" s="22">
        <v>17.915700000000001</v>
      </c>
    </row>
    <row r="3196" spans="1:3" hidden="1" x14ac:dyDescent="0.25">
      <c r="A3196" s="19">
        <v>43264</v>
      </c>
      <c r="B3196" s="20" t="s">
        <v>35</v>
      </c>
      <c r="C3196" s="22">
        <v>17.917000000000002</v>
      </c>
    </row>
    <row r="3197" spans="1:3" hidden="1" x14ac:dyDescent="0.25">
      <c r="A3197" s="19">
        <v>43265</v>
      </c>
      <c r="B3197" s="20" t="s">
        <v>35</v>
      </c>
      <c r="C3197" s="22">
        <v>17.926200000000001</v>
      </c>
    </row>
    <row r="3198" spans="1:3" hidden="1" x14ac:dyDescent="0.25">
      <c r="A3198" s="19">
        <v>43270</v>
      </c>
      <c r="B3198" s="20" t="s">
        <v>35</v>
      </c>
      <c r="C3198" s="22">
        <v>17.927</v>
      </c>
    </row>
    <row r="3199" spans="1:3" hidden="1" x14ac:dyDescent="0.25">
      <c r="A3199" s="19">
        <v>43271</v>
      </c>
      <c r="B3199" s="20" t="s">
        <v>35</v>
      </c>
      <c r="C3199" s="22">
        <v>17.933499999999999</v>
      </c>
    </row>
    <row r="3200" spans="1:3" hidden="1" x14ac:dyDescent="0.25">
      <c r="A3200" s="19">
        <v>43272</v>
      </c>
      <c r="B3200" s="20" t="s">
        <v>35</v>
      </c>
      <c r="C3200" s="22">
        <v>17.940899999999999</v>
      </c>
    </row>
    <row r="3201" spans="1:3" hidden="1" x14ac:dyDescent="0.25">
      <c r="A3201" s="19">
        <v>43275</v>
      </c>
      <c r="B3201" s="20" t="s">
        <v>35</v>
      </c>
      <c r="C3201" s="22">
        <v>17.9466</v>
      </c>
    </row>
    <row r="3202" spans="1:3" hidden="1" x14ac:dyDescent="0.25">
      <c r="A3202" s="19">
        <v>43276</v>
      </c>
      <c r="B3202" s="20" t="s">
        <v>35</v>
      </c>
      <c r="C3202" s="22">
        <v>17.947099999999999</v>
      </c>
    </row>
    <row r="3203" spans="1:3" hidden="1" x14ac:dyDescent="0.25">
      <c r="A3203" s="19">
        <v>43277</v>
      </c>
      <c r="B3203" s="20" t="s">
        <v>35</v>
      </c>
      <c r="C3203" s="22">
        <v>17.945799999999998</v>
      </c>
    </row>
    <row r="3204" spans="1:3" hidden="1" x14ac:dyDescent="0.25">
      <c r="A3204" s="19">
        <v>43278</v>
      </c>
      <c r="B3204" s="20" t="s">
        <v>35</v>
      </c>
      <c r="C3204" s="22">
        <v>17.9512</v>
      </c>
    </row>
    <row r="3205" spans="1:3" hidden="1" x14ac:dyDescent="0.25">
      <c r="A3205" s="19">
        <v>43279</v>
      </c>
      <c r="B3205" s="20" t="s">
        <v>35</v>
      </c>
      <c r="C3205" s="22">
        <v>17.950800000000001</v>
      </c>
    </row>
    <row r="3206" spans="1:3" x14ac:dyDescent="0.25">
      <c r="A3206" s="19">
        <v>41031</v>
      </c>
      <c r="B3206" s="20" t="s">
        <v>35</v>
      </c>
      <c r="C3206" s="22">
        <v>6.0552000000000001</v>
      </c>
    </row>
    <row r="3207" spans="1:3" hidden="1" x14ac:dyDescent="0.25">
      <c r="A3207" s="19">
        <v>43284</v>
      </c>
      <c r="B3207" s="20" t="s">
        <v>35</v>
      </c>
      <c r="C3207" s="22">
        <v>17.9542</v>
      </c>
    </row>
    <row r="3208" spans="1:3" hidden="1" x14ac:dyDescent="0.25">
      <c r="A3208" s="19">
        <v>43285</v>
      </c>
      <c r="B3208" s="20" t="s">
        <v>35</v>
      </c>
      <c r="C3208" s="22">
        <v>17.944299999999998</v>
      </c>
    </row>
    <row r="3209" spans="1:3" hidden="1" x14ac:dyDescent="0.25">
      <c r="A3209" s="19">
        <v>43286</v>
      </c>
      <c r="B3209" s="20" t="s">
        <v>35</v>
      </c>
      <c r="C3209" s="22">
        <v>17.9511</v>
      </c>
    </row>
    <row r="3210" spans="1:3" hidden="1" x14ac:dyDescent="0.25">
      <c r="A3210" s="19">
        <v>43289</v>
      </c>
      <c r="B3210" s="20" t="s">
        <v>35</v>
      </c>
      <c r="C3210" s="22">
        <v>17.952000000000002</v>
      </c>
    </row>
    <row r="3211" spans="1:3" hidden="1" x14ac:dyDescent="0.25">
      <c r="A3211" s="19">
        <v>43290</v>
      </c>
      <c r="B3211" s="20" t="s">
        <v>35</v>
      </c>
      <c r="C3211" s="22">
        <v>17.9557</v>
      </c>
    </row>
    <row r="3212" spans="1:3" hidden="1" x14ac:dyDescent="0.25">
      <c r="A3212" s="19">
        <v>43291</v>
      </c>
      <c r="B3212" s="20" t="s">
        <v>35</v>
      </c>
      <c r="C3212" s="22">
        <v>17.959299999999999</v>
      </c>
    </row>
    <row r="3213" spans="1:3" hidden="1" x14ac:dyDescent="0.25">
      <c r="A3213" s="19">
        <v>43292</v>
      </c>
      <c r="B3213" s="20" t="s">
        <v>35</v>
      </c>
      <c r="C3213" s="22">
        <v>17.9544</v>
      </c>
    </row>
    <row r="3214" spans="1:3" hidden="1" x14ac:dyDescent="0.25">
      <c r="A3214" s="19">
        <v>43293</v>
      </c>
      <c r="B3214" s="20" t="s">
        <v>35</v>
      </c>
      <c r="C3214" s="22">
        <v>17.957799999999999</v>
      </c>
    </row>
    <row r="3215" spans="1:3" hidden="1" x14ac:dyDescent="0.25">
      <c r="A3215" s="19">
        <v>43296</v>
      </c>
      <c r="B3215" s="20" t="s">
        <v>35</v>
      </c>
      <c r="C3215" s="22">
        <v>17.958100000000002</v>
      </c>
    </row>
    <row r="3216" spans="1:3" hidden="1" x14ac:dyDescent="0.25">
      <c r="A3216" s="19">
        <v>43297</v>
      </c>
      <c r="B3216" s="20" t="s">
        <v>35</v>
      </c>
      <c r="C3216" s="22">
        <v>17.958400000000001</v>
      </c>
    </row>
    <row r="3217" spans="1:3" hidden="1" x14ac:dyDescent="0.25">
      <c r="A3217" s="19">
        <v>43298</v>
      </c>
      <c r="B3217" s="20" t="s">
        <v>35</v>
      </c>
      <c r="C3217" s="22">
        <v>17.959900000000001</v>
      </c>
    </row>
    <row r="3218" spans="1:3" hidden="1" x14ac:dyDescent="0.25">
      <c r="A3218" s="19">
        <v>43299</v>
      </c>
      <c r="B3218" s="20" t="s">
        <v>35</v>
      </c>
      <c r="C3218" s="22">
        <v>17.959299999999999</v>
      </c>
    </row>
    <row r="3219" spans="1:3" hidden="1" x14ac:dyDescent="0.25">
      <c r="A3219" s="19">
        <v>43300</v>
      </c>
      <c r="B3219" s="20" t="s">
        <v>35</v>
      </c>
      <c r="C3219" s="22">
        <v>17.961500000000001</v>
      </c>
    </row>
    <row r="3220" spans="1:3" hidden="1" x14ac:dyDescent="0.25">
      <c r="A3220" s="19">
        <v>43303</v>
      </c>
      <c r="B3220" s="20" t="s">
        <v>35</v>
      </c>
      <c r="C3220" s="22">
        <v>17.9603</v>
      </c>
    </row>
    <row r="3221" spans="1:3" hidden="1" x14ac:dyDescent="0.25">
      <c r="A3221" s="19">
        <v>43305</v>
      </c>
      <c r="B3221" s="20" t="s">
        <v>35</v>
      </c>
      <c r="C3221" s="22">
        <v>17.9619</v>
      </c>
    </row>
    <row r="3222" spans="1:3" hidden="1" x14ac:dyDescent="0.25">
      <c r="A3222" s="19">
        <v>43306</v>
      </c>
      <c r="B3222" s="20" t="s">
        <v>35</v>
      </c>
      <c r="C3222" s="22">
        <v>17.9604</v>
      </c>
    </row>
    <row r="3223" spans="1:3" hidden="1" x14ac:dyDescent="0.25">
      <c r="A3223" s="19">
        <v>43307</v>
      </c>
      <c r="B3223" s="20" t="s">
        <v>35</v>
      </c>
      <c r="C3223" s="22">
        <v>17.9589</v>
      </c>
    </row>
    <row r="3224" spans="1:3" hidden="1" x14ac:dyDescent="0.25">
      <c r="A3224" s="19">
        <v>43310</v>
      </c>
      <c r="B3224" s="20" t="s">
        <v>35</v>
      </c>
      <c r="C3224" s="22">
        <v>17.9603</v>
      </c>
    </row>
    <row r="3225" spans="1:3" hidden="1" x14ac:dyDescent="0.25">
      <c r="A3225" s="19">
        <v>43311</v>
      </c>
      <c r="B3225" s="20" t="s">
        <v>35</v>
      </c>
      <c r="C3225" s="22">
        <v>17.958300000000001</v>
      </c>
    </row>
    <row r="3226" spans="1:3" hidden="1" x14ac:dyDescent="0.25">
      <c r="A3226" s="19">
        <v>43312</v>
      </c>
      <c r="B3226" s="20" t="s">
        <v>35</v>
      </c>
      <c r="C3226" s="22">
        <v>17.928699999999999</v>
      </c>
    </row>
    <row r="3227" spans="1:3" x14ac:dyDescent="0.25">
      <c r="A3227" s="19">
        <v>41000</v>
      </c>
      <c r="B3227" s="20" t="s">
        <v>35</v>
      </c>
      <c r="C3227" s="22">
        <v>6.0483000000000002</v>
      </c>
    </row>
    <row r="3228" spans="1:3" hidden="1" x14ac:dyDescent="0.25">
      <c r="A3228" s="19">
        <v>43314</v>
      </c>
      <c r="B3228" s="20" t="s">
        <v>35</v>
      </c>
      <c r="C3228" s="22">
        <v>17.935600000000001</v>
      </c>
    </row>
    <row r="3229" spans="1:3" hidden="1" x14ac:dyDescent="0.25">
      <c r="A3229" s="19">
        <v>43317</v>
      </c>
      <c r="B3229" s="20" t="s">
        <v>35</v>
      </c>
      <c r="C3229" s="22">
        <v>17.9343</v>
      </c>
    </row>
    <row r="3230" spans="1:3" hidden="1" x14ac:dyDescent="0.25">
      <c r="A3230" s="19">
        <v>43318</v>
      </c>
      <c r="B3230" s="20" t="s">
        <v>35</v>
      </c>
      <c r="C3230" s="22">
        <v>17.941800000000001</v>
      </c>
    </row>
    <row r="3231" spans="1:3" hidden="1" x14ac:dyDescent="0.25">
      <c r="A3231" s="19">
        <v>43319</v>
      </c>
      <c r="B3231" s="20" t="s">
        <v>35</v>
      </c>
      <c r="C3231" s="22">
        <v>17.939</v>
      </c>
    </row>
    <row r="3232" spans="1:3" hidden="1" x14ac:dyDescent="0.25">
      <c r="A3232" s="19">
        <v>43320</v>
      </c>
      <c r="B3232" s="20" t="s">
        <v>35</v>
      </c>
      <c r="C3232" s="22">
        <v>17.935099999999998</v>
      </c>
    </row>
    <row r="3233" spans="1:3" hidden="1" x14ac:dyDescent="0.25">
      <c r="A3233" s="19">
        <v>43321</v>
      </c>
      <c r="B3233" s="20" t="s">
        <v>35</v>
      </c>
      <c r="C3233" s="22">
        <v>17.932099999999998</v>
      </c>
    </row>
    <row r="3234" spans="1:3" hidden="1" x14ac:dyDescent="0.25">
      <c r="A3234" s="19">
        <v>43324</v>
      </c>
      <c r="B3234" s="20" t="s">
        <v>35</v>
      </c>
      <c r="C3234" s="22">
        <v>17.9419</v>
      </c>
    </row>
    <row r="3235" spans="1:3" hidden="1" x14ac:dyDescent="0.25">
      <c r="A3235" s="19">
        <v>43325</v>
      </c>
      <c r="B3235" s="20" t="s">
        <v>35</v>
      </c>
      <c r="C3235" s="22">
        <v>17.946899999999999</v>
      </c>
    </row>
    <row r="3236" spans="1:3" hidden="1" x14ac:dyDescent="0.25">
      <c r="A3236" s="19">
        <v>43326</v>
      </c>
      <c r="B3236" s="20" t="s">
        <v>35</v>
      </c>
      <c r="C3236" s="22">
        <v>17.953299999999999</v>
      </c>
    </row>
    <row r="3237" spans="1:3" hidden="1" x14ac:dyDescent="0.25">
      <c r="A3237" s="19">
        <v>43327</v>
      </c>
      <c r="B3237" s="20" t="s">
        <v>35</v>
      </c>
      <c r="C3237" s="22">
        <v>17.959499999999998</v>
      </c>
    </row>
    <row r="3238" spans="1:3" hidden="1" x14ac:dyDescent="0.25">
      <c r="A3238" s="19">
        <v>43328</v>
      </c>
      <c r="B3238" s="20" t="s">
        <v>35</v>
      </c>
      <c r="C3238" s="22">
        <v>17.961099999999998</v>
      </c>
    </row>
    <row r="3239" spans="1:3" hidden="1" x14ac:dyDescent="0.25">
      <c r="A3239" s="19">
        <v>43331</v>
      </c>
      <c r="B3239" s="20" t="s">
        <v>35</v>
      </c>
      <c r="C3239" s="22">
        <v>17.958100000000002</v>
      </c>
    </row>
    <row r="3240" spans="1:3" hidden="1" x14ac:dyDescent="0.25">
      <c r="A3240" s="19">
        <v>43338</v>
      </c>
      <c r="B3240" s="20" t="s">
        <v>35</v>
      </c>
      <c r="C3240" s="22">
        <v>17.955400000000001</v>
      </c>
    </row>
    <row r="3241" spans="1:3" hidden="1" x14ac:dyDescent="0.25">
      <c r="A3241" s="19">
        <v>43339</v>
      </c>
      <c r="B3241" s="20" t="s">
        <v>35</v>
      </c>
      <c r="C3241" s="22">
        <v>17.958400000000001</v>
      </c>
    </row>
    <row r="3242" spans="1:3" hidden="1" x14ac:dyDescent="0.25">
      <c r="A3242" s="19">
        <v>43340</v>
      </c>
      <c r="B3242" s="20" t="s">
        <v>35</v>
      </c>
      <c r="C3242" s="22">
        <v>17.963200000000001</v>
      </c>
    </row>
    <row r="3243" spans="1:3" hidden="1" x14ac:dyDescent="0.25">
      <c r="A3243" s="19">
        <v>43341</v>
      </c>
      <c r="B3243" s="20" t="s">
        <v>35</v>
      </c>
      <c r="C3243" s="22">
        <v>17.9664</v>
      </c>
    </row>
    <row r="3244" spans="1:3" hidden="1" x14ac:dyDescent="0.25">
      <c r="A3244" s="19">
        <v>43342</v>
      </c>
      <c r="B3244" s="20" t="s">
        <v>35</v>
      </c>
      <c r="C3244" s="22">
        <v>17.966000000000001</v>
      </c>
    </row>
    <row r="3245" spans="1:3" x14ac:dyDescent="0.25">
      <c r="A3245" s="19">
        <v>40969</v>
      </c>
      <c r="B3245" s="20" t="s">
        <v>35</v>
      </c>
      <c r="C3245" s="22">
        <v>6.0406000000000004</v>
      </c>
    </row>
    <row r="3246" spans="1:3" hidden="1" x14ac:dyDescent="0.25">
      <c r="A3246" s="19">
        <v>43346</v>
      </c>
      <c r="B3246" s="20" t="s">
        <v>35</v>
      </c>
      <c r="C3246" s="22">
        <v>17.966999999999999</v>
      </c>
    </row>
    <row r="3247" spans="1:3" hidden="1" x14ac:dyDescent="0.25">
      <c r="A3247" s="19">
        <v>43347</v>
      </c>
      <c r="B3247" s="20" t="s">
        <v>35</v>
      </c>
      <c r="C3247" s="22">
        <v>17.971599999999999</v>
      </c>
    </row>
    <row r="3248" spans="1:3" hidden="1" x14ac:dyDescent="0.25">
      <c r="A3248" s="19">
        <v>43348</v>
      </c>
      <c r="B3248" s="20" t="s">
        <v>35</v>
      </c>
      <c r="C3248" s="22">
        <v>17.9724</v>
      </c>
    </row>
    <row r="3249" spans="1:3" hidden="1" x14ac:dyDescent="0.25">
      <c r="A3249" s="19">
        <v>43349</v>
      </c>
      <c r="B3249" s="20" t="s">
        <v>35</v>
      </c>
      <c r="C3249" s="22">
        <v>17.9727</v>
      </c>
    </row>
    <row r="3250" spans="1:3" hidden="1" x14ac:dyDescent="0.25">
      <c r="A3250" s="19">
        <v>43352</v>
      </c>
      <c r="B3250" s="20" t="s">
        <v>35</v>
      </c>
      <c r="C3250" s="22">
        <v>17.9724</v>
      </c>
    </row>
    <row r="3251" spans="1:3" hidden="1" x14ac:dyDescent="0.25">
      <c r="A3251" s="19">
        <v>43353</v>
      </c>
      <c r="B3251" s="20" t="s">
        <v>35</v>
      </c>
      <c r="C3251" s="22">
        <v>17.9727</v>
      </c>
    </row>
    <row r="3252" spans="1:3" hidden="1" x14ac:dyDescent="0.25">
      <c r="A3252" s="19">
        <v>43355</v>
      </c>
      <c r="B3252" s="20" t="s">
        <v>35</v>
      </c>
      <c r="C3252" s="22">
        <v>17.9727</v>
      </c>
    </row>
    <row r="3253" spans="1:3" hidden="1" x14ac:dyDescent="0.25">
      <c r="A3253" s="19">
        <v>43356</v>
      </c>
      <c r="B3253" s="20" t="s">
        <v>35</v>
      </c>
      <c r="C3253" s="22">
        <v>17.9724</v>
      </c>
    </row>
    <row r="3254" spans="1:3" hidden="1" x14ac:dyDescent="0.25">
      <c r="A3254" s="19">
        <v>43359</v>
      </c>
      <c r="B3254" s="20" t="s">
        <v>35</v>
      </c>
      <c r="C3254" s="22">
        <v>17.9727</v>
      </c>
    </row>
    <row r="3255" spans="1:3" hidden="1" x14ac:dyDescent="0.25">
      <c r="A3255" s="19">
        <v>43360</v>
      </c>
      <c r="B3255" s="20" t="s">
        <v>35</v>
      </c>
      <c r="C3255" s="22">
        <v>17.9727</v>
      </c>
    </row>
    <row r="3256" spans="1:3" hidden="1" x14ac:dyDescent="0.25">
      <c r="A3256" s="19">
        <v>43361</v>
      </c>
      <c r="B3256" s="20" t="s">
        <v>35</v>
      </c>
      <c r="C3256" s="22">
        <v>17.972999999999999</v>
      </c>
    </row>
    <row r="3257" spans="1:3" hidden="1" x14ac:dyDescent="0.25">
      <c r="A3257" s="19">
        <v>43362</v>
      </c>
      <c r="B3257" s="20" t="s">
        <v>35</v>
      </c>
      <c r="C3257" s="22">
        <v>17.9727</v>
      </c>
    </row>
    <row r="3258" spans="1:3" hidden="1" x14ac:dyDescent="0.25">
      <c r="A3258" s="19">
        <v>43363</v>
      </c>
      <c r="B3258" s="20" t="s">
        <v>35</v>
      </c>
      <c r="C3258" s="22">
        <v>17.973199999999999</v>
      </c>
    </row>
    <row r="3259" spans="1:3" hidden="1" x14ac:dyDescent="0.25">
      <c r="A3259" s="19">
        <v>43366</v>
      </c>
      <c r="B3259" s="20" t="s">
        <v>35</v>
      </c>
      <c r="C3259" s="22">
        <v>17.973199999999999</v>
      </c>
    </row>
    <row r="3260" spans="1:3" hidden="1" x14ac:dyDescent="0.25">
      <c r="A3260" s="19">
        <v>43367</v>
      </c>
      <c r="B3260" s="20" t="s">
        <v>35</v>
      </c>
      <c r="C3260" s="22">
        <v>17.973199999999999</v>
      </c>
    </row>
    <row r="3261" spans="1:3" hidden="1" x14ac:dyDescent="0.25">
      <c r="A3261" s="19">
        <v>43368</v>
      </c>
      <c r="B3261" s="20" t="s">
        <v>35</v>
      </c>
      <c r="C3261" s="22">
        <v>17.973199999999999</v>
      </c>
    </row>
    <row r="3262" spans="1:3" hidden="1" x14ac:dyDescent="0.25">
      <c r="A3262" s="19">
        <v>43369</v>
      </c>
      <c r="B3262" s="20" t="s">
        <v>35</v>
      </c>
      <c r="C3262" s="22">
        <v>17.973199999999999</v>
      </c>
    </row>
    <row r="3263" spans="1:3" hidden="1" x14ac:dyDescent="0.25">
      <c r="A3263" s="19">
        <v>43370</v>
      </c>
      <c r="B3263" s="20" t="s">
        <v>35</v>
      </c>
      <c r="C3263" s="22">
        <v>17.973199999999999</v>
      </c>
    </row>
    <row r="3264" spans="1:3" hidden="1" x14ac:dyDescent="0.25">
      <c r="A3264" s="19">
        <v>43373</v>
      </c>
      <c r="B3264" s="20" t="s">
        <v>35</v>
      </c>
      <c r="C3264" s="22">
        <v>17.972799999999999</v>
      </c>
    </row>
    <row r="3265" spans="1:3" x14ac:dyDescent="0.25">
      <c r="A3265" s="19">
        <v>40940</v>
      </c>
      <c r="B3265" s="20" t="s">
        <v>35</v>
      </c>
      <c r="C3265" s="22">
        <v>6.0388000000000002</v>
      </c>
    </row>
    <row r="3266" spans="1:3" hidden="1" x14ac:dyDescent="0.25">
      <c r="A3266" s="19">
        <v>43375</v>
      </c>
      <c r="B3266" s="20" t="s">
        <v>35</v>
      </c>
      <c r="C3266" s="22">
        <v>17.973199999999999</v>
      </c>
    </row>
    <row r="3267" spans="1:3" hidden="1" x14ac:dyDescent="0.25">
      <c r="A3267" s="19">
        <v>43376</v>
      </c>
      <c r="B3267" s="20" t="s">
        <v>35</v>
      </c>
      <c r="C3267" s="22">
        <v>17.973199999999999</v>
      </c>
    </row>
    <row r="3268" spans="1:3" hidden="1" x14ac:dyDescent="0.25">
      <c r="A3268" s="19">
        <v>43377</v>
      </c>
      <c r="B3268" s="20" t="s">
        <v>35</v>
      </c>
      <c r="C3268" s="22">
        <v>17.973600000000001</v>
      </c>
    </row>
    <row r="3269" spans="1:3" hidden="1" x14ac:dyDescent="0.25">
      <c r="A3269" s="19">
        <v>43381</v>
      </c>
      <c r="B3269" s="20" t="s">
        <v>35</v>
      </c>
      <c r="C3269" s="22">
        <v>17.973199999999999</v>
      </c>
    </row>
    <row r="3270" spans="1:3" hidden="1" x14ac:dyDescent="0.25">
      <c r="A3270" s="19">
        <v>43382</v>
      </c>
      <c r="B3270" s="20" t="s">
        <v>35</v>
      </c>
      <c r="C3270" s="22">
        <v>17.973199999999999</v>
      </c>
    </row>
    <row r="3271" spans="1:3" hidden="1" x14ac:dyDescent="0.25">
      <c r="A3271" s="19">
        <v>43383</v>
      </c>
      <c r="B3271" s="20" t="s">
        <v>35</v>
      </c>
      <c r="C3271" s="22">
        <v>17.973199999999999</v>
      </c>
    </row>
    <row r="3272" spans="1:3" hidden="1" x14ac:dyDescent="0.25">
      <c r="A3272" s="19">
        <v>43384</v>
      </c>
      <c r="B3272" s="20" t="s">
        <v>35</v>
      </c>
      <c r="C3272" s="22">
        <v>17.973199999999999</v>
      </c>
    </row>
    <row r="3273" spans="1:3" hidden="1" x14ac:dyDescent="0.25">
      <c r="A3273" s="19">
        <v>43387</v>
      </c>
      <c r="B3273" s="20" t="s">
        <v>35</v>
      </c>
      <c r="C3273" s="22">
        <v>17.973199999999999</v>
      </c>
    </row>
    <row r="3274" spans="1:3" hidden="1" x14ac:dyDescent="0.25">
      <c r="A3274" s="19">
        <v>43388</v>
      </c>
      <c r="B3274" s="20" t="s">
        <v>35</v>
      </c>
      <c r="C3274" s="22">
        <v>17.973199999999999</v>
      </c>
    </row>
    <row r="3275" spans="1:3" hidden="1" x14ac:dyDescent="0.25">
      <c r="A3275" s="19">
        <v>43389</v>
      </c>
      <c r="B3275" s="20" t="s">
        <v>35</v>
      </c>
      <c r="C3275" s="22">
        <v>17.974599999999999</v>
      </c>
    </row>
    <row r="3276" spans="1:3" hidden="1" x14ac:dyDescent="0.25">
      <c r="A3276" s="19">
        <v>43390</v>
      </c>
      <c r="B3276" s="20" t="s">
        <v>35</v>
      </c>
      <c r="C3276" s="22">
        <v>17.973199999999999</v>
      </c>
    </row>
    <row r="3277" spans="1:3" hidden="1" x14ac:dyDescent="0.25">
      <c r="A3277" s="19">
        <v>43391</v>
      </c>
      <c r="B3277" s="20" t="s">
        <v>35</v>
      </c>
      <c r="C3277" s="22">
        <v>17.972899999999999</v>
      </c>
    </row>
    <row r="3278" spans="1:3" hidden="1" x14ac:dyDescent="0.25">
      <c r="A3278" s="19">
        <v>43394</v>
      </c>
      <c r="B3278" s="20" t="s">
        <v>35</v>
      </c>
      <c r="C3278" s="22">
        <v>17.973099999999999</v>
      </c>
    </row>
    <row r="3279" spans="1:3" hidden="1" x14ac:dyDescent="0.25">
      <c r="A3279" s="19">
        <v>43395</v>
      </c>
      <c r="B3279" s="20" t="s">
        <v>35</v>
      </c>
      <c r="C3279" s="22">
        <v>17.973199999999999</v>
      </c>
    </row>
    <row r="3280" spans="1:3" hidden="1" x14ac:dyDescent="0.25">
      <c r="A3280" s="19">
        <v>43396</v>
      </c>
      <c r="B3280" s="20" t="s">
        <v>35</v>
      </c>
      <c r="C3280" s="22">
        <v>17.973199999999999</v>
      </c>
    </row>
    <row r="3281" spans="1:3" hidden="1" x14ac:dyDescent="0.25">
      <c r="A3281" s="19">
        <v>43397</v>
      </c>
      <c r="B3281" s="20" t="s">
        <v>35</v>
      </c>
      <c r="C3281" s="22">
        <v>17.973199999999999</v>
      </c>
    </row>
    <row r="3282" spans="1:3" hidden="1" x14ac:dyDescent="0.25">
      <c r="A3282" s="19">
        <v>43398</v>
      </c>
      <c r="B3282" s="20" t="s">
        <v>35</v>
      </c>
      <c r="C3282" s="22">
        <v>17.973199999999999</v>
      </c>
    </row>
    <row r="3283" spans="1:3" hidden="1" x14ac:dyDescent="0.25">
      <c r="A3283" s="19">
        <v>43401</v>
      </c>
      <c r="B3283" s="20" t="s">
        <v>35</v>
      </c>
      <c r="C3283" s="22">
        <v>17.972999999999999</v>
      </c>
    </row>
    <row r="3284" spans="1:3" hidden="1" x14ac:dyDescent="0.25">
      <c r="A3284" s="19">
        <v>43402</v>
      </c>
      <c r="B3284" s="20" t="s">
        <v>35</v>
      </c>
      <c r="C3284" s="22">
        <v>17.973500000000001</v>
      </c>
    </row>
    <row r="3285" spans="1:3" hidden="1" x14ac:dyDescent="0.25">
      <c r="A3285" s="19">
        <v>43403</v>
      </c>
      <c r="B3285" s="20" t="s">
        <v>35</v>
      </c>
      <c r="C3285" s="22">
        <v>17.973299999999998</v>
      </c>
    </row>
    <row r="3286" spans="1:3" hidden="1" x14ac:dyDescent="0.25">
      <c r="A3286" s="19">
        <v>43404</v>
      </c>
      <c r="B3286" s="20" t="s">
        <v>35</v>
      </c>
      <c r="C3286" s="22">
        <v>17.974</v>
      </c>
    </row>
    <row r="3287" spans="1:3" x14ac:dyDescent="0.25">
      <c r="A3287" s="19">
        <v>40909</v>
      </c>
      <c r="B3287" s="20" t="s">
        <v>35</v>
      </c>
      <c r="C3287" s="22">
        <v>6.0419</v>
      </c>
    </row>
    <row r="3288" spans="1:3" hidden="1" x14ac:dyDescent="0.25">
      <c r="A3288" s="19">
        <v>43408</v>
      </c>
      <c r="B3288" s="20" t="s">
        <v>35</v>
      </c>
      <c r="C3288" s="22">
        <v>17.973199999999999</v>
      </c>
    </row>
    <row r="3289" spans="1:3" hidden="1" x14ac:dyDescent="0.25">
      <c r="A3289" s="19">
        <v>43409</v>
      </c>
      <c r="B3289" s="20" t="s">
        <v>35</v>
      </c>
      <c r="C3289" s="22">
        <v>17.973099999999999</v>
      </c>
    </row>
    <row r="3290" spans="1:3" hidden="1" x14ac:dyDescent="0.25">
      <c r="A3290" s="19">
        <v>43410</v>
      </c>
      <c r="B3290" s="20" t="s">
        <v>35</v>
      </c>
      <c r="C3290" s="22">
        <v>17.973500000000001</v>
      </c>
    </row>
    <row r="3291" spans="1:3" hidden="1" x14ac:dyDescent="0.25">
      <c r="A3291" s="19">
        <v>43411</v>
      </c>
      <c r="B3291" s="20" t="s">
        <v>35</v>
      </c>
      <c r="C3291" s="22">
        <v>17.973500000000001</v>
      </c>
    </row>
    <row r="3292" spans="1:3" hidden="1" x14ac:dyDescent="0.25">
      <c r="A3292" s="19">
        <v>43412</v>
      </c>
      <c r="B3292" s="20" t="s">
        <v>35</v>
      </c>
      <c r="C3292" s="22">
        <v>17.973500000000001</v>
      </c>
    </row>
    <row r="3293" spans="1:3" hidden="1" x14ac:dyDescent="0.25">
      <c r="A3293" s="19">
        <v>43415</v>
      </c>
      <c r="B3293" s="20" t="s">
        <v>35</v>
      </c>
      <c r="C3293" s="22">
        <v>17.973500000000001</v>
      </c>
    </row>
    <row r="3294" spans="1:3" hidden="1" x14ac:dyDescent="0.25">
      <c r="A3294" s="19">
        <v>43416</v>
      </c>
      <c r="B3294" s="20" t="s">
        <v>35</v>
      </c>
      <c r="C3294" s="22">
        <v>17.973500000000001</v>
      </c>
    </row>
    <row r="3295" spans="1:3" hidden="1" x14ac:dyDescent="0.25">
      <c r="A3295" s="19">
        <v>43417</v>
      </c>
      <c r="B3295" s="20" t="s">
        <v>35</v>
      </c>
      <c r="C3295" s="22">
        <v>17.973500000000001</v>
      </c>
    </row>
    <row r="3296" spans="1:3" hidden="1" x14ac:dyDescent="0.25">
      <c r="A3296" s="19">
        <v>43418</v>
      </c>
      <c r="B3296" s="20" t="s">
        <v>35</v>
      </c>
      <c r="C3296" s="22">
        <v>17.9741</v>
      </c>
    </row>
    <row r="3297" spans="1:3" hidden="1" x14ac:dyDescent="0.25">
      <c r="A3297" s="19">
        <v>43419</v>
      </c>
      <c r="B3297" s="20" t="s">
        <v>35</v>
      </c>
      <c r="C3297" s="22">
        <v>17.973800000000001</v>
      </c>
    </row>
    <row r="3298" spans="1:3" hidden="1" x14ac:dyDescent="0.25">
      <c r="A3298" s="19">
        <v>43422</v>
      </c>
      <c r="B3298" s="20" t="s">
        <v>35</v>
      </c>
      <c r="C3298" s="22">
        <v>17.973800000000001</v>
      </c>
    </row>
    <row r="3299" spans="1:3" hidden="1" x14ac:dyDescent="0.25">
      <c r="A3299" s="19">
        <v>43423</v>
      </c>
      <c r="B3299" s="20" t="s">
        <v>35</v>
      </c>
      <c r="C3299" s="22">
        <v>17.973800000000001</v>
      </c>
    </row>
    <row r="3300" spans="1:3" hidden="1" x14ac:dyDescent="0.25">
      <c r="A3300" s="19">
        <v>43425</v>
      </c>
      <c r="B3300" s="20" t="s">
        <v>35</v>
      </c>
      <c r="C3300" s="22">
        <v>17.973800000000001</v>
      </c>
    </row>
    <row r="3301" spans="1:3" hidden="1" x14ac:dyDescent="0.25">
      <c r="A3301" s="19">
        <v>43426</v>
      </c>
      <c r="B3301" s="20" t="s">
        <v>35</v>
      </c>
      <c r="C3301" s="22">
        <v>17.973800000000001</v>
      </c>
    </row>
    <row r="3302" spans="1:3" hidden="1" x14ac:dyDescent="0.25">
      <c r="A3302" s="19">
        <v>43429</v>
      </c>
      <c r="B3302" s="20" t="s">
        <v>35</v>
      </c>
      <c r="C3302" s="22">
        <v>17.9742</v>
      </c>
    </row>
    <row r="3303" spans="1:3" hidden="1" x14ac:dyDescent="0.25">
      <c r="A3303" s="19">
        <v>43430</v>
      </c>
      <c r="B3303" s="20" t="s">
        <v>35</v>
      </c>
      <c r="C3303" s="22">
        <v>17.9742</v>
      </c>
    </row>
    <row r="3304" spans="1:3" hidden="1" x14ac:dyDescent="0.25">
      <c r="A3304" s="19">
        <v>43431</v>
      </c>
      <c r="B3304" s="20" t="s">
        <v>35</v>
      </c>
      <c r="C3304" s="22">
        <v>17.973800000000001</v>
      </c>
    </row>
    <row r="3305" spans="1:3" hidden="1" x14ac:dyDescent="0.25">
      <c r="A3305" s="19">
        <v>43432</v>
      </c>
      <c r="B3305" s="20" t="s">
        <v>35</v>
      </c>
      <c r="C3305" s="22">
        <v>17.973800000000001</v>
      </c>
    </row>
    <row r="3306" spans="1:3" hidden="1" x14ac:dyDescent="0.25">
      <c r="A3306" s="19">
        <v>43433</v>
      </c>
      <c r="B3306" s="20" t="s">
        <v>35</v>
      </c>
      <c r="C3306" s="22">
        <v>17.973800000000001</v>
      </c>
    </row>
    <row r="3307" spans="1:3" x14ac:dyDescent="0.25">
      <c r="A3307" s="19">
        <v>40878</v>
      </c>
      <c r="B3307" s="20" t="s">
        <v>35</v>
      </c>
      <c r="C3307" s="22">
        <v>6.0149999999999997</v>
      </c>
    </row>
    <row r="3308" spans="1:3" hidden="1" x14ac:dyDescent="0.25">
      <c r="A3308" s="19">
        <v>43437</v>
      </c>
      <c r="B3308" s="20" t="s">
        <v>35</v>
      </c>
      <c r="C3308" s="22">
        <v>17.973800000000001</v>
      </c>
    </row>
    <row r="3309" spans="1:3" hidden="1" x14ac:dyDescent="0.25">
      <c r="A3309" s="19">
        <v>43438</v>
      </c>
      <c r="B3309" s="20" t="s">
        <v>35</v>
      </c>
      <c r="C3309" s="22">
        <v>17.973800000000001</v>
      </c>
    </row>
    <row r="3310" spans="1:3" hidden="1" x14ac:dyDescent="0.25">
      <c r="A3310" s="19">
        <v>43439</v>
      </c>
      <c r="B3310" s="20" t="s">
        <v>35</v>
      </c>
      <c r="C3310" s="22">
        <v>17.973800000000001</v>
      </c>
    </row>
    <row r="3311" spans="1:3" hidden="1" x14ac:dyDescent="0.25">
      <c r="A3311" s="19">
        <v>43440</v>
      </c>
      <c r="B3311" s="20" t="s">
        <v>35</v>
      </c>
      <c r="C3311" s="22">
        <v>17.973800000000001</v>
      </c>
    </row>
    <row r="3312" spans="1:3" hidden="1" x14ac:dyDescent="0.25">
      <c r="A3312" s="19">
        <v>43443</v>
      </c>
      <c r="B3312" s="20" t="s">
        <v>35</v>
      </c>
      <c r="C3312" s="22">
        <v>17.973800000000001</v>
      </c>
    </row>
    <row r="3313" spans="1:3" hidden="1" x14ac:dyDescent="0.25">
      <c r="A3313" s="19">
        <v>43444</v>
      </c>
      <c r="B3313" s="20" t="s">
        <v>35</v>
      </c>
      <c r="C3313" s="22">
        <v>17.973800000000001</v>
      </c>
    </row>
    <row r="3314" spans="1:3" hidden="1" x14ac:dyDescent="0.25">
      <c r="A3314" s="19">
        <v>43445</v>
      </c>
      <c r="B3314" s="20" t="s">
        <v>35</v>
      </c>
      <c r="C3314" s="22">
        <v>17.973800000000001</v>
      </c>
    </row>
    <row r="3315" spans="1:3" hidden="1" x14ac:dyDescent="0.25">
      <c r="A3315" s="19">
        <v>43446</v>
      </c>
      <c r="B3315" s="20" t="s">
        <v>35</v>
      </c>
      <c r="C3315" s="22">
        <v>17.973800000000001</v>
      </c>
    </row>
    <row r="3316" spans="1:3" hidden="1" x14ac:dyDescent="0.25">
      <c r="A3316" s="19">
        <v>43447</v>
      </c>
      <c r="B3316" s="20" t="s">
        <v>35</v>
      </c>
      <c r="C3316" s="22">
        <v>17.973800000000001</v>
      </c>
    </row>
    <row r="3317" spans="1:3" hidden="1" x14ac:dyDescent="0.25">
      <c r="A3317" s="19">
        <v>43450</v>
      </c>
      <c r="B3317" s="20" t="s">
        <v>35</v>
      </c>
      <c r="C3317" s="22">
        <v>17.974299999999999</v>
      </c>
    </row>
    <row r="3318" spans="1:3" hidden="1" x14ac:dyDescent="0.25">
      <c r="A3318" s="19">
        <v>43451</v>
      </c>
      <c r="B3318" s="20" t="s">
        <v>35</v>
      </c>
      <c r="C3318" s="22">
        <v>17.973800000000001</v>
      </c>
    </row>
    <row r="3319" spans="1:3" hidden="1" x14ac:dyDescent="0.25">
      <c r="A3319" s="19">
        <v>43452</v>
      </c>
      <c r="B3319" s="20" t="s">
        <v>35</v>
      </c>
      <c r="C3319" s="22">
        <v>17.973800000000001</v>
      </c>
    </row>
    <row r="3320" spans="1:3" hidden="1" x14ac:dyDescent="0.25">
      <c r="A3320" s="19">
        <v>43453</v>
      </c>
      <c r="B3320" s="20" t="s">
        <v>35</v>
      </c>
      <c r="C3320" s="22">
        <v>17.973800000000001</v>
      </c>
    </row>
    <row r="3321" spans="1:3" hidden="1" x14ac:dyDescent="0.25">
      <c r="A3321" s="19">
        <v>43454</v>
      </c>
      <c r="B3321" s="20" t="s">
        <v>35</v>
      </c>
      <c r="C3321" s="22">
        <v>17.973800000000001</v>
      </c>
    </row>
    <row r="3322" spans="1:3" hidden="1" x14ac:dyDescent="0.25">
      <c r="A3322" s="19">
        <v>43457</v>
      </c>
      <c r="B3322" s="20" t="s">
        <v>35</v>
      </c>
      <c r="C3322" s="22">
        <v>17.973800000000001</v>
      </c>
    </row>
    <row r="3323" spans="1:3" hidden="1" x14ac:dyDescent="0.25">
      <c r="A3323" s="19">
        <v>43458</v>
      </c>
      <c r="B3323" s="20" t="s">
        <v>35</v>
      </c>
      <c r="C3323" s="22">
        <v>17.9741</v>
      </c>
    </row>
    <row r="3324" spans="1:3" hidden="1" x14ac:dyDescent="0.25">
      <c r="A3324" s="19">
        <v>43459</v>
      </c>
      <c r="B3324" s="20" t="s">
        <v>35</v>
      </c>
      <c r="C3324" s="22">
        <v>17.974499999999999</v>
      </c>
    </row>
    <row r="3325" spans="1:3" hidden="1" x14ac:dyDescent="0.25">
      <c r="A3325" s="19">
        <v>43460</v>
      </c>
      <c r="B3325" s="20" t="s">
        <v>35</v>
      </c>
      <c r="C3325" s="22">
        <v>17.973800000000001</v>
      </c>
    </row>
    <row r="3326" spans="1:3" hidden="1" x14ac:dyDescent="0.25">
      <c r="A3326" s="19">
        <v>43461</v>
      </c>
      <c r="B3326" s="20" t="s">
        <v>35</v>
      </c>
      <c r="C3326" s="22">
        <v>17.974299999999999</v>
      </c>
    </row>
    <row r="3327" spans="1:3" hidden="1" x14ac:dyDescent="0.25">
      <c r="A3327" s="19">
        <v>43464</v>
      </c>
      <c r="B3327" s="20" t="s">
        <v>35</v>
      </c>
      <c r="C3327" s="22">
        <v>17.974299999999999</v>
      </c>
    </row>
    <row r="3328" spans="1:3" hidden="1" x14ac:dyDescent="0.25">
      <c r="A3328" s="19">
        <v>43465</v>
      </c>
      <c r="B3328" s="20" t="s">
        <v>35</v>
      </c>
      <c r="C3328" s="22">
        <v>17.973800000000001</v>
      </c>
    </row>
    <row r="3329" spans="1:3" x14ac:dyDescent="0.25">
      <c r="A3329" s="19">
        <v>40848</v>
      </c>
      <c r="B3329" s="20" t="s">
        <v>35</v>
      </c>
      <c r="C3329" s="22">
        <v>5.9794999999999998</v>
      </c>
    </row>
    <row r="3330" spans="1:3" hidden="1" x14ac:dyDescent="0.25">
      <c r="A3330" s="19">
        <v>43468</v>
      </c>
      <c r="B3330" s="20" t="s">
        <v>35</v>
      </c>
      <c r="C3330" s="22">
        <v>17.973800000000001</v>
      </c>
    </row>
    <row r="3331" spans="1:3" hidden="1" x14ac:dyDescent="0.25">
      <c r="A3331" s="19">
        <v>43471</v>
      </c>
      <c r="B3331" s="20" t="s">
        <v>35</v>
      </c>
      <c r="C3331" s="22">
        <v>17.973800000000001</v>
      </c>
    </row>
    <row r="3332" spans="1:3" hidden="1" x14ac:dyDescent="0.25">
      <c r="A3332" s="19">
        <v>43473</v>
      </c>
      <c r="B3332" s="20" t="s">
        <v>35</v>
      </c>
      <c r="C3332" s="22">
        <v>17.9741</v>
      </c>
    </row>
    <row r="3333" spans="1:3" hidden="1" x14ac:dyDescent="0.25">
      <c r="A3333" s="19">
        <v>43474</v>
      </c>
      <c r="B3333" s="20" t="s">
        <v>35</v>
      </c>
      <c r="C3333" s="22">
        <v>17.974599999999999</v>
      </c>
    </row>
    <row r="3334" spans="1:3" hidden="1" x14ac:dyDescent="0.25">
      <c r="A3334" s="19">
        <v>43475</v>
      </c>
      <c r="B3334" s="20" t="s">
        <v>35</v>
      </c>
      <c r="C3334" s="22">
        <v>17.974299999999999</v>
      </c>
    </row>
    <row r="3335" spans="1:3" hidden="1" x14ac:dyDescent="0.25">
      <c r="A3335" s="19">
        <v>43478</v>
      </c>
      <c r="B3335" s="20" t="s">
        <v>35</v>
      </c>
      <c r="C3335" s="22">
        <v>17.974299999999999</v>
      </c>
    </row>
    <row r="3336" spans="1:3" hidden="1" x14ac:dyDescent="0.25">
      <c r="A3336" s="19">
        <v>43479</v>
      </c>
      <c r="B3336" s="20" t="s">
        <v>35</v>
      </c>
      <c r="C3336" s="22">
        <v>17.974299999999999</v>
      </c>
    </row>
    <row r="3337" spans="1:3" hidden="1" x14ac:dyDescent="0.25">
      <c r="A3337" s="19">
        <v>43480</v>
      </c>
      <c r="B3337" s="20" t="s">
        <v>35</v>
      </c>
      <c r="C3337" s="22">
        <v>17.974299999999999</v>
      </c>
    </row>
    <row r="3338" spans="1:3" hidden="1" x14ac:dyDescent="0.25">
      <c r="A3338" s="19">
        <v>43481</v>
      </c>
      <c r="B3338" s="20" t="s">
        <v>35</v>
      </c>
      <c r="C3338" s="22">
        <v>17.974299999999999</v>
      </c>
    </row>
    <row r="3339" spans="1:3" hidden="1" x14ac:dyDescent="0.25">
      <c r="A3339" s="19">
        <v>43482</v>
      </c>
      <c r="B3339" s="20" t="s">
        <v>35</v>
      </c>
      <c r="C3339" s="22">
        <v>17.974900000000002</v>
      </c>
    </row>
    <row r="3340" spans="1:3" hidden="1" x14ac:dyDescent="0.25">
      <c r="A3340" s="19">
        <v>43485</v>
      </c>
      <c r="B3340" s="20" t="s">
        <v>35</v>
      </c>
      <c r="C3340" s="22">
        <v>17.974900000000002</v>
      </c>
    </row>
    <row r="3341" spans="1:3" hidden="1" x14ac:dyDescent="0.25">
      <c r="A3341" s="19">
        <v>43486</v>
      </c>
      <c r="B3341" s="20" t="s">
        <v>35</v>
      </c>
      <c r="C3341" s="22">
        <v>17.9741</v>
      </c>
    </row>
    <row r="3342" spans="1:3" hidden="1" x14ac:dyDescent="0.25">
      <c r="A3342" s="19">
        <v>43487</v>
      </c>
      <c r="B3342" s="20" t="s">
        <v>35</v>
      </c>
      <c r="C3342" s="22">
        <v>17.974299999999999</v>
      </c>
    </row>
    <row r="3343" spans="1:3" hidden="1" x14ac:dyDescent="0.25">
      <c r="A3343" s="19">
        <v>43488</v>
      </c>
      <c r="B3343" s="20" t="s">
        <v>35</v>
      </c>
      <c r="C3343" s="22">
        <v>17.974299999999999</v>
      </c>
    </row>
    <row r="3344" spans="1:3" hidden="1" x14ac:dyDescent="0.25">
      <c r="A3344" s="19">
        <v>43492</v>
      </c>
      <c r="B3344" s="20" t="s">
        <v>35</v>
      </c>
      <c r="C3344" s="22">
        <v>17.7697</v>
      </c>
    </row>
    <row r="3345" spans="1:3" hidden="1" x14ac:dyDescent="0.25">
      <c r="A3345" s="19">
        <v>43493</v>
      </c>
      <c r="B3345" s="20" t="s">
        <v>35</v>
      </c>
      <c r="C3345" s="22">
        <v>17.6981</v>
      </c>
    </row>
    <row r="3346" spans="1:3" hidden="1" x14ac:dyDescent="0.25">
      <c r="A3346" s="19">
        <v>43494</v>
      </c>
      <c r="B3346" s="20" t="s">
        <v>35</v>
      </c>
      <c r="C3346" s="22">
        <v>17.7</v>
      </c>
    </row>
    <row r="3347" spans="1:3" hidden="1" x14ac:dyDescent="0.25">
      <c r="A3347" s="19">
        <v>43495</v>
      </c>
      <c r="B3347" s="20" t="s">
        <v>35</v>
      </c>
      <c r="C3347" s="22">
        <v>17.7014</v>
      </c>
    </row>
    <row r="3348" spans="1:3" hidden="1" x14ac:dyDescent="0.25">
      <c r="A3348" s="19">
        <v>43496</v>
      </c>
      <c r="B3348" s="20" t="s">
        <v>35</v>
      </c>
      <c r="C3348" s="22">
        <v>17.726800000000001</v>
      </c>
    </row>
    <row r="3349" spans="1:3" x14ac:dyDescent="0.25">
      <c r="A3349" s="19">
        <v>40818</v>
      </c>
      <c r="B3349" s="20" t="s">
        <v>35</v>
      </c>
      <c r="C3349" s="22">
        <v>5.976</v>
      </c>
    </row>
    <row r="3350" spans="1:3" hidden="1" x14ac:dyDescent="0.25">
      <c r="A3350" s="19">
        <v>43500</v>
      </c>
      <c r="B3350" s="20" t="s">
        <v>35</v>
      </c>
      <c r="C3350" s="22">
        <v>17.738399999999999</v>
      </c>
    </row>
    <row r="3351" spans="1:3" hidden="1" x14ac:dyDescent="0.25">
      <c r="A3351" s="19">
        <v>43501</v>
      </c>
      <c r="B3351" s="20" t="s">
        <v>35</v>
      </c>
      <c r="C3351" s="22">
        <v>17.695699999999999</v>
      </c>
    </row>
    <row r="3352" spans="1:3" hidden="1" x14ac:dyDescent="0.25">
      <c r="A3352" s="19">
        <v>43502</v>
      </c>
      <c r="B3352" s="20" t="s">
        <v>35</v>
      </c>
      <c r="C3352" s="22">
        <v>17.671600000000002</v>
      </c>
    </row>
    <row r="3353" spans="1:3" hidden="1" x14ac:dyDescent="0.25">
      <c r="A3353" s="19">
        <v>43503</v>
      </c>
      <c r="B3353" s="20" t="s">
        <v>35</v>
      </c>
      <c r="C3353" s="22">
        <v>17.676100000000002</v>
      </c>
    </row>
    <row r="3354" spans="1:3" hidden="1" x14ac:dyDescent="0.25">
      <c r="A3354" s="19">
        <v>43506</v>
      </c>
      <c r="B3354" s="20" t="s">
        <v>35</v>
      </c>
      <c r="C3354" s="22">
        <v>17.678000000000001</v>
      </c>
    </row>
    <row r="3355" spans="1:3" hidden="1" x14ac:dyDescent="0.25">
      <c r="A3355" s="19">
        <v>43507</v>
      </c>
      <c r="B3355" s="20" t="s">
        <v>35</v>
      </c>
      <c r="C3355" s="22">
        <v>17.674299999999999</v>
      </c>
    </row>
    <row r="3356" spans="1:3" hidden="1" x14ac:dyDescent="0.25">
      <c r="A3356" s="19">
        <v>43508</v>
      </c>
      <c r="B3356" s="20" t="s">
        <v>35</v>
      </c>
      <c r="C3356" s="22">
        <v>17.675699999999999</v>
      </c>
    </row>
    <row r="3357" spans="1:3" hidden="1" x14ac:dyDescent="0.25">
      <c r="A3357" s="19">
        <v>43509</v>
      </c>
      <c r="B3357" s="20" t="s">
        <v>35</v>
      </c>
      <c r="C3357" s="22">
        <v>17.6736</v>
      </c>
    </row>
    <row r="3358" spans="1:3" hidden="1" x14ac:dyDescent="0.25">
      <c r="A3358" s="19">
        <v>43510</v>
      </c>
      <c r="B3358" s="20" t="s">
        <v>35</v>
      </c>
      <c r="C3358" s="22">
        <v>17.6189</v>
      </c>
    </row>
    <row r="3359" spans="1:3" hidden="1" x14ac:dyDescent="0.25">
      <c r="A3359" s="19">
        <v>43513</v>
      </c>
      <c r="B3359" s="20" t="s">
        <v>35</v>
      </c>
      <c r="C3359" s="22">
        <v>17.6219</v>
      </c>
    </row>
    <row r="3360" spans="1:3" hidden="1" x14ac:dyDescent="0.25">
      <c r="A3360" s="19">
        <v>43514</v>
      </c>
      <c r="B3360" s="20" t="s">
        <v>35</v>
      </c>
      <c r="C3360" s="22">
        <v>17.627099999999999</v>
      </c>
    </row>
    <row r="3361" spans="1:3" hidden="1" x14ac:dyDescent="0.25">
      <c r="A3361" s="19">
        <v>43515</v>
      </c>
      <c r="B3361" s="20" t="s">
        <v>35</v>
      </c>
      <c r="C3361" s="22">
        <v>17.631599999999999</v>
      </c>
    </row>
    <row r="3362" spans="1:3" hidden="1" x14ac:dyDescent="0.25">
      <c r="A3362" s="19">
        <v>43516</v>
      </c>
      <c r="B3362" s="20" t="s">
        <v>35</v>
      </c>
      <c r="C3362" s="22">
        <v>17.632100000000001</v>
      </c>
    </row>
    <row r="3363" spans="1:3" hidden="1" x14ac:dyDescent="0.25">
      <c r="A3363" s="19">
        <v>43517</v>
      </c>
      <c r="B3363" s="20" t="s">
        <v>35</v>
      </c>
      <c r="C3363" s="22">
        <v>17.605399999999999</v>
      </c>
    </row>
    <row r="3364" spans="1:3" hidden="1" x14ac:dyDescent="0.25">
      <c r="A3364" s="19">
        <v>43520</v>
      </c>
      <c r="B3364" s="20" t="s">
        <v>35</v>
      </c>
      <c r="C3364" s="22">
        <v>17.603400000000001</v>
      </c>
    </row>
    <row r="3365" spans="1:3" hidden="1" x14ac:dyDescent="0.25">
      <c r="A3365" s="19">
        <v>43521</v>
      </c>
      <c r="B3365" s="20" t="s">
        <v>35</v>
      </c>
      <c r="C3365" s="22">
        <v>17.593900000000001</v>
      </c>
    </row>
    <row r="3366" spans="1:3" hidden="1" x14ac:dyDescent="0.25">
      <c r="A3366" s="19">
        <v>43522</v>
      </c>
      <c r="B3366" s="20" t="s">
        <v>35</v>
      </c>
      <c r="C3366" s="22">
        <v>17.592700000000001</v>
      </c>
    </row>
    <row r="3367" spans="1:3" hidden="1" x14ac:dyDescent="0.25">
      <c r="A3367" s="19">
        <v>43523</v>
      </c>
      <c r="B3367" s="20" t="s">
        <v>35</v>
      </c>
      <c r="C3367" s="22">
        <v>17.587800000000001</v>
      </c>
    </row>
    <row r="3368" spans="1:3" hidden="1" x14ac:dyDescent="0.25">
      <c r="A3368" s="19">
        <v>43524</v>
      </c>
      <c r="B3368" s="20" t="s">
        <v>35</v>
      </c>
      <c r="C3368" s="22">
        <v>17.592600000000001</v>
      </c>
    </row>
    <row r="3369" spans="1:3" x14ac:dyDescent="0.25">
      <c r="A3369" s="19">
        <v>40790</v>
      </c>
      <c r="B3369" s="20" t="s">
        <v>35</v>
      </c>
      <c r="C3369" s="22">
        <v>5.9652000000000003</v>
      </c>
    </row>
    <row r="3370" spans="1:3" hidden="1" x14ac:dyDescent="0.25">
      <c r="A3370" s="19">
        <v>43528</v>
      </c>
      <c r="B3370" s="20" t="s">
        <v>35</v>
      </c>
      <c r="C3370" s="22">
        <v>17.578800000000001</v>
      </c>
    </row>
    <row r="3371" spans="1:3" hidden="1" x14ac:dyDescent="0.25">
      <c r="A3371" s="19">
        <v>43529</v>
      </c>
      <c r="B3371" s="20" t="s">
        <v>35</v>
      </c>
      <c r="C3371" s="22">
        <v>17.552099999999999</v>
      </c>
    </row>
    <row r="3372" spans="1:3" hidden="1" x14ac:dyDescent="0.25">
      <c r="A3372" s="19">
        <v>43530</v>
      </c>
      <c r="B3372" s="20" t="s">
        <v>35</v>
      </c>
      <c r="C3372" s="22">
        <v>17.5474</v>
      </c>
    </row>
    <row r="3373" spans="1:3" hidden="1" x14ac:dyDescent="0.25">
      <c r="A3373" s="19">
        <v>43531</v>
      </c>
      <c r="B3373" s="20" t="s">
        <v>35</v>
      </c>
      <c r="C3373" s="22">
        <v>17.510999999999999</v>
      </c>
    </row>
    <row r="3374" spans="1:3" hidden="1" x14ac:dyDescent="0.25">
      <c r="A3374" s="19">
        <v>43534</v>
      </c>
      <c r="B3374" s="20" t="s">
        <v>35</v>
      </c>
      <c r="C3374" s="22">
        <v>17.5078</v>
      </c>
    </row>
    <row r="3375" spans="1:3" hidden="1" x14ac:dyDescent="0.25">
      <c r="A3375" s="19">
        <v>43535</v>
      </c>
      <c r="B3375" s="20" t="s">
        <v>35</v>
      </c>
      <c r="C3375" s="22">
        <v>17.498100000000001</v>
      </c>
    </row>
    <row r="3376" spans="1:3" hidden="1" x14ac:dyDescent="0.25">
      <c r="A3376" s="19">
        <v>43536</v>
      </c>
      <c r="B3376" s="20" t="s">
        <v>35</v>
      </c>
      <c r="C3376" s="22">
        <v>17.496099999999998</v>
      </c>
    </row>
    <row r="3377" spans="1:3" hidden="1" x14ac:dyDescent="0.25">
      <c r="A3377" s="19">
        <v>43537</v>
      </c>
      <c r="B3377" s="20" t="s">
        <v>35</v>
      </c>
      <c r="C3377" s="22">
        <v>17.476500000000001</v>
      </c>
    </row>
    <row r="3378" spans="1:3" hidden="1" x14ac:dyDescent="0.25">
      <c r="A3378" s="19">
        <v>43538</v>
      </c>
      <c r="B3378" s="20" t="s">
        <v>35</v>
      </c>
      <c r="C3378" s="22">
        <v>17.458100000000002</v>
      </c>
    </row>
    <row r="3379" spans="1:3" hidden="1" x14ac:dyDescent="0.25">
      <c r="A3379" s="19">
        <v>43541</v>
      </c>
      <c r="B3379" s="20" t="s">
        <v>35</v>
      </c>
      <c r="C3379" s="22">
        <v>17.448799999999999</v>
      </c>
    </row>
    <row r="3380" spans="1:3" hidden="1" x14ac:dyDescent="0.25">
      <c r="A3380" s="19">
        <v>43542</v>
      </c>
      <c r="B3380" s="20" t="s">
        <v>35</v>
      </c>
      <c r="C3380" s="22">
        <v>17.399000000000001</v>
      </c>
    </row>
    <row r="3381" spans="1:3" hidden="1" x14ac:dyDescent="0.25">
      <c r="A3381" s="19">
        <v>43543</v>
      </c>
      <c r="B3381" s="20" t="s">
        <v>35</v>
      </c>
      <c r="C3381" s="22">
        <v>17.354399999999998</v>
      </c>
    </row>
    <row r="3382" spans="1:3" hidden="1" x14ac:dyDescent="0.25">
      <c r="A3382" s="19">
        <v>43544</v>
      </c>
      <c r="B3382" s="20" t="s">
        <v>35</v>
      </c>
      <c r="C3382" s="22">
        <v>17.354700000000001</v>
      </c>
    </row>
    <row r="3383" spans="1:3" hidden="1" x14ac:dyDescent="0.25">
      <c r="A3383" s="19">
        <v>43545</v>
      </c>
      <c r="B3383" s="20" t="s">
        <v>35</v>
      </c>
      <c r="C3383" s="22">
        <v>17.3475</v>
      </c>
    </row>
    <row r="3384" spans="1:3" hidden="1" x14ac:dyDescent="0.25">
      <c r="A3384" s="19">
        <v>43548</v>
      </c>
      <c r="B3384" s="20" t="s">
        <v>35</v>
      </c>
      <c r="C3384" s="22">
        <v>17.352</v>
      </c>
    </row>
    <row r="3385" spans="1:3" hidden="1" x14ac:dyDescent="0.25">
      <c r="A3385" s="19">
        <v>43549</v>
      </c>
      <c r="B3385" s="20" t="s">
        <v>35</v>
      </c>
      <c r="C3385" s="22">
        <v>17.3553</v>
      </c>
    </row>
    <row r="3386" spans="1:3" hidden="1" x14ac:dyDescent="0.25">
      <c r="A3386" s="19">
        <v>43550</v>
      </c>
      <c r="B3386" s="20" t="s">
        <v>35</v>
      </c>
      <c r="C3386" s="22">
        <v>17.3643</v>
      </c>
    </row>
    <row r="3387" spans="1:3" hidden="1" x14ac:dyDescent="0.25">
      <c r="A3387" s="19">
        <v>43551</v>
      </c>
      <c r="B3387" s="20" t="s">
        <v>35</v>
      </c>
      <c r="C3387" s="22">
        <v>17.3935</v>
      </c>
    </row>
    <row r="3388" spans="1:3" hidden="1" x14ac:dyDescent="0.25">
      <c r="A3388" s="19">
        <v>43552</v>
      </c>
      <c r="B3388" s="20" t="s">
        <v>35</v>
      </c>
      <c r="C3388" s="22">
        <v>17.3917</v>
      </c>
    </row>
    <row r="3389" spans="1:3" hidden="1" x14ac:dyDescent="0.25">
      <c r="A3389" s="19">
        <v>43555</v>
      </c>
      <c r="B3389" s="20" t="s">
        <v>35</v>
      </c>
      <c r="C3389" s="22">
        <v>17.385300000000001</v>
      </c>
    </row>
    <row r="3390" spans="1:3" x14ac:dyDescent="0.25">
      <c r="A3390" s="19">
        <v>40756</v>
      </c>
      <c r="B3390" s="20" t="s">
        <v>35</v>
      </c>
      <c r="C3390" s="22">
        <v>5.9649999999999999</v>
      </c>
    </row>
    <row r="3391" spans="1:3" hidden="1" x14ac:dyDescent="0.25">
      <c r="A3391" s="19">
        <v>43557</v>
      </c>
      <c r="B3391" s="20" t="s">
        <v>35</v>
      </c>
      <c r="C3391" s="22">
        <v>17.3874</v>
      </c>
    </row>
    <row r="3392" spans="1:3" hidden="1" x14ac:dyDescent="0.25">
      <c r="A3392" s="19">
        <v>43558</v>
      </c>
      <c r="B3392" s="20" t="s">
        <v>35</v>
      </c>
      <c r="C3392" s="22">
        <v>17.3903</v>
      </c>
    </row>
    <row r="3393" spans="1:3" hidden="1" x14ac:dyDescent="0.25">
      <c r="A3393" s="19">
        <v>43559</v>
      </c>
      <c r="B3393" s="20" t="s">
        <v>35</v>
      </c>
      <c r="C3393" s="22">
        <v>17.389500000000002</v>
      </c>
    </row>
    <row r="3394" spans="1:3" hidden="1" x14ac:dyDescent="0.25">
      <c r="A3394" s="19">
        <v>43562</v>
      </c>
      <c r="B3394" s="20" t="s">
        <v>35</v>
      </c>
      <c r="C3394" s="22">
        <v>17.390699999999999</v>
      </c>
    </row>
    <row r="3395" spans="1:3" hidden="1" x14ac:dyDescent="0.25">
      <c r="A3395" s="19">
        <v>43563</v>
      </c>
      <c r="B3395" s="20" t="s">
        <v>35</v>
      </c>
      <c r="C3395" s="22">
        <v>17.391400000000001</v>
      </c>
    </row>
    <row r="3396" spans="1:3" hidden="1" x14ac:dyDescent="0.25">
      <c r="A3396" s="19">
        <v>43564</v>
      </c>
      <c r="B3396" s="20" t="s">
        <v>35</v>
      </c>
      <c r="C3396" s="22">
        <v>17.386299999999999</v>
      </c>
    </row>
    <row r="3397" spans="1:3" hidden="1" x14ac:dyDescent="0.25">
      <c r="A3397" s="19">
        <v>43565</v>
      </c>
      <c r="B3397" s="20" t="s">
        <v>35</v>
      </c>
      <c r="C3397" s="22">
        <v>17.394500000000001</v>
      </c>
    </row>
    <row r="3398" spans="1:3" hidden="1" x14ac:dyDescent="0.25">
      <c r="A3398" s="19">
        <v>43566</v>
      </c>
      <c r="B3398" s="20" t="s">
        <v>35</v>
      </c>
      <c r="C3398" s="22">
        <v>17.390799999999999</v>
      </c>
    </row>
    <row r="3399" spans="1:3" hidden="1" x14ac:dyDescent="0.25">
      <c r="A3399" s="19">
        <v>43569</v>
      </c>
      <c r="B3399" s="20" t="s">
        <v>35</v>
      </c>
      <c r="C3399" s="22">
        <v>17.365500000000001</v>
      </c>
    </row>
    <row r="3400" spans="1:3" hidden="1" x14ac:dyDescent="0.25">
      <c r="A3400" s="19">
        <v>43570</v>
      </c>
      <c r="B3400" s="20" t="s">
        <v>35</v>
      </c>
      <c r="C3400" s="22">
        <v>17.381799999999998</v>
      </c>
    </row>
    <row r="3401" spans="1:3" hidden="1" x14ac:dyDescent="0.25">
      <c r="A3401" s="19">
        <v>43571</v>
      </c>
      <c r="B3401" s="20" t="s">
        <v>35</v>
      </c>
      <c r="C3401" s="22">
        <v>17.381699999999999</v>
      </c>
    </row>
    <row r="3402" spans="1:3" hidden="1" x14ac:dyDescent="0.25">
      <c r="A3402" s="19">
        <v>43572</v>
      </c>
      <c r="B3402" s="20" t="s">
        <v>35</v>
      </c>
      <c r="C3402" s="22">
        <v>17.327300000000001</v>
      </c>
    </row>
    <row r="3403" spans="1:3" hidden="1" x14ac:dyDescent="0.25">
      <c r="A3403" s="19">
        <v>43573</v>
      </c>
      <c r="B3403" s="20" t="s">
        <v>35</v>
      </c>
      <c r="C3403" s="22">
        <v>17.252700000000001</v>
      </c>
    </row>
    <row r="3404" spans="1:3" hidden="1" x14ac:dyDescent="0.25">
      <c r="A3404" s="19">
        <v>43576</v>
      </c>
      <c r="B3404" s="20" t="s">
        <v>35</v>
      </c>
      <c r="C3404" s="22">
        <v>17.227900000000002</v>
      </c>
    </row>
    <row r="3405" spans="1:3" hidden="1" x14ac:dyDescent="0.25">
      <c r="A3405" s="19">
        <v>43577</v>
      </c>
      <c r="B3405" s="20" t="s">
        <v>35</v>
      </c>
      <c r="C3405" s="22">
        <v>17.2348</v>
      </c>
    </row>
    <row r="3406" spans="1:3" hidden="1" x14ac:dyDescent="0.25">
      <c r="A3406" s="19">
        <v>43578</v>
      </c>
      <c r="B3406" s="20" t="s">
        <v>35</v>
      </c>
      <c r="C3406" s="22">
        <v>17.233499999999999</v>
      </c>
    </row>
    <row r="3407" spans="1:3" hidden="1" x14ac:dyDescent="0.25">
      <c r="A3407" s="19">
        <v>43579</v>
      </c>
      <c r="B3407" s="20" t="s">
        <v>35</v>
      </c>
      <c r="C3407" s="22">
        <v>17.241499999999998</v>
      </c>
    </row>
    <row r="3408" spans="1:3" hidden="1" x14ac:dyDescent="0.25">
      <c r="A3408" s="19">
        <v>43585</v>
      </c>
      <c r="B3408" s="20" t="s">
        <v>35</v>
      </c>
      <c r="C3408" s="22">
        <v>17.2409</v>
      </c>
    </row>
    <row r="3409" spans="1:3" x14ac:dyDescent="0.25">
      <c r="A3409" s="19">
        <v>40727</v>
      </c>
      <c r="B3409" s="20" t="s">
        <v>35</v>
      </c>
      <c r="C3409" s="22">
        <v>5.9756</v>
      </c>
    </row>
    <row r="3410" spans="1:3" hidden="1" x14ac:dyDescent="0.25">
      <c r="A3410" s="19">
        <v>43590</v>
      </c>
      <c r="B3410" s="20" t="s">
        <v>35</v>
      </c>
      <c r="C3410" s="22">
        <v>17.228200000000001</v>
      </c>
    </row>
    <row r="3411" spans="1:3" hidden="1" x14ac:dyDescent="0.25">
      <c r="A3411" s="19">
        <v>43591</v>
      </c>
      <c r="B3411" s="20" t="s">
        <v>35</v>
      </c>
      <c r="C3411" s="22">
        <v>17.2209</v>
      </c>
    </row>
    <row r="3412" spans="1:3" hidden="1" x14ac:dyDescent="0.25">
      <c r="A3412" s="19">
        <v>43592</v>
      </c>
      <c r="B3412" s="20" t="s">
        <v>35</v>
      </c>
      <c r="C3412" s="22">
        <v>17.219000000000001</v>
      </c>
    </row>
    <row r="3413" spans="1:3" hidden="1" x14ac:dyDescent="0.25">
      <c r="A3413" s="19">
        <v>43593</v>
      </c>
      <c r="B3413" s="20" t="s">
        <v>35</v>
      </c>
      <c r="C3413" s="22">
        <v>17.220700000000001</v>
      </c>
    </row>
    <row r="3414" spans="1:3" hidden="1" x14ac:dyDescent="0.25">
      <c r="A3414" s="19">
        <v>43594</v>
      </c>
      <c r="B3414" s="20" t="s">
        <v>35</v>
      </c>
      <c r="C3414" s="22">
        <v>17.1937</v>
      </c>
    </row>
    <row r="3415" spans="1:3" hidden="1" x14ac:dyDescent="0.25">
      <c r="A3415" s="19">
        <v>43597</v>
      </c>
      <c r="B3415" s="20" t="s">
        <v>35</v>
      </c>
      <c r="C3415" s="22">
        <v>17.187999999999999</v>
      </c>
    </row>
    <row r="3416" spans="1:3" hidden="1" x14ac:dyDescent="0.25">
      <c r="A3416" s="19">
        <v>43598</v>
      </c>
      <c r="B3416" s="20" t="s">
        <v>35</v>
      </c>
      <c r="C3416" s="22">
        <v>17.142099999999999</v>
      </c>
    </row>
    <row r="3417" spans="1:3" hidden="1" x14ac:dyDescent="0.25">
      <c r="A3417" s="19">
        <v>43599</v>
      </c>
      <c r="B3417" s="20" t="s">
        <v>35</v>
      </c>
      <c r="C3417" s="22">
        <v>17.138999999999999</v>
      </c>
    </row>
    <row r="3418" spans="1:3" hidden="1" x14ac:dyDescent="0.25">
      <c r="A3418" s="19">
        <v>43600</v>
      </c>
      <c r="B3418" s="20" t="s">
        <v>35</v>
      </c>
      <c r="C3418" s="22">
        <v>17.141999999999999</v>
      </c>
    </row>
    <row r="3419" spans="1:3" hidden="1" x14ac:dyDescent="0.25">
      <c r="A3419" s="19">
        <v>43601</v>
      </c>
      <c r="B3419" s="20" t="s">
        <v>35</v>
      </c>
      <c r="C3419" s="22">
        <v>17.1051</v>
      </c>
    </row>
    <row r="3420" spans="1:3" hidden="1" x14ac:dyDescent="0.25">
      <c r="A3420" s="19">
        <v>43604</v>
      </c>
      <c r="B3420" s="20" t="s">
        <v>35</v>
      </c>
      <c r="C3420" s="22">
        <v>17.106100000000001</v>
      </c>
    </row>
    <row r="3421" spans="1:3" hidden="1" x14ac:dyDescent="0.25">
      <c r="A3421" s="19">
        <v>43605</v>
      </c>
      <c r="B3421" s="20" t="s">
        <v>35</v>
      </c>
      <c r="C3421" s="22">
        <v>17.088000000000001</v>
      </c>
    </row>
    <row r="3422" spans="1:3" hidden="1" x14ac:dyDescent="0.25">
      <c r="A3422" s="19">
        <v>43606</v>
      </c>
      <c r="B3422" s="20" t="s">
        <v>35</v>
      </c>
      <c r="C3422" s="22">
        <v>17.087299999999999</v>
      </c>
    </row>
    <row r="3423" spans="1:3" hidden="1" x14ac:dyDescent="0.25">
      <c r="A3423" s="19">
        <v>43607</v>
      </c>
      <c r="B3423" s="20" t="s">
        <v>35</v>
      </c>
      <c r="C3423" s="22">
        <v>17.059000000000001</v>
      </c>
    </row>
    <row r="3424" spans="1:3" hidden="1" x14ac:dyDescent="0.25">
      <c r="A3424" s="19">
        <v>43608</v>
      </c>
      <c r="B3424" s="20" t="s">
        <v>35</v>
      </c>
      <c r="C3424" s="22">
        <v>16.932600000000001</v>
      </c>
    </row>
    <row r="3425" spans="1:3" hidden="1" x14ac:dyDescent="0.25">
      <c r="A3425" s="19">
        <v>43611</v>
      </c>
      <c r="B3425" s="20" t="s">
        <v>35</v>
      </c>
      <c r="C3425" s="22">
        <v>16.914300000000001</v>
      </c>
    </row>
    <row r="3426" spans="1:3" hidden="1" x14ac:dyDescent="0.25">
      <c r="A3426" s="19">
        <v>43612</v>
      </c>
      <c r="B3426" s="20" t="s">
        <v>35</v>
      </c>
      <c r="C3426" s="22">
        <v>16.885999999999999</v>
      </c>
    </row>
    <row r="3427" spans="1:3" hidden="1" x14ac:dyDescent="0.25">
      <c r="A3427" s="19">
        <v>43613</v>
      </c>
      <c r="B3427" s="20" t="s">
        <v>35</v>
      </c>
      <c r="C3427" s="22">
        <v>16.883099999999999</v>
      </c>
    </row>
    <row r="3428" spans="1:3" hidden="1" x14ac:dyDescent="0.25">
      <c r="A3428" s="19">
        <v>43614</v>
      </c>
      <c r="B3428" s="20" t="s">
        <v>35</v>
      </c>
      <c r="C3428" s="22">
        <v>16.884899999999998</v>
      </c>
    </row>
    <row r="3429" spans="1:3" hidden="1" x14ac:dyDescent="0.25">
      <c r="A3429" s="19">
        <v>43615</v>
      </c>
      <c r="B3429" s="20" t="s">
        <v>35</v>
      </c>
      <c r="C3429" s="22">
        <v>16.864799999999999</v>
      </c>
    </row>
    <row r="3430" spans="1:3" x14ac:dyDescent="0.25">
      <c r="A3430" s="19">
        <v>40695</v>
      </c>
      <c r="B3430" s="20" t="s">
        <v>35</v>
      </c>
      <c r="C3430" s="22">
        <v>5.9508000000000001</v>
      </c>
    </row>
    <row r="3431" spans="1:3" hidden="1" x14ac:dyDescent="0.25">
      <c r="A3431" s="19">
        <v>43619</v>
      </c>
      <c r="B3431" s="20" t="s">
        <v>35</v>
      </c>
      <c r="C3431" s="22">
        <v>16.821100000000001</v>
      </c>
    </row>
    <row r="3432" spans="1:3" hidden="1" x14ac:dyDescent="0.25">
      <c r="A3432" s="19">
        <v>43625</v>
      </c>
      <c r="B3432" s="20" t="s">
        <v>35</v>
      </c>
      <c r="C3432" s="22">
        <v>16.820799999999998</v>
      </c>
    </row>
    <row r="3433" spans="1:3" hidden="1" x14ac:dyDescent="0.25">
      <c r="A3433" s="19">
        <v>43626</v>
      </c>
      <c r="B3433" s="20" t="s">
        <v>35</v>
      </c>
      <c r="C3433" s="22">
        <v>16.8003</v>
      </c>
    </row>
    <row r="3434" spans="1:3" hidden="1" x14ac:dyDescent="0.25">
      <c r="A3434" s="19">
        <v>43627</v>
      </c>
      <c r="B3434" s="20" t="s">
        <v>35</v>
      </c>
      <c r="C3434" s="22">
        <v>16.798100000000002</v>
      </c>
    </row>
    <row r="3435" spans="1:3" hidden="1" x14ac:dyDescent="0.25">
      <c r="A3435" s="19">
        <v>43628</v>
      </c>
      <c r="B3435" s="20" t="s">
        <v>35</v>
      </c>
      <c r="C3435" s="22">
        <v>16.796500000000002</v>
      </c>
    </row>
    <row r="3436" spans="1:3" hidden="1" x14ac:dyDescent="0.25">
      <c r="A3436" s="19">
        <v>43629</v>
      </c>
      <c r="B3436" s="20" t="s">
        <v>35</v>
      </c>
      <c r="C3436" s="22">
        <v>16.8141</v>
      </c>
    </row>
    <row r="3437" spans="1:3" hidden="1" x14ac:dyDescent="0.25">
      <c r="A3437" s="19">
        <v>43632</v>
      </c>
      <c r="B3437" s="20" t="s">
        <v>35</v>
      </c>
      <c r="C3437" s="22">
        <v>16.808399999999999</v>
      </c>
    </row>
    <row r="3438" spans="1:3" hidden="1" x14ac:dyDescent="0.25">
      <c r="A3438" s="19">
        <v>43633</v>
      </c>
      <c r="B3438" s="20" t="s">
        <v>35</v>
      </c>
      <c r="C3438" s="22">
        <v>16.816400000000002</v>
      </c>
    </row>
    <row r="3439" spans="1:3" hidden="1" x14ac:dyDescent="0.25">
      <c r="A3439" s="19">
        <v>43634</v>
      </c>
      <c r="B3439" s="20" t="s">
        <v>35</v>
      </c>
      <c r="C3439" s="22">
        <v>16.8337</v>
      </c>
    </row>
    <row r="3440" spans="1:3" hidden="1" x14ac:dyDescent="0.25">
      <c r="A3440" s="19">
        <v>43635</v>
      </c>
      <c r="B3440" s="20" t="s">
        <v>35</v>
      </c>
      <c r="C3440" s="22">
        <v>16.808599999999998</v>
      </c>
    </row>
    <row r="3441" spans="1:3" hidden="1" x14ac:dyDescent="0.25">
      <c r="A3441" s="19">
        <v>43636</v>
      </c>
      <c r="B3441" s="20" t="s">
        <v>35</v>
      </c>
      <c r="C3441" s="22">
        <v>16.751200000000001</v>
      </c>
    </row>
    <row r="3442" spans="1:3" hidden="1" x14ac:dyDescent="0.25">
      <c r="A3442" s="19">
        <v>43639</v>
      </c>
      <c r="B3442" s="20" t="s">
        <v>35</v>
      </c>
      <c r="C3442" s="22">
        <v>16.749700000000001</v>
      </c>
    </row>
    <row r="3443" spans="1:3" hidden="1" x14ac:dyDescent="0.25">
      <c r="A3443" s="19">
        <v>43640</v>
      </c>
      <c r="B3443" s="20" t="s">
        <v>35</v>
      </c>
      <c r="C3443" s="22">
        <v>16.766500000000001</v>
      </c>
    </row>
    <row r="3444" spans="1:3" hidden="1" x14ac:dyDescent="0.25">
      <c r="A3444" s="19">
        <v>43641</v>
      </c>
      <c r="B3444" s="20" t="s">
        <v>35</v>
      </c>
      <c r="C3444" s="22">
        <v>16.7666</v>
      </c>
    </row>
    <row r="3445" spans="1:3" hidden="1" x14ac:dyDescent="0.25">
      <c r="A3445" s="19">
        <v>43642</v>
      </c>
      <c r="B3445" s="20" t="s">
        <v>35</v>
      </c>
      <c r="C3445" s="22">
        <v>16.769500000000001</v>
      </c>
    </row>
    <row r="3446" spans="1:3" hidden="1" x14ac:dyDescent="0.25">
      <c r="A3446" s="19">
        <v>43643</v>
      </c>
      <c r="B3446" s="20" t="s">
        <v>35</v>
      </c>
      <c r="C3446" s="22">
        <v>16.770299999999999</v>
      </c>
    </row>
    <row r="3447" spans="1:3" x14ac:dyDescent="0.25">
      <c r="A3447" s="19">
        <v>40665</v>
      </c>
      <c r="B3447" s="20" t="s">
        <v>35</v>
      </c>
      <c r="C3447" s="22">
        <v>5.9572000000000003</v>
      </c>
    </row>
    <row r="3448" spans="1:3" hidden="1" x14ac:dyDescent="0.25">
      <c r="A3448" s="19">
        <v>43649</v>
      </c>
      <c r="B3448" s="20" t="s">
        <v>35</v>
      </c>
      <c r="C3448" s="22">
        <v>16.6768</v>
      </c>
    </row>
    <row r="3449" spans="1:3" hidden="1" x14ac:dyDescent="0.25">
      <c r="A3449" s="19">
        <v>43650</v>
      </c>
      <c r="B3449" s="20" t="s">
        <v>35</v>
      </c>
      <c r="C3449" s="22">
        <v>16.6755</v>
      </c>
    </row>
    <row r="3450" spans="1:3" hidden="1" x14ac:dyDescent="0.25">
      <c r="A3450" s="19">
        <v>43653</v>
      </c>
      <c r="B3450" s="20" t="s">
        <v>35</v>
      </c>
      <c r="C3450" s="22">
        <v>16.6739</v>
      </c>
    </row>
    <row r="3451" spans="1:3" hidden="1" x14ac:dyDescent="0.25">
      <c r="A3451" s="19">
        <v>43654</v>
      </c>
      <c r="B3451" s="20" t="s">
        <v>35</v>
      </c>
      <c r="C3451" s="22">
        <v>16.668099999999999</v>
      </c>
    </row>
    <row r="3452" spans="1:3" hidden="1" x14ac:dyDescent="0.25">
      <c r="A3452" s="19">
        <v>43655</v>
      </c>
      <c r="B3452" s="20" t="s">
        <v>35</v>
      </c>
      <c r="C3452" s="22">
        <v>16.674299999999999</v>
      </c>
    </row>
    <row r="3453" spans="1:3" hidden="1" x14ac:dyDescent="0.25">
      <c r="A3453" s="19">
        <v>43656</v>
      </c>
      <c r="B3453" s="20" t="s">
        <v>35</v>
      </c>
      <c r="C3453" s="22">
        <v>16.679200000000002</v>
      </c>
    </row>
    <row r="3454" spans="1:3" hidden="1" x14ac:dyDescent="0.25">
      <c r="A3454" s="19">
        <v>43657</v>
      </c>
      <c r="B3454" s="20" t="s">
        <v>35</v>
      </c>
      <c r="C3454" s="22">
        <v>16.680299999999999</v>
      </c>
    </row>
    <row r="3455" spans="1:3" hidden="1" x14ac:dyDescent="0.25">
      <c r="A3455" s="19">
        <v>43660</v>
      </c>
      <c r="B3455" s="20" t="s">
        <v>35</v>
      </c>
      <c r="C3455" s="22">
        <v>16.668099999999999</v>
      </c>
    </row>
    <row r="3456" spans="1:3" hidden="1" x14ac:dyDescent="0.25">
      <c r="A3456" s="19">
        <v>43661</v>
      </c>
      <c r="B3456" s="20" t="s">
        <v>35</v>
      </c>
      <c r="C3456" s="22">
        <v>16.667899999999999</v>
      </c>
    </row>
    <row r="3457" spans="1:3" hidden="1" x14ac:dyDescent="0.25">
      <c r="A3457" s="19">
        <v>43662</v>
      </c>
      <c r="B3457" s="20" t="s">
        <v>35</v>
      </c>
      <c r="C3457" s="22">
        <v>16.6707</v>
      </c>
    </row>
    <row r="3458" spans="1:3" hidden="1" x14ac:dyDescent="0.25">
      <c r="A3458" s="19">
        <v>43663</v>
      </c>
      <c r="B3458" s="20" t="s">
        <v>35</v>
      </c>
      <c r="C3458" s="22">
        <v>16.674199999999999</v>
      </c>
    </row>
    <row r="3459" spans="1:3" hidden="1" x14ac:dyDescent="0.25">
      <c r="A3459" s="19">
        <v>43664</v>
      </c>
      <c r="B3459" s="20" t="s">
        <v>35</v>
      </c>
      <c r="C3459" s="22">
        <v>16.678000000000001</v>
      </c>
    </row>
    <row r="3460" spans="1:3" hidden="1" x14ac:dyDescent="0.25">
      <c r="A3460" s="19">
        <v>43667</v>
      </c>
      <c r="B3460" s="20" t="s">
        <v>35</v>
      </c>
      <c r="C3460" s="22">
        <v>16.680199999999999</v>
      </c>
    </row>
    <row r="3461" spans="1:3" hidden="1" x14ac:dyDescent="0.25">
      <c r="A3461" s="19">
        <v>43668</v>
      </c>
      <c r="B3461" s="20" t="s">
        <v>35</v>
      </c>
      <c r="C3461" s="22">
        <v>16.6814</v>
      </c>
    </row>
    <row r="3462" spans="1:3" hidden="1" x14ac:dyDescent="0.25">
      <c r="A3462" s="19">
        <v>43670</v>
      </c>
      <c r="B3462" s="20" t="s">
        <v>35</v>
      </c>
      <c r="C3462" s="22">
        <v>16.664100000000001</v>
      </c>
    </row>
    <row r="3463" spans="1:3" hidden="1" x14ac:dyDescent="0.25">
      <c r="A3463" s="19">
        <v>43671</v>
      </c>
      <c r="B3463" s="20" t="s">
        <v>35</v>
      </c>
      <c r="C3463" s="22">
        <v>16.653500000000001</v>
      </c>
    </row>
    <row r="3464" spans="1:3" hidden="1" x14ac:dyDescent="0.25">
      <c r="A3464" s="19">
        <v>43674</v>
      </c>
      <c r="B3464" s="20" t="s">
        <v>35</v>
      </c>
      <c r="C3464" s="22">
        <v>16.653099999999998</v>
      </c>
    </row>
    <row r="3465" spans="1:3" hidden="1" x14ac:dyDescent="0.25">
      <c r="A3465" s="19">
        <v>43675</v>
      </c>
      <c r="B3465" s="20" t="s">
        <v>35</v>
      </c>
      <c r="C3465" s="22">
        <v>16.647600000000001</v>
      </c>
    </row>
    <row r="3466" spans="1:3" hidden="1" x14ac:dyDescent="0.25">
      <c r="A3466" s="19">
        <v>43676</v>
      </c>
      <c r="B3466" s="20" t="s">
        <v>35</v>
      </c>
      <c r="C3466" s="22">
        <v>16.623899999999999</v>
      </c>
    </row>
    <row r="3467" spans="1:3" hidden="1" x14ac:dyDescent="0.25">
      <c r="A3467" s="19">
        <v>43677</v>
      </c>
      <c r="B3467" s="20" t="s">
        <v>35</v>
      </c>
      <c r="C3467" s="22">
        <v>16.621200000000002</v>
      </c>
    </row>
    <row r="3468" spans="1:3" x14ac:dyDescent="0.25">
      <c r="A3468" s="19">
        <v>40636</v>
      </c>
      <c r="B3468" s="20" t="s">
        <v>35</v>
      </c>
      <c r="C3468" s="22">
        <v>5.9672999999999998</v>
      </c>
    </row>
    <row r="3469" spans="1:3" hidden="1" x14ac:dyDescent="0.25">
      <c r="A3469" s="19">
        <v>43681</v>
      </c>
      <c r="B3469" s="20" t="s">
        <v>35</v>
      </c>
      <c r="C3469" s="22">
        <v>16.596699999999998</v>
      </c>
    </row>
    <row r="3470" spans="1:3" hidden="1" x14ac:dyDescent="0.25">
      <c r="A3470" s="19">
        <v>43682</v>
      </c>
      <c r="B3470" s="20" t="s">
        <v>35</v>
      </c>
      <c r="C3470" s="22">
        <v>16.607099999999999</v>
      </c>
    </row>
    <row r="3471" spans="1:3" hidden="1" x14ac:dyDescent="0.25">
      <c r="A3471" s="19">
        <v>43683</v>
      </c>
      <c r="B3471" s="20" t="s">
        <v>35</v>
      </c>
      <c r="C3471" s="22">
        <v>16.620799999999999</v>
      </c>
    </row>
    <row r="3472" spans="1:3" hidden="1" x14ac:dyDescent="0.25">
      <c r="A3472" s="19">
        <v>43684</v>
      </c>
      <c r="B3472" s="20" t="s">
        <v>35</v>
      </c>
      <c r="C3472" s="22">
        <v>16.618400000000001</v>
      </c>
    </row>
    <row r="3473" spans="1:3" hidden="1" x14ac:dyDescent="0.25">
      <c r="A3473" s="19">
        <v>43685</v>
      </c>
      <c r="B3473" s="20" t="s">
        <v>35</v>
      </c>
      <c r="C3473" s="22">
        <v>16.625900000000001</v>
      </c>
    </row>
    <row r="3474" spans="1:3" hidden="1" x14ac:dyDescent="0.25">
      <c r="A3474" s="19">
        <v>43691</v>
      </c>
      <c r="B3474" s="20" t="s">
        <v>35</v>
      </c>
      <c r="C3474" s="22">
        <v>16.6492</v>
      </c>
    </row>
    <row r="3475" spans="1:3" hidden="1" x14ac:dyDescent="0.25">
      <c r="A3475" s="19">
        <v>43692</v>
      </c>
      <c r="B3475" s="20" t="s">
        <v>35</v>
      </c>
      <c r="C3475" s="22">
        <v>16.656700000000001</v>
      </c>
    </row>
    <row r="3476" spans="1:3" hidden="1" x14ac:dyDescent="0.25">
      <c r="A3476" s="19">
        <v>43695</v>
      </c>
      <c r="B3476" s="20" t="s">
        <v>35</v>
      </c>
      <c r="C3476" s="22">
        <v>16.658799999999999</v>
      </c>
    </row>
    <row r="3477" spans="1:3" hidden="1" x14ac:dyDescent="0.25">
      <c r="A3477" s="19">
        <v>43696</v>
      </c>
      <c r="B3477" s="20" t="s">
        <v>35</v>
      </c>
      <c r="C3477" s="22">
        <v>16.660900000000002</v>
      </c>
    </row>
    <row r="3478" spans="1:3" hidden="1" x14ac:dyDescent="0.25">
      <c r="A3478" s="19">
        <v>43697</v>
      </c>
      <c r="B3478" s="20" t="s">
        <v>35</v>
      </c>
      <c r="C3478" s="22">
        <v>16.660499999999999</v>
      </c>
    </row>
    <row r="3479" spans="1:3" hidden="1" x14ac:dyDescent="0.25">
      <c r="A3479" s="19">
        <v>43698</v>
      </c>
      <c r="B3479" s="20" t="s">
        <v>35</v>
      </c>
      <c r="C3479" s="22">
        <v>16.662199999999999</v>
      </c>
    </row>
    <row r="3480" spans="1:3" hidden="1" x14ac:dyDescent="0.25">
      <c r="A3480" s="19">
        <v>43699</v>
      </c>
      <c r="B3480" s="20" t="s">
        <v>35</v>
      </c>
      <c r="C3480" s="22">
        <v>16.661300000000001</v>
      </c>
    </row>
    <row r="3481" spans="1:3" hidden="1" x14ac:dyDescent="0.25">
      <c r="A3481" s="19">
        <v>43702</v>
      </c>
      <c r="B3481" s="20" t="s">
        <v>35</v>
      </c>
      <c r="C3481" s="22">
        <v>16.634899999999998</v>
      </c>
    </row>
    <row r="3482" spans="1:3" hidden="1" x14ac:dyDescent="0.25">
      <c r="A3482" s="19">
        <v>43703</v>
      </c>
      <c r="B3482" s="20" t="s">
        <v>35</v>
      </c>
      <c r="C3482" s="22">
        <v>16.610700000000001</v>
      </c>
    </row>
    <row r="3483" spans="1:3" hidden="1" x14ac:dyDescent="0.25">
      <c r="A3483" s="19">
        <v>43704</v>
      </c>
      <c r="B3483" s="20" t="s">
        <v>35</v>
      </c>
      <c r="C3483" s="22">
        <v>16.619700000000002</v>
      </c>
    </row>
    <row r="3484" spans="1:3" hidden="1" x14ac:dyDescent="0.25">
      <c r="A3484" s="19">
        <v>43705</v>
      </c>
      <c r="B3484" s="20" t="s">
        <v>35</v>
      </c>
      <c r="C3484" s="22">
        <v>16.617599999999999</v>
      </c>
    </row>
    <row r="3485" spans="1:3" hidden="1" x14ac:dyDescent="0.25">
      <c r="A3485" s="19">
        <v>43706</v>
      </c>
      <c r="B3485" s="20" t="s">
        <v>35</v>
      </c>
      <c r="C3485" s="22">
        <v>16.6203</v>
      </c>
    </row>
    <row r="3486" spans="1:3" x14ac:dyDescent="0.25">
      <c r="A3486" s="19">
        <v>40603</v>
      </c>
      <c r="B3486" s="20" t="s">
        <v>35</v>
      </c>
      <c r="C3486" s="22">
        <v>5.9008000000000003</v>
      </c>
    </row>
    <row r="3487" spans="1:3" hidden="1" x14ac:dyDescent="0.25">
      <c r="A3487" s="19">
        <v>43710</v>
      </c>
      <c r="B3487" s="20" t="s">
        <v>35</v>
      </c>
      <c r="C3487" s="22">
        <v>16.625599999999999</v>
      </c>
    </row>
    <row r="3488" spans="1:3" hidden="1" x14ac:dyDescent="0.25">
      <c r="A3488" s="19">
        <v>43711</v>
      </c>
      <c r="B3488" s="20" t="s">
        <v>35</v>
      </c>
      <c r="C3488" s="22">
        <v>16.6264</v>
      </c>
    </row>
    <row r="3489" spans="1:3" hidden="1" x14ac:dyDescent="0.25">
      <c r="A3489" s="19">
        <v>43712</v>
      </c>
      <c r="B3489" s="20" t="s">
        <v>35</v>
      </c>
      <c r="C3489" s="22">
        <v>16.599900000000002</v>
      </c>
    </row>
    <row r="3490" spans="1:3" hidden="1" x14ac:dyDescent="0.25">
      <c r="A3490" s="19">
        <v>43713</v>
      </c>
      <c r="B3490" s="20" t="s">
        <v>35</v>
      </c>
      <c r="C3490" s="22">
        <v>16.549199999999999</v>
      </c>
    </row>
    <row r="3491" spans="1:3" hidden="1" x14ac:dyDescent="0.25">
      <c r="A3491" s="19">
        <v>43716</v>
      </c>
      <c r="B3491" s="20" t="s">
        <v>35</v>
      </c>
      <c r="C3491" s="22">
        <v>16.529499999999999</v>
      </c>
    </row>
    <row r="3492" spans="1:3" hidden="1" x14ac:dyDescent="0.25">
      <c r="A3492" s="19">
        <v>43717</v>
      </c>
      <c r="B3492" s="20" t="s">
        <v>35</v>
      </c>
      <c r="C3492" s="22">
        <v>16.534300000000002</v>
      </c>
    </row>
    <row r="3493" spans="1:3" hidden="1" x14ac:dyDescent="0.25">
      <c r="A3493" s="19">
        <v>43718</v>
      </c>
      <c r="B3493" s="20" t="s">
        <v>35</v>
      </c>
      <c r="C3493" s="22">
        <v>16.5136</v>
      </c>
    </row>
    <row r="3494" spans="1:3" hidden="1" x14ac:dyDescent="0.25">
      <c r="A3494" s="19">
        <v>43719</v>
      </c>
      <c r="B3494" s="20" t="s">
        <v>35</v>
      </c>
      <c r="C3494" s="22">
        <v>16.504000000000001</v>
      </c>
    </row>
    <row r="3495" spans="1:3" hidden="1" x14ac:dyDescent="0.25">
      <c r="A3495" s="19">
        <v>43720</v>
      </c>
      <c r="B3495" s="20" t="s">
        <v>35</v>
      </c>
      <c r="C3495" s="22">
        <v>16.4819</v>
      </c>
    </row>
    <row r="3496" spans="1:3" hidden="1" x14ac:dyDescent="0.25">
      <c r="A3496" s="19">
        <v>43723</v>
      </c>
      <c r="B3496" s="20" t="s">
        <v>35</v>
      </c>
      <c r="C3496" s="22">
        <v>16.443899999999999</v>
      </c>
    </row>
    <row r="3497" spans="1:3" hidden="1" x14ac:dyDescent="0.25">
      <c r="A3497" s="19">
        <v>43724</v>
      </c>
      <c r="B3497" s="20" t="s">
        <v>35</v>
      </c>
      <c r="C3497" s="22">
        <v>16.422599999999999</v>
      </c>
    </row>
    <row r="3498" spans="1:3" hidden="1" x14ac:dyDescent="0.25">
      <c r="A3498" s="19">
        <v>43725</v>
      </c>
      <c r="B3498" s="20" t="s">
        <v>35</v>
      </c>
      <c r="C3498" s="22">
        <v>16.405799999999999</v>
      </c>
    </row>
    <row r="3499" spans="1:3" hidden="1" x14ac:dyDescent="0.25">
      <c r="A3499" s="19">
        <v>43726</v>
      </c>
      <c r="B3499" s="20" t="s">
        <v>35</v>
      </c>
      <c r="C3499" s="22">
        <v>16.388500000000001</v>
      </c>
    </row>
    <row r="3500" spans="1:3" hidden="1" x14ac:dyDescent="0.25">
      <c r="A3500" s="19">
        <v>43727</v>
      </c>
      <c r="B3500" s="20" t="s">
        <v>35</v>
      </c>
      <c r="C3500" s="22">
        <v>16.351500000000001</v>
      </c>
    </row>
    <row r="3501" spans="1:3" hidden="1" x14ac:dyDescent="0.25">
      <c r="A3501" s="19">
        <v>43730</v>
      </c>
      <c r="B3501" s="20" t="s">
        <v>35</v>
      </c>
      <c r="C3501" s="22">
        <v>16.3521</v>
      </c>
    </row>
    <row r="3502" spans="1:3" hidden="1" x14ac:dyDescent="0.25">
      <c r="A3502" s="19">
        <v>43731</v>
      </c>
      <c r="B3502" s="20" t="s">
        <v>35</v>
      </c>
      <c r="C3502" s="22">
        <v>16.366700000000002</v>
      </c>
    </row>
    <row r="3503" spans="1:3" hidden="1" x14ac:dyDescent="0.25">
      <c r="A3503" s="19">
        <v>43732</v>
      </c>
      <c r="B3503" s="20" t="s">
        <v>35</v>
      </c>
      <c r="C3503" s="22">
        <v>16.370999999999999</v>
      </c>
    </row>
    <row r="3504" spans="1:3" hidden="1" x14ac:dyDescent="0.25">
      <c r="A3504" s="19">
        <v>43733</v>
      </c>
      <c r="B3504" s="20" t="s">
        <v>35</v>
      </c>
      <c r="C3504" s="22">
        <v>16.3841</v>
      </c>
    </row>
    <row r="3505" spans="1:3" hidden="1" x14ac:dyDescent="0.25">
      <c r="A3505" s="19">
        <v>43734</v>
      </c>
      <c r="B3505" s="20" t="s">
        <v>35</v>
      </c>
      <c r="C3505" s="22">
        <v>16.385899999999999</v>
      </c>
    </row>
    <row r="3506" spans="1:3" hidden="1" x14ac:dyDescent="0.25">
      <c r="A3506" s="19">
        <v>43737</v>
      </c>
      <c r="B3506" s="20" t="s">
        <v>35</v>
      </c>
      <c r="C3506" s="22">
        <v>16.319500000000001</v>
      </c>
    </row>
    <row r="3507" spans="1:3" hidden="1" x14ac:dyDescent="0.25">
      <c r="A3507" s="19">
        <v>43738</v>
      </c>
      <c r="B3507" s="20" t="s">
        <v>35</v>
      </c>
      <c r="C3507" s="22">
        <v>16.337</v>
      </c>
    </row>
    <row r="3508" spans="1:3" x14ac:dyDescent="0.25">
      <c r="A3508" s="19">
        <v>40580</v>
      </c>
      <c r="B3508" s="20" t="s">
        <v>35</v>
      </c>
      <c r="C3508" s="22">
        <v>5.9255000000000004</v>
      </c>
    </row>
    <row r="3509" spans="1:3" hidden="1" x14ac:dyDescent="0.25">
      <c r="A3509" s="19">
        <v>43740</v>
      </c>
      <c r="B3509" s="20" t="s">
        <v>35</v>
      </c>
      <c r="C3509" s="22">
        <v>16.3626</v>
      </c>
    </row>
    <row r="3510" spans="1:3" hidden="1" x14ac:dyDescent="0.25">
      <c r="A3510" s="19">
        <v>43741</v>
      </c>
      <c r="B3510" s="20" t="s">
        <v>35</v>
      </c>
      <c r="C3510" s="22">
        <v>16.365500000000001</v>
      </c>
    </row>
    <row r="3511" spans="1:3" hidden="1" x14ac:dyDescent="0.25">
      <c r="A3511" s="19">
        <v>43745</v>
      </c>
      <c r="B3511" s="20" t="s">
        <v>35</v>
      </c>
      <c r="C3511" s="22">
        <v>16.3673</v>
      </c>
    </row>
    <row r="3512" spans="1:3" hidden="1" x14ac:dyDescent="0.25">
      <c r="A3512" s="19">
        <v>43746</v>
      </c>
      <c r="B3512" s="20" t="s">
        <v>35</v>
      </c>
      <c r="C3512" s="22">
        <v>16.3691</v>
      </c>
    </row>
    <row r="3513" spans="1:3" hidden="1" x14ac:dyDescent="0.25">
      <c r="A3513" s="19">
        <v>43747</v>
      </c>
      <c r="B3513" s="20" t="s">
        <v>35</v>
      </c>
      <c r="C3513" s="22">
        <v>16.3626</v>
      </c>
    </row>
    <row r="3514" spans="1:3" hidden="1" x14ac:dyDescent="0.25">
      <c r="A3514" s="19">
        <v>43748</v>
      </c>
      <c r="B3514" s="20" t="s">
        <v>35</v>
      </c>
      <c r="C3514" s="22">
        <v>16.335100000000001</v>
      </c>
    </row>
    <row r="3515" spans="1:3" hidden="1" x14ac:dyDescent="0.25">
      <c r="A3515" s="19">
        <v>43751</v>
      </c>
      <c r="B3515" s="20" t="s">
        <v>35</v>
      </c>
      <c r="C3515" s="22">
        <v>16.317</v>
      </c>
    </row>
    <row r="3516" spans="1:3" hidden="1" x14ac:dyDescent="0.25">
      <c r="A3516" s="19">
        <v>43752</v>
      </c>
      <c r="B3516" s="20" t="s">
        <v>35</v>
      </c>
      <c r="C3516" s="22">
        <v>16.307200000000002</v>
      </c>
    </row>
    <row r="3517" spans="1:3" hidden="1" x14ac:dyDescent="0.25">
      <c r="A3517" s="19">
        <v>43753</v>
      </c>
      <c r="B3517" s="20" t="s">
        <v>35</v>
      </c>
      <c r="C3517" s="22">
        <v>16.2883</v>
      </c>
    </row>
    <row r="3518" spans="1:3" hidden="1" x14ac:dyDescent="0.25">
      <c r="A3518" s="19">
        <v>43754</v>
      </c>
      <c r="B3518" s="20" t="s">
        <v>35</v>
      </c>
      <c r="C3518" s="22">
        <v>16.280899999999999</v>
      </c>
    </row>
    <row r="3519" spans="1:3" hidden="1" x14ac:dyDescent="0.25">
      <c r="A3519" s="19">
        <v>43755</v>
      </c>
      <c r="B3519" s="20" t="s">
        <v>35</v>
      </c>
      <c r="C3519" s="22">
        <v>16.295300000000001</v>
      </c>
    </row>
    <row r="3520" spans="1:3" hidden="1" x14ac:dyDescent="0.25">
      <c r="A3520" s="19">
        <v>43758</v>
      </c>
      <c r="B3520" s="20" t="s">
        <v>35</v>
      </c>
      <c r="C3520" s="22">
        <v>16.2883</v>
      </c>
    </row>
    <row r="3521" spans="1:3" hidden="1" x14ac:dyDescent="0.25">
      <c r="A3521" s="19">
        <v>43759</v>
      </c>
      <c r="B3521" s="20" t="s">
        <v>35</v>
      </c>
      <c r="C3521" s="22">
        <v>16.276499999999999</v>
      </c>
    </row>
    <row r="3522" spans="1:3" hidden="1" x14ac:dyDescent="0.25">
      <c r="A3522" s="19">
        <v>43760</v>
      </c>
      <c r="B3522" s="20" t="s">
        <v>35</v>
      </c>
      <c r="C3522" s="22">
        <v>16.259499999999999</v>
      </c>
    </row>
    <row r="3523" spans="1:3" hidden="1" x14ac:dyDescent="0.25">
      <c r="A3523" s="19">
        <v>43761</v>
      </c>
      <c r="B3523" s="20" t="s">
        <v>35</v>
      </c>
      <c r="C3523" s="22">
        <v>16.2423</v>
      </c>
    </row>
    <row r="3524" spans="1:3" hidden="1" x14ac:dyDescent="0.25">
      <c r="A3524" s="19">
        <v>43762</v>
      </c>
      <c r="B3524" s="20" t="s">
        <v>35</v>
      </c>
      <c r="C3524" s="22">
        <v>16.202000000000002</v>
      </c>
    </row>
    <row r="3525" spans="1:3" hidden="1" x14ac:dyDescent="0.25">
      <c r="A3525" s="19">
        <v>43765</v>
      </c>
      <c r="B3525" s="20" t="s">
        <v>35</v>
      </c>
      <c r="C3525" s="22">
        <v>16.197700000000001</v>
      </c>
    </row>
    <row r="3526" spans="1:3" hidden="1" x14ac:dyDescent="0.25">
      <c r="A3526" s="19">
        <v>43766</v>
      </c>
      <c r="B3526" s="20" t="s">
        <v>35</v>
      </c>
      <c r="C3526" s="22">
        <v>16.194099999999999</v>
      </c>
    </row>
    <row r="3527" spans="1:3" hidden="1" x14ac:dyDescent="0.25">
      <c r="A3527" s="19">
        <v>43767</v>
      </c>
      <c r="B3527" s="20" t="s">
        <v>35</v>
      </c>
      <c r="C3527" s="22">
        <v>16.199400000000001</v>
      </c>
    </row>
    <row r="3528" spans="1:3" hidden="1" x14ac:dyDescent="0.25">
      <c r="A3528" s="19">
        <v>43768</v>
      </c>
      <c r="B3528" s="20" t="s">
        <v>35</v>
      </c>
      <c r="C3528" s="22">
        <v>16.207599999999999</v>
      </c>
    </row>
    <row r="3529" spans="1:3" hidden="1" x14ac:dyDescent="0.25">
      <c r="A3529" s="19">
        <v>43769</v>
      </c>
      <c r="B3529" s="20" t="s">
        <v>35</v>
      </c>
      <c r="C3529" s="22">
        <v>16.200700000000001</v>
      </c>
    </row>
    <row r="3530" spans="1:3" x14ac:dyDescent="0.25">
      <c r="A3530" s="19">
        <v>40545</v>
      </c>
      <c r="B3530" s="20" t="s">
        <v>35</v>
      </c>
      <c r="C3530" s="22">
        <v>5.8136000000000001</v>
      </c>
    </row>
    <row r="3531" spans="1:3" hidden="1" x14ac:dyDescent="0.25">
      <c r="A3531" s="19">
        <v>43773</v>
      </c>
      <c r="B3531" s="20" t="s">
        <v>35</v>
      </c>
      <c r="C3531" s="22">
        <v>16.200600000000001</v>
      </c>
    </row>
    <row r="3532" spans="1:3" hidden="1" x14ac:dyDescent="0.25">
      <c r="A3532" s="19">
        <v>43774</v>
      </c>
      <c r="B3532" s="20" t="s">
        <v>35</v>
      </c>
      <c r="C3532" s="22">
        <v>16.1983</v>
      </c>
    </row>
    <row r="3533" spans="1:3" hidden="1" x14ac:dyDescent="0.25">
      <c r="A3533" s="19">
        <v>43775</v>
      </c>
      <c r="B3533" s="20" t="s">
        <v>35</v>
      </c>
      <c r="C3533" s="22">
        <v>16.203099999999999</v>
      </c>
    </row>
    <row r="3534" spans="1:3" hidden="1" x14ac:dyDescent="0.25">
      <c r="A3534" s="19">
        <v>43776</v>
      </c>
      <c r="B3534" s="20" t="s">
        <v>35</v>
      </c>
      <c r="C3534" s="22">
        <v>16.208600000000001</v>
      </c>
    </row>
    <row r="3535" spans="1:3" hidden="1" x14ac:dyDescent="0.25">
      <c r="A3535" s="19">
        <v>43780</v>
      </c>
      <c r="B3535" s="20" t="s">
        <v>35</v>
      </c>
      <c r="C3535" s="22">
        <v>16.212499999999999</v>
      </c>
    </row>
    <row r="3536" spans="1:3" hidden="1" x14ac:dyDescent="0.25">
      <c r="A3536" s="19">
        <v>43781</v>
      </c>
      <c r="B3536" s="20" t="s">
        <v>35</v>
      </c>
      <c r="C3536" s="22">
        <v>16.2119</v>
      </c>
    </row>
    <row r="3537" spans="1:3" hidden="1" x14ac:dyDescent="0.25">
      <c r="A3537" s="19">
        <v>43782</v>
      </c>
      <c r="B3537" s="20" t="s">
        <v>35</v>
      </c>
      <c r="C3537" s="22">
        <v>16.2029</v>
      </c>
    </row>
    <row r="3538" spans="1:3" hidden="1" x14ac:dyDescent="0.25">
      <c r="A3538" s="19">
        <v>43783</v>
      </c>
      <c r="B3538" s="20" t="s">
        <v>35</v>
      </c>
      <c r="C3538" s="22">
        <v>16.181799999999999</v>
      </c>
    </row>
    <row r="3539" spans="1:3" hidden="1" x14ac:dyDescent="0.25">
      <c r="A3539" s="19">
        <v>43786</v>
      </c>
      <c r="B3539" s="20" t="s">
        <v>35</v>
      </c>
      <c r="C3539" s="22">
        <v>16.178899999999999</v>
      </c>
    </row>
    <row r="3540" spans="1:3" hidden="1" x14ac:dyDescent="0.25">
      <c r="A3540" s="19">
        <v>43787</v>
      </c>
      <c r="B3540" s="20" t="s">
        <v>35</v>
      </c>
      <c r="C3540" s="22">
        <v>16.1876</v>
      </c>
    </row>
    <row r="3541" spans="1:3" hidden="1" x14ac:dyDescent="0.25">
      <c r="A3541" s="19">
        <v>43788</v>
      </c>
      <c r="B3541" s="20" t="s">
        <v>35</v>
      </c>
      <c r="C3541" s="22">
        <v>16.165199999999999</v>
      </c>
    </row>
    <row r="3542" spans="1:3" hidden="1" x14ac:dyDescent="0.25">
      <c r="A3542" s="19">
        <v>43789</v>
      </c>
      <c r="B3542" s="20" t="s">
        <v>35</v>
      </c>
      <c r="C3542" s="22">
        <v>16.168500000000002</v>
      </c>
    </row>
    <row r="3543" spans="1:3" hidden="1" x14ac:dyDescent="0.25">
      <c r="A3543" s="19">
        <v>43790</v>
      </c>
      <c r="B3543" s="20" t="s">
        <v>35</v>
      </c>
      <c r="C3543" s="22">
        <v>16.173999999999999</v>
      </c>
    </row>
    <row r="3544" spans="1:3" hidden="1" x14ac:dyDescent="0.25">
      <c r="A3544" s="19">
        <v>43793</v>
      </c>
      <c r="B3544" s="20" t="s">
        <v>35</v>
      </c>
      <c r="C3544" s="22">
        <v>16.174800000000001</v>
      </c>
    </row>
    <row r="3545" spans="1:3" hidden="1" x14ac:dyDescent="0.25">
      <c r="A3545" s="19">
        <v>43794</v>
      </c>
      <c r="B3545" s="20" t="s">
        <v>35</v>
      </c>
      <c r="C3545" s="22">
        <v>16.177099999999999</v>
      </c>
    </row>
    <row r="3546" spans="1:3" hidden="1" x14ac:dyDescent="0.25">
      <c r="A3546" s="19">
        <v>43795</v>
      </c>
      <c r="B3546" s="20" t="s">
        <v>35</v>
      </c>
      <c r="C3546" s="22">
        <v>16.181999999999999</v>
      </c>
    </row>
    <row r="3547" spans="1:3" hidden="1" x14ac:dyDescent="0.25">
      <c r="A3547" s="19">
        <v>43796</v>
      </c>
      <c r="B3547" s="20" t="s">
        <v>35</v>
      </c>
      <c r="C3547" s="22">
        <v>16.182400000000001</v>
      </c>
    </row>
    <row r="3548" spans="1:3" hidden="1" x14ac:dyDescent="0.25">
      <c r="A3548" s="19">
        <v>43797</v>
      </c>
      <c r="B3548" s="20" t="s">
        <v>35</v>
      </c>
      <c r="C3548" s="22">
        <v>16.184100000000001</v>
      </c>
    </row>
    <row r="3549" spans="1:3" x14ac:dyDescent="0.25">
      <c r="A3549" s="19">
        <v>40513</v>
      </c>
      <c r="B3549" s="20" t="s">
        <v>35</v>
      </c>
      <c r="C3549" s="22">
        <v>5.7973999999999997</v>
      </c>
    </row>
    <row r="3550" spans="1:3" hidden="1" x14ac:dyDescent="0.25">
      <c r="A3550" s="19">
        <v>43801</v>
      </c>
      <c r="B3550" s="20" t="s">
        <v>35</v>
      </c>
      <c r="C3550" s="22">
        <v>16.1829</v>
      </c>
    </row>
    <row r="3551" spans="1:3" hidden="1" x14ac:dyDescent="0.25">
      <c r="A3551" s="19">
        <v>43802</v>
      </c>
      <c r="B3551" s="20" t="s">
        <v>35</v>
      </c>
      <c r="C3551" s="22">
        <v>16.181699999999999</v>
      </c>
    </row>
    <row r="3552" spans="1:3" hidden="1" x14ac:dyDescent="0.25">
      <c r="A3552" s="19">
        <v>43803</v>
      </c>
      <c r="B3552" s="20" t="s">
        <v>35</v>
      </c>
      <c r="C3552" s="22">
        <v>16.184000000000001</v>
      </c>
    </row>
    <row r="3553" spans="1:3" hidden="1" x14ac:dyDescent="0.25">
      <c r="A3553" s="19">
        <v>43804</v>
      </c>
      <c r="B3553" s="20" t="s">
        <v>35</v>
      </c>
      <c r="C3553" s="22">
        <v>16.192599999999999</v>
      </c>
    </row>
    <row r="3554" spans="1:3" hidden="1" x14ac:dyDescent="0.25">
      <c r="A3554" s="19">
        <v>43807</v>
      </c>
      <c r="B3554" s="20" t="s">
        <v>35</v>
      </c>
      <c r="C3554" s="22">
        <v>16.192</v>
      </c>
    </row>
    <row r="3555" spans="1:3" hidden="1" x14ac:dyDescent="0.25">
      <c r="A3555" s="19">
        <v>43808</v>
      </c>
      <c r="B3555" s="20" t="s">
        <v>35</v>
      </c>
      <c r="C3555" s="22">
        <v>16.202000000000002</v>
      </c>
    </row>
    <row r="3556" spans="1:3" hidden="1" x14ac:dyDescent="0.25">
      <c r="A3556" s="19">
        <v>43809</v>
      </c>
      <c r="B3556" s="20" t="s">
        <v>35</v>
      </c>
      <c r="C3556" s="22">
        <v>16.202100000000002</v>
      </c>
    </row>
    <row r="3557" spans="1:3" hidden="1" x14ac:dyDescent="0.25">
      <c r="A3557" s="19">
        <v>43810</v>
      </c>
      <c r="B3557" s="20" t="s">
        <v>35</v>
      </c>
      <c r="C3557" s="22">
        <v>16.203199999999999</v>
      </c>
    </row>
    <row r="3558" spans="1:3" hidden="1" x14ac:dyDescent="0.25">
      <c r="A3558" s="19">
        <v>43811</v>
      </c>
      <c r="B3558" s="20" t="s">
        <v>35</v>
      </c>
      <c r="C3558" s="22">
        <v>16.2043</v>
      </c>
    </row>
    <row r="3559" spans="1:3" hidden="1" x14ac:dyDescent="0.25">
      <c r="A3559" s="19">
        <v>43814</v>
      </c>
      <c r="B3559" s="20" t="s">
        <v>35</v>
      </c>
      <c r="C3559" s="22">
        <v>16.157699999999998</v>
      </c>
    </row>
    <row r="3560" spans="1:3" hidden="1" x14ac:dyDescent="0.25">
      <c r="A3560" s="19">
        <v>43815</v>
      </c>
      <c r="B3560" s="20" t="s">
        <v>35</v>
      </c>
      <c r="C3560" s="22">
        <v>16.100000000000001</v>
      </c>
    </row>
    <row r="3561" spans="1:3" hidden="1" x14ac:dyDescent="0.25">
      <c r="A3561" s="19">
        <v>43816</v>
      </c>
      <c r="B3561" s="20" t="s">
        <v>35</v>
      </c>
      <c r="C3561" s="22">
        <v>16.091699999999999</v>
      </c>
    </row>
    <row r="3562" spans="1:3" hidden="1" x14ac:dyDescent="0.25">
      <c r="A3562" s="19">
        <v>43817</v>
      </c>
      <c r="B3562" s="20" t="s">
        <v>35</v>
      </c>
      <c r="C3562" s="22">
        <v>16.107600000000001</v>
      </c>
    </row>
    <row r="3563" spans="1:3" hidden="1" x14ac:dyDescent="0.25">
      <c r="A3563" s="19">
        <v>43818</v>
      </c>
      <c r="B3563" s="20" t="s">
        <v>35</v>
      </c>
      <c r="C3563" s="22">
        <v>16.0992</v>
      </c>
    </row>
    <row r="3564" spans="1:3" hidden="1" x14ac:dyDescent="0.25">
      <c r="A3564" s="19">
        <v>43821</v>
      </c>
      <c r="B3564" s="20" t="s">
        <v>35</v>
      </c>
      <c r="C3564" s="22">
        <v>16.104099999999999</v>
      </c>
    </row>
    <row r="3565" spans="1:3" hidden="1" x14ac:dyDescent="0.25">
      <c r="A3565" s="19">
        <v>43822</v>
      </c>
      <c r="B3565" s="20" t="s">
        <v>35</v>
      </c>
      <c r="C3565" s="22">
        <v>16.107099999999999</v>
      </c>
    </row>
    <row r="3566" spans="1:3" hidden="1" x14ac:dyDescent="0.25">
      <c r="A3566" s="19">
        <v>43823</v>
      </c>
      <c r="B3566" s="20" t="s">
        <v>35</v>
      </c>
      <c r="C3566" s="22">
        <v>16.112200000000001</v>
      </c>
    </row>
    <row r="3567" spans="1:3" hidden="1" x14ac:dyDescent="0.25">
      <c r="A3567" s="19">
        <v>43824</v>
      </c>
      <c r="B3567" s="20" t="s">
        <v>35</v>
      </c>
      <c r="C3567" s="22">
        <v>16.113199999999999</v>
      </c>
    </row>
    <row r="3568" spans="1:3" hidden="1" x14ac:dyDescent="0.25">
      <c r="A3568" s="19">
        <v>43825</v>
      </c>
      <c r="B3568" s="20" t="s">
        <v>35</v>
      </c>
      <c r="C3568" s="22">
        <v>16.111799999999999</v>
      </c>
    </row>
    <row r="3569" spans="1:3" hidden="1" x14ac:dyDescent="0.25">
      <c r="A3569" s="19">
        <v>43828</v>
      </c>
      <c r="B3569" s="20" t="s">
        <v>35</v>
      </c>
      <c r="C3569" s="22">
        <v>16.110600000000002</v>
      </c>
    </row>
    <row r="3570" spans="1:3" hidden="1" x14ac:dyDescent="0.25">
      <c r="A3570" s="19">
        <v>43829</v>
      </c>
      <c r="B3570" s="20" t="s">
        <v>35</v>
      </c>
      <c r="C3570" s="22">
        <v>16.110399999999998</v>
      </c>
    </row>
    <row r="3571" spans="1:3" hidden="1" x14ac:dyDescent="0.25">
      <c r="A3571" s="19">
        <v>43830</v>
      </c>
      <c r="B3571" s="20" t="s">
        <v>35</v>
      </c>
      <c r="C3571" s="22">
        <v>16.106100000000001</v>
      </c>
    </row>
    <row r="3572" spans="1:3" x14ac:dyDescent="0.25">
      <c r="A3572" s="19">
        <v>40483</v>
      </c>
      <c r="B3572" s="20" t="s">
        <v>35</v>
      </c>
      <c r="C3572" s="22">
        <v>5.7862999999999998</v>
      </c>
    </row>
    <row r="3573" spans="1:3" hidden="1" x14ac:dyDescent="0.25">
      <c r="A3573" s="19">
        <v>43835</v>
      </c>
      <c r="B3573" s="20" t="s">
        <v>35</v>
      </c>
      <c r="C3573" s="22">
        <v>16.108899999999998</v>
      </c>
    </row>
    <row r="3574" spans="1:3" hidden="1" x14ac:dyDescent="0.25">
      <c r="A3574" s="19">
        <v>43836</v>
      </c>
      <c r="B3574" s="20" t="s">
        <v>35</v>
      </c>
      <c r="C3574" s="22">
        <v>16.115300000000001</v>
      </c>
    </row>
    <row r="3575" spans="1:3" hidden="1" x14ac:dyDescent="0.25">
      <c r="A3575" s="19">
        <v>43838</v>
      </c>
      <c r="B3575" s="20" t="s">
        <v>35</v>
      </c>
      <c r="C3575" s="22">
        <v>16.1189</v>
      </c>
    </row>
    <row r="3576" spans="1:3" hidden="1" x14ac:dyDescent="0.25">
      <c r="A3576" s="19">
        <v>43839</v>
      </c>
      <c r="B3576" s="20" t="s">
        <v>35</v>
      </c>
      <c r="C3576" s="22">
        <v>16.0457</v>
      </c>
    </row>
    <row r="3577" spans="1:3" hidden="1" x14ac:dyDescent="0.25">
      <c r="A3577" s="19">
        <v>43842</v>
      </c>
      <c r="B3577" s="20" t="s">
        <v>35</v>
      </c>
      <c r="C3577" s="22">
        <v>16.005500000000001</v>
      </c>
    </row>
    <row r="3578" spans="1:3" hidden="1" x14ac:dyDescent="0.25">
      <c r="A3578" s="19">
        <v>43843</v>
      </c>
      <c r="B3578" s="20" t="s">
        <v>35</v>
      </c>
      <c r="C3578" s="22">
        <v>15.975899999999999</v>
      </c>
    </row>
    <row r="3579" spans="1:3" hidden="1" x14ac:dyDescent="0.25">
      <c r="A3579" s="19">
        <v>43844</v>
      </c>
      <c r="B3579" s="20" t="s">
        <v>35</v>
      </c>
      <c r="C3579" s="22">
        <v>15.945499999999999</v>
      </c>
    </row>
    <row r="3580" spans="1:3" hidden="1" x14ac:dyDescent="0.25">
      <c r="A3580" s="19">
        <v>43845</v>
      </c>
      <c r="B3580" s="20" t="s">
        <v>35</v>
      </c>
      <c r="C3580" s="22">
        <v>15.918900000000001</v>
      </c>
    </row>
    <row r="3581" spans="1:3" hidden="1" x14ac:dyDescent="0.25">
      <c r="A3581" s="19">
        <v>43846</v>
      </c>
      <c r="B3581" s="20" t="s">
        <v>35</v>
      </c>
      <c r="C3581" s="22">
        <v>15.8847</v>
      </c>
    </row>
    <row r="3582" spans="1:3" hidden="1" x14ac:dyDescent="0.25">
      <c r="A3582" s="19">
        <v>43849</v>
      </c>
      <c r="B3582" s="20" t="s">
        <v>35</v>
      </c>
      <c r="C3582" s="22">
        <v>15.8826</v>
      </c>
    </row>
    <row r="3583" spans="1:3" hidden="1" x14ac:dyDescent="0.25">
      <c r="A3583" s="19">
        <v>43850</v>
      </c>
      <c r="B3583" s="20" t="s">
        <v>35</v>
      </c>
      <c r="C3583" s="22">
        <v>15.8538</v>
      </c>
    </row>
    <row r="3584" spans="1:3" hidden="1" x14ac:dyDescent="0.25">
      <c r="A3584" s="19">
        <v>43851</v>
      </c>
      <c r="B3584" s="20" t="s">
        <v>35</v>
      </c>
      <c r="C3584" s="22">
        <v>15.856199999999999</v>
      </c>
    </row>
    <row r="3585" spans="1:3" hidden="1" x14ac:dyDescent="0.25">
      <c r="A3585" s="19">
        <v>43852</v>
      </c>
      <c r="B3585" s="20" t="s">
        <v>35</v>
      </c>
      <c r="C3585" s="22">
        <v>15.8634</v>
      </c>
    </row>
    <row r="3586" spans="1:3" hidden="1" x14ac:dyDescent="0.25">
      <c r="A3586" s="19">
        <v>43853</v>
      </c>
      <c r="B3586" s="20" t="s">
        <v>35</v>
      </c>
      <c r="C3586" s="22">
        <v>15.8607</v>
      </c>
    </row>
    <row r="3587" spans="1:3" hidden="1" x14ac:dyDescent="0.25">
      <c r="A3587" s="19">
        <v>43856</v>
      </c>
      <c r="B3587" s="20" t="s">
        <v>35</v>
      </c>
      <c r="C3587" s="22">
        <v>15.8424</v>
      </c>
    </row>
    <row r="3588" spans="1:3" hidden="1" x14ac:dyDescent="0.25">
      <c r="A3588" s="19">
        <v>43857</v>
      </c>
      <c r="B3588" s="20" t="s">
        <v>35</v>
      </c>
      <c r="C3588" s="22">
        <v>15.852399999999999</v>
      </c>
    </row>
    <row r="3589" spans="1:3" hidden="1" x14ac:dyDescent="0.25">
      <c r="A3589" s="19">
        <v>43858</v>
      </c>
      <c r="B3589" s="20" t="s">
        <v>35</v>
      </c>
      <c r="C3589" s="22">
        <v>15.8642</v>
      </c>
    </row>
    <row r="3590" spans="1:3" hidden="1" x14ac:dyDescent="0.25">
      <c r="A3590" s="19">
        <v>43859</v>
      </c>
      <c r="B3590" s="20" t="s">
        <v>35</v>
      </c>
      <c r="C3590" s="22">
        <v>15.8657</v>
      </c>
    </row>
    <row r="3591" spans="1:3" hidden="1" x14ac:dyDescent="0.25">
      <c r="A3591" s="19">
        <v>43860</v>
      </c>
      <c r="B3591" s="20" t="s">
        <v>35</v>
      </c>
      <c r="C3591" s="22">
        <v>15.868399999999999</v>
      </c>
    </row>
    <row r="3592" spans="1:3" x14ac:dyDescent="0.25">
      <c r="A3592" s="19">
        <v>40454</v>
      </c>
      <c r="B3592" s="20" t="s">
        <v>35</v>
      </c>
      <c r="C3592" s="22">
        <v>5.702</v>
      </c>
    </row>
    <row r="3593" spans="1:3" hidden="1" x14ac:dyDescent="0.25">
      <c r="A3593" s="19">
        <v>43864</v>
      </c>
      <c r="B3593" s="20" t="s">
        <v>35</v>
      </c>
      <c r="C3593" s="22">
        <v>15.871</v>
      </c>
    </row>
    <row r="3594" spans="1:3" hidden="1" x14ac:dyDescent="0.25">
      <c r="A3594" s="19">
        <v>43865</v>
      </c>
      <c r="B3594" s="20" t="s">
        <v>35</v>
      </c>
      <c r="C3594" s="22">
        <v>15.8711</v>
      </c>
    </row>
    <row r="3595" spans="1:3" hidden="1" x14ac:dyDescent="0.25">
      <c r="A3595" s="19">
        <v>43866</v>
      </c>
      <c r="B3595" s="20" t="s">
        <v>35</v>
      </c>
      <c r="C3595" s="22">
        <v>15.853999999999999</v>
      </c>
    </row>
    <row r="3596" spans="1:3" hidden="1" x14ac:dyDescent="0.25">
      <c r="A3596" s="19">
        <v>43867</v>
      </c>
      <c r="B3596" s="20" t="s">
        <v>35</v>
      </c>
      <c r="C3596" s="22">
        <v>15.8286</v>
      </c>
    </row>
    <row r="3597" spans="1:3" hidden="1" x14ac:dyDescent="0.25">
      <c r="A3597" s="19">
        <v>43870</v>
      </c>
      <c r="B3597" s="20" t="s">
        <v>35</v>
      </c>
      <c r="C3597" s="22">
        <v>15.814</v>
      </c>
    </row>
    <row r="3598" spans="1:3" hidden="1" x14ac:dyDescent="0.25">
      <c r="A3598" s="19">
        <v>43871</v>
      </c>
      <c r="B3598" s="20" t="s">
        <v>35</v>
      </c>
      <c r="C3598" s="22">
        <v>15.784599999999999</v>
      </c>
    </row>
    <row r="3599" spans="1:3" hidden="1" x14ac:dyDescent="0.25">
      <c r="A3599" s="19">
        <v>43872</v>
      </c>
      <c r="B3599" s="20" t="s">
        <v>35</v>
      </c>
      <c r="C3599" s="22">
        <v>15.775499999999999</v>
      </c>
    </row>
    <row r="3600" spans="1:3" hidden="1" x14ac:dyDescent="0.25">
      <c r="A3600" s="19">
        <v>43873</v>
      </c>
      <c r="B3600" s="20" t="s">
        <v>35</v>
      </c>
      <c r="C3600" s="22">
        <v>15.7759</v>
      </c>
    </row>
    <row r="3601" spans="1:3" hidden="1" x14ac:dyDescent="0.25">
      <c r="A3601" s="19">
        <v>43874</v>
      </c>
      <c r="B3601" s="20" t="s">
        <v>35</v>
      </c>
      <c r="C3601" s="22">
        <v>15.756399999999999</v>
      </c>
    </row>
    <row r="3602" spans="1:3" hidden="1" x14ac:dyDescent="0.25">
      <c r="A3602" s="19">
        <v>43877</v>
      </c>
      <c r="B3602" s="20" t="s">
        <v>35</v>
      </c>
      <c r="C3602" s="22">
        <v>15.708399999999999</v>
      </c>
    </row>
    <row r="3603" spans="1:3" hidden="1" x14ac:dyDescent="0.25">
      <c r="A3603" s="19">
        <v>43878</v>
      </c>
      <c r="B3603" s="20" t="s">
        <v>35</v>
      </c>
      <c r="C3603" s="22">
        <v>15.7118</v>
      </c>
    </row>
    <row r="3604" spans="1:3" hidden="1" x14ac:dyDescent="0.25">
      <c r="A3604" s="19">
        <v>43879</v>
      </c>
      <c r="B3604" s="20" t="s">
        <v>35</v>
      </c>
      <c r="C3604" s="22">
        <v>15.689</v>
      </c>
    </row>
    <row r="3605" spans="1:3" hidden="1" x14ac:dyDescent="0.25">
      <c r="A3605" s="19">
        <v>43880</v>
      </c>
      <c r="B3605" s="20" t="s">
        <v>35</v>
      </c>
      <c r="C3605" s="22">
        <v>15.661300000000001</v>
      </c>
    </row>
    <row r="3606" spans="1:3" hidden="1" x14ac:dyDescent="0.25">
      <c r="A3606" s="19">
        <v>43881</v>
      </c>
      <c r="B3606" s="20" t="s">
        <v>35</v>
      </c>
      <c r="C3606" s="22">
        <v>15.625</v>
      </c>
    </row>
    <row r="3607" spans="1:3" hidden="1" x14ac:dyDescent="0.25">
      <c r="A3607" s="19">
        <v>43884</v>
      </c>
      <c r="B3607" s="20" t="s">
        <v>35</v>
      </c>
      <c r="C3607" s="22">
        <v>15.607100000000001</v>
      </c>
    </row>
    <row r="3608" spans="1:3" hidden="1" x14ac:dyDescent="0.25">
      <c r="A3608" s="19">
        <v>43885</v>
      </c>
      <c r="B3608" s="20" t="s">
        <v>35</v>
      </c>
      <c r="C3608" s="22">
        <v>15.624000000000001</v>
      </c>
    </row>
    <row r="3609" spans="1:3" hidden="1" x14ac:dyDescent="0.25">
      <c r="A3609" s="19">
        <v>43886</v>
      </c>
      <c r="B3609" s="20" t="s">
        <v>35</v>
      </c>
      <c r="C3609" s="22">
        <v>15.6426</v>
      </c>
    </row>
    <row r="3610" spans="1:3" hidden="1" x14ac:dyDescent="0.25">
      <c r="A3610" s="19">
        <v>43887</v>
      </c>
      <c r="B3610" s="20" t="s">
        <v>35</v>
      </c>
      <c r="C3610" s="22">
        <v>15.664099999999999</v>
      </c>
    </row>
    <row r="3611" spans="1:3" hidden="1" x14ac:dyDescent="0.25">
      <c r="A3611" s="19">
        <v>43888</v>
      </c>
      <c r="B3611" s="20" t="s">
        <v>35</v>
      </c>
      <c r="C3611" s="22">
        <v>15.6805</v>
      </c>
    </row>
    <row r="3612" spans="1:3" x14ac:dyDescent="0.25">
      <c r="A3612" s="19">
        <v>40422</v>
      </c>
      <c r="B3612" s="20" t="s">
        <v>35</v>
      </c>
      <c r="C3612" s="22">
        <v>5.7154999999999996</v>
      </c>
    </row>
    <row r="3613" spans="1:3" hidden="1" x14ac:dyDescent="0.25">
      <c r="A3613" s="19">
        <v>43892</v>
      </c>
      <c r="B3613" s="20" t="s">
        <v>35</v>
      </c>
      <c r="C3613" s="22">
        <v>15.7149</v>
      </c>
    </row>
    <row r="3614" spans="1:3" hidden="1" x14ac:dyDescent="0.25">
      <c r="A3614" s="19">
        <v>43893</v>
      </c>
      <c r="B3614" s="20" t="s">
        <v>35</v>
      </c>
      <c r="C3614" s="22">
        <v>15.7142</v>
      </c>
    </row>
    <row r="3615" spans="1:3" hidden="1" x14ac:dyDescent="0.25">
      <c r="A3615" s="19">
        <v>43894</v>
      </c>
      <c r="B3615" s="20" t="s">
        <v>35</v>
      </c>
      <c r="C3615" s="22">
        <v>15.714499999999999</v>
      </c>
    </row>
    <row r="3616" spans="1:3" hidden="1" x14ac:dyDescent="0.25">
      <c r="A3616" s="19">
        <v>43895</v>
      </c>
      <c r="B3616" s="20" t="s">
        <v>35</v>
      </c>
      <c r="C3616" s="22">
        <v>15.6957</v>
      </c>
    </row>
    <row r="3617" spans="1:3" hidden="1" x14ac:dyDescent="0.25">
      <c r="A3617" s="19">
        <v>43898</v>
      </c>
      <c r="B3617" s="20" t="s">
        <v>35</v>
      </c>
      <c r="C3617" s="22">
        <v>15.712999999999999</v>
      </c>
    </row>
    <row r="3618" spans="1:3" hidden="1" x14ac:dyDescent="0.25">
      <c r="A3618" s="19">
        <v>43899</v>
      </c>
      <c r="B3618" s="20" t="s">
        <v>35</v>
      </c>
      <c r="C3618" s="22">
        <v>15.7761</v>
      </c>
    </row>
    <row r="3619" spans="1:3" hidden="1" x14ac:dyDescent="0.25">
      <c r="A3619" s="19">
        <v>43900</v>
      </c>
      <c r="B3619" s="20" t="s">
        <v>35</v>
      </c>
      <c r="C3619" s="22">
        <v>15.787599999999999</v>
      </c>
    </row>
    <row r="3620" spans="1:3" hidden="1" x14ac:dyDescent="0.25">
      <c r="A3620" s="19">
        <v>43901</v>
      </c>
      <c r="B3620" s="20" t="s">
        <v>35</v>
      </c>
      <c r="C3620" s="22">
        <v>15.7873</v>
      </c>
    </row>
    <row r="3621" spans="1:3" hidden="1" x14ac:dyDescent="0.25">
      <c r="A3621" s="19">
        <v>43905</v>
      </c>
      <c r="B3621" s="20" t="s">
        <v>35</v>
      </c>
      <c r="C3621" s="22">
        <v>15.816800000000001</v>
      </c>
    </row>
    <row r="3622" spans="1:3" hidden="1" x14ac:dyDescent="0.25">
      <c r="A3622" s="19">
        <v>43906</v>
      </c>
      <c r="B3622" s="20" t="s">
        <v>35</v>
      </c>
      <c r="C3622" s="22">
        <v>15.818099999999999</v>
      </c>
    </row>
    <row r="3623" spans="1:3" hidden="1" x14ac:dyDescent="0.25">
      <c r="A3623" s="19">
        <v>43907</v>
      </c>
      <c r="B3623" s="20" t="s">
        <v>35</v>
      </c>
      <c r="C3623" s="22">
        <v>15.8184</v>
      </c>
    </row>
    <row r="3624" spans="1:3" hidden="1" x14ac:dyDescent="0.25">
      <c r="A3624" s="19">
        <v>43908</v>
      </c>
      <c r="B3624" s="20" t="s">
        <v>35</v>
      </c>
      <c r="C3624" s="22">
        <v>15.8184</v>
      </c>
    </row>
    <row r="3625" spans="1:3" hidden="1" x14ac:dyDescent="0.25">
      <c r="A3625" s="19">
        <v>43909</v>
      </c>
      <c r="B3625" s="20" t="s">
        <v>35</v>
      </c>
      <c r="C3625" s="22">
        <v>15.818099999999999</v>
      </c>
    </row>
    <row r="3626" spans="1:3" hidden="1" x14ac:dyDescent="0.25">
      <c r="A3626" s="19">
        <v>43912</v>
      </c>
      <c r="B3626" s="20" t="s">
        <v>35</v>
      </c>
      <c r="C3626" s="22">
        <v>15.8184</v>
      </c>
    </row>
    <row r="3627" spans="1:3" hidden="1" x14ac:dyDescent="0.25">
      <c r="A3627" s="19">
        <v>43913</v>
      </c>
      <c r="B3627" s="20" t="s">
        <v>35</v>
      </c>
      <c r="C3627" s="22">
        <v>15.8184</v>
      </c>
    </row>
    <row r="3628" spans="1:3" hidden="1" x14ac:dyDescent="0.25">
      <c r="A3628" s="19">
        <v>43914</v>
      </c>
      <c r="B3628" s="20" t="s">
        <v>35</v>
      </c>
      <c r="C3628" s="22">
        <v>15.8184</v>
      </c>
    </row>
    <row r="3629" spans="1:3" hidden="1" x14ac:dyDescent="0.25">
      <c r="A3629" s="19">
        <v>43915</v>
      </c>
      <c r="B3629" s="20" t="s">
        <v>35</v>
      </c>
      <c r="C3629" s="22">
        <v>15.8184</v>
      </c>
    </row>
    <row r="3630" spans="1:3" hidden="1" x14ac:dyDescent="0.25">
      <c r="A3630" s="19">
        <v>43916</v>
      </c>
      <c r="B3630" s="20" t="s">
        <v>35</v>
      </c>
      <c r="C3630" s="22">
        <v>15.818099999999999</v>
      </c>
    </row>
    <row r="3631" spans="1:3" hidden="1" x14ac:dyDescent="0.25">
      <c r="A3631" s="19">
        <v>43919</v>
      </c>
      <c r="B3631" s="20" t="s">
        <v>35</v>
      </c>
      <c r="C3631" s="22">
        <v>15.8184</v>
      </c>
    </row>
    <row r="3632" spans="1:3" hidden="1" x14ac:dyDescent="0.25">
      <c r="A3632" s="19">
        <v>43920</v>
      </c>
      <c r="B3632" s="20" t="s">
        <v>35</v>
      </c>
      <c r="C3632" s="22">
        <v>15.8184</v>
      </c>
    </row>
    <row r="3633" spans="1:3" hidden="1" x14ac:dyDescent="0.25">
      <c r="A3633" s="19">
        <v>43921</v>
      </c>
      <c r="B3633" s="20" t="s">
        <v>35</v>
      </c>
      <c r="C3633" s="22">
        <v>15.818099999999999</v>
      </c>
    </row>
    <row r="3634" spans="1:3" x14ac:dyDescent="0.25">
      <c r="A3634" s="19">
        <v>40391</v>
      </c>
      <c r="B3634" s="20" t="s">
        <v>35</v>
      </c>
      <c r="C3634" s="22">
        <v>5.7074999999999996</v>
      </c>
    </row>
    <row r="3635" spans="1:3" hidden="1" x14ac:dyDescent="0.25">
      <c r="A3635" s="19">
        <v>43923</v>
      </c>
      <c r="B3635" s="20" t="s">
        <v>35</v>
      </c>
      <c r="C3635" s="22">
        <v>15.8178</v>
      </c>
    </row>
    <row r="3636" spans="1:3" hidden="1" x14ac:dyDescent="0.25">
      <c r="A3636" s="19">
        <v>43926</v>
      </c>
      <c r="B3636" s="20" t="s">
        <v>35</v>
      </c>
      <c r="C3636" s="22">
        <v>15.818099999999999</v>
      </c>
    </row>
    <row r="3637" spans="1:3" hidden="1" x14ac:dyDescent="0.25">
      <c r="A3637" s="19">
        <v>43927</v>
      </c>
      <c r="B3637" s="20" t="s">
        <v>35</v>
      </c>
      <c r="C3637" s="22">
        <v>15.818099999999999</v>
      </c>
    </row>
    <row r="3638" spans="1:3" hidden="1" x14ac:dyDescent="0.25">
      <c r="A3638" s="19">
        <v>43928</v>
      </c>
      <c r="B3638" s="20" t="s">
        <v>35</v>
      </c>
      <c r="C3638" s="22">
        <v>15.817600000000001</v>
      </c>
    </row>
    <row r="3639" spans="1:3" hidden="1" x14ac:dyDescent="0.25">
      <c r="A3639" s="19">
        <v>43929</v>
      </c>
      <c r="B3639" s="20" t="s">
        <v>35</v>
      </c>
      <c r="C3639" s="22">
        <v>15.818099999999999</v>
      </c>
    </row>
    <row r="3640" spans="1:3" hidden="1" x14ac:dyDescent="0.25">
      <c r="A3640" s="19">
        <v>43930</v>
      </c>
      <c r="B3640" s="20" t="s">
        <v>35</v>
      </c>
      <c r="C3640" s="22">
        <v>15.818099999999999</v>
      </c>
    </row>
    <row r="3641" spans="1:3" hidden="1" x14ac:dyDescent="0.25">
      <c r="A3641" s="19">
        <v>43933</v>
      </c>
      <c r="B3641" s="20" t="s">
        <v>35</v>
      </c>
      <c r="C3641" s="22">
        <v>15.818099999999999</v>
      </c>
    </row>
    <row r="3642" spans="1:3" hidden="1" x14ac:dyDescent="0.25">
      <c r="A3642" s="19">
        <v>43934</v>
      </c>
      <c r="B3642" s="20" t="s">
        <v>35</v>
      </c>
      <c r="C3642" s="22">
        <v>15.818099999999999</v>
      </c>
    </row>
    <row r="3643" spans="1:3" hidden="1" x14ac:dyDescent="0.25">
      <c r="A3643" s="19">
        <v>43935</v>
      </c>
      <c r="B3643" s="20" t="s">
        <v>35</v>
      </c>
      <c r="C3643" s="22">
        <v>15.818099999999999</v>
      </c>
    </row>
    <row r="3644" spans="1:3" hidden="1" x14ac:dyDescent="0.25">
      <c r="A3644" s="19">
        <v>43936</v>
      </c>
      <c r="B3644" s="20" t="s">
        <v>35</v>
      </c>
      <c r="C3644" s="22">
        <v>15.818099999999999</v>
      </c>
    </row>
    <row r="3645" spans="1:3" hidden="1" x14ac:dyDescent="0.25">
      <c r="A3645" s="19">
        <v>43937</v>
      </c>
      <c r="B3645" s="20" t="s">
        <v>35</v>
      </c>
      <c r="C3645" s="22">
        <v>15.818099999999999</v>
      </c>
    </row>
    <row r="3646" spans="1:3" hidden="1" x14ac:dyDescent="0.25">
      <c r="A3646" s="19">
        <v>43942</v>
      </c>
      <c r="B3646" s="20" t="s">
        <v>35</v>
      </c>
      <c r="C3646" s="22">
        <v>15.818099999999999</v>
      </c>
    </row>
    <row r="3647" spans="1:3" hidden="1" x14ac:dyDescent="0.25">
      <c r="A3647" s="19">
        <v>43943</v>
      </c>
      <c r="B3647" s="20" t="s">
        <v>35</v>
      </c>
      <c r="C3647" s="22">
        <v>15.818099999999999</v>
      </c>
    </row>
    <row r="3648" spans="1:3" hidden="1" x14ac:dyDescent="0.25">
      <c r="A3648" s="19">
        <v>43944</v>
      </c>
      <c r="B3648" s="20" t="s">
        <v>35</v>
      </c>
      <c r="C3648" s="22">
        <v>15.818099999999999</v>
      </c>
    </row>
    <row r="3649" spans="1:3" hidden="1" x14ac:dyDescent="0.25">
      <c r="A3649" s="19">
        <v>43947</v>
      </c>
      <c r="B3649" s="20" t="s">
        <v>35</v>
      </c>
      <c r="C3649" s="22">
        <v>15.8178</v>
      </c>
    </row>
    <row r="3650" spans="1:3" hidden="1" x14ac:dyDescent="0.25">
      <c r="A3650" s="19">
        <v>43948</v>
      </c>
      <c r="B3650" s="20" t="s">
        <v>35</v>
      </c>
      <c r="C3650" s="22">
        <v>15.818099999999999</v>
      </c>
    </row>
    <row r="3651" spans="1:3" hidden="1" x14ac:dyDescent="0.25">
      <c r="A3651" s="19">
        <v>43949</v>
      </c>
      <c r="B3651" s="20" t="s">
        <v>35</v>
      </c>
      <c r="C3651" s="22">
        <v>15.818099999999999</v>
      </c>
    </row>
    <row r="3652" spans="1:3" hidden="1" x14ac:dyDescent="0.25">
      <c r="A3652" s="19">
        <v>43950</v>
      </c>
      <c r="B3652" s="20" t="s">
        <v>35</v>
      </c>
      <c r="C3652" s="22">
        <v>15.818099999999999</v>
      </c>
    </row>
    <row r="3653" spans="1:3" hidden="1" x14ac:dyDescent="0.25">
      <c r="A3653" s="19">
        <v>43951</v>
      </c>
      <c r="B3653" s="20" t="s">
        <v>35</v>
      </c>
      <c r="C3653" s="22">
        <v>15.818099999999999</v>
      </c>
    </row>
    <row r="3654" spans="1:3" x14ac:dyDescent="0.25">
      <c r="A3654" s="19">
        <v>40363</v>
      </c>
      <c r="B3654" s="20" t="s">
        <v>35</v>
      </c>
      <c r="C3654" s="22">
        <v>5.7032999999999996</v>
      </c>
    </row>
    <row r="3655" spans="1:3" hidden="1" x14ac:dyDescent="0.25">
      <c r="A3655" s="19">
        <v>43955</v>
      </c>
      <c r="B3655" s="20" t="s">
        <v>35</v>
      </c>
      <c r="C3655" s="22">
        <v>15.8178</v>
      </c>
    </row>
    <row r="3656" spans="1:3" hidden="1" x14ac:dyDescent="0.25">
      <c r="A3656" s="19">
        <v>43956</v>
      </c>
      <c r="B3656" s="20" t="s">
        <v>35</v>
      </c>
      <c r="C3656" s="22">
        <v>15.818099999999999</v>
      </c>
    </row>
    <row r="3657" spans="1:3" hidden="1" x14ac:dyDescent="0.25">
      <c r="A3657" s="19">
        <v>43957</v>
      </c>
      <c r="B3657" s="20" t="s">
        <v>35</v>
      </c>
      <c r="C3657" s="22">
        <v>15.818099999999999</v>
      </c>
    </row>
    <row r="3658" spans="1:3" hidden="1" x14ac:dyDescent="0.25">
      <c r="A3658" s="19">
        <v>43958</v>
      </c>
      <c r="B3658" s="20" t="s">
        <v>35</v>
      </c>
      <c r="C3658" s="22">
        <v>15.818099999999999</v>
      </c>
    </row>
    <row r="3659" spans="1:3" hidden="1" x14ac:dyDescent="0.25">
      <c r="A3659" s="19">
        <v>43961</v>
      </c>
      <c r="B3659" s="20" t="s">
        <v>35</v>
      </c>
      <c r="C3659" s="22">
        <v>15.818099999999999</v>
      </c>
    </row>
    <row r="3660" spans="1:3" hidden="1" x14ac:dyDescent="0.25">
      <c r="A3660" s="19">
        <v>43962</v>
      </c>
      <c r="B3660" s="20" t="s">
        <v>35</v>
      </c>
      <c r="C3660" s="22">
        <v>15.818099999999999</v>
      </c>
    </row>
    <row r="3661" spans="1:3" hidden="1" x14ac:dyDescent="0.25">
      <c r="A3661" s="19">
        <v>43963</v>
      </c>
      <c r="B3661" s="20" t="s">
        <v>35</v>
      </c>
      <c r="C3661" s="22">
        <v>15.818099999999999</v>
      </c>
    </row>
    <row r="3662" spans="1:3" hidden="1" x14ac:dyDescent="0.25">
      <c r="A3662" s="19">
        <v>43964</v>
      </c>
      <c r="B3662" s="20" t="s">
        <v>35</v>
      </c>
      <c r="C3662" s="22">
        <v>15.818099999999999</v>
      </c>
    </row>
    <row r="3663" spans="1:3" hidden="1" x14ac:dyDescent="0.25">
      <c r="A3663" s="19">
        <v>43965</v>
      </c>
      <c r="B3663" s="20" t="s">
        <v>35</v>
      </c>
      <c r="C3663" s="22">
        <v>15.818099999999999</v>
      </c>
    </row>
    <row r="3664" spans="1:3" hidden="1" x14ac:dyDescent="0.25">
      <c r="A3664" s="19">
        <v>43968</v>
      </c>
      <c r="B3664" s="20" t="s">
        <v>35</v>
      </c>
      <c r="C3664" s="22">
        <v>15.818099999999999</v>
      </c>
    </row>
    <row r="3665" spans="1:3" hidden="1" x14ac:dyDescent="0.25">
      <c r="A3665" s="19">
        <v>43969</v>
      </c>
      <c r="B3665" s="20" t="s">
        <v>35</v>
      </c>
      <c r="C3665" s="22">
        <v>15.8565</v>
      </c>
    </row>
    <row r="3666" spans="1:3" hidden="1" x14ac:dyDescent="0.25">
      <c r="A3666" s="19">
        <v>43970</v>
      </c>
      <c r="B3666" s="20" t="s">
        <v>35</v>
      </c>
      <c r="C3666" s="22">
        <v>15.8573</v>
      </c>
    </row>
    <row r="3667" spans="1:3" hidden="1" x14ac:dyDescent="0.25">
      <c r="A3667" s="19">
        <v>43971</v>
      </c>
      <c r="B3667" s="20" t="s">
        <v>35</v>
      </c>
      <c r="C3667" s="22">
        <v>15.8878</v>
      </c>
    </row>
    <row r="3668" spans="1:3" hidden="1" x14ac:dyDescent="0.25">
      <c r="A3668" s="19">
        <v>43972</v>
      </c>
      <c r="B3668" s="20" t="s">
        <v>35</v>
      </c>
      <c r="C3668" s="22">
        <v>15.9278</v>
      </c>
    </row>
    <row r="3669" spans="1:3" hidden="1" x14ac:dyDescent="0.25">
      <c r="A3669" s="19">
        <v>43982</v>
      </c>
      <c r="B3669" s="20" t="s">
        <v>35</v>
      </c>
      <c r="C3669" s="22">
        <v>15.957800000000001</v>
      </c>
    </row>
    <row r="3670" spans="1:3" x14ac:dyDescent="0.25">
      <c r="A3670" s="19">
        <v>40330</v>
      </c>
      <c r="B3670" s="20" t="s">
        <v>35</v>
      </c>
      <c r="C3670" s="22">
        <v>5.6734999999999998</v>
      </c>
    </row>
    <row r="3671" spans="1:3" hidden="1" x14ac:dyDescent="0.25">
      <c r="A3671" s="19">
        <v>43984</v>
      </c>
      <c r="B3671" s="20" t="s">
        <v>35</v>
      </c>
      <c r="C3671" s="22">
        <v>16.046800000000001</v>
      </c>
    </row>
    <row r="3672" spans="1:3" hidden="1" x14ac:dyDescent="0.25">
      <c r="A3672" s="19">
        <v>43985</v>
      </c>
      <c r="B3672" s="20" t="s">
        <v>35</v>
      </c>
      <c r="C3672" s="22">
        <v>16.148099999999999</v>
      </c>
    </row>
    <row r="3673" spans="1:3" hidden="1" x14ac:dyDescent="0.25">
      <c r="A3673" s="19">
        <v>43986</v>
      </c>
      <c r="B3673" s="20" t="s">
        <v>35</v>
      </c>
      <c r="C3673" s="22">
        <v>16.2684</v>
      </c>
    </row>
    <row r="3674" spans="1:3" hidden="1" x14ac:dyDescent="0.25">
      <c r="A3674" s="19">
        <v>43989</v>
      </c>
      <c r="B3674" s="20" t="s">
        <v>35</v>
      </c>
      <c r="C3674" s="22">
        <v>16.288399999999999</v>
      </c>
    </row>
    <row r="3675" spans="1:3" hidden="1" x14ac:dyDescent="0.25">
      <c r="A3675" s="19">
        <v>43990</v>
      </c>
      <c r="B3675" s="20" t="s">
        <v>35</v>
      </c>
      <c r="C3675" s="22">
        <v>16.261399999999998</v>
      </c>
    </row>
    <row r="3676" spans="1:3" hidden="1" x14ac:dyDescent="0.25">
      <c r="A3676" s="19">
        <v>43991</v>
      </c>
      <c r="B3676" s="20" t="s">
        <v>35</v>
      </c>
      <c r="C3676" s="22">
        <v>16.247</v>
      </c>
    </row>
    <row r="3677" spans="1:3" hidden="1" x14ac:dyDescent="0.25">
      <c r="A3677" s="19">
        <v>43992</v>
      </c>
      <c r="B3677" s="20" t="s">
        <v>35</v>
      </c>
      <c r="C3677" s="22">
        <v>16.251799999999999</v>
      </c>
    </row>
    <row r="3678" spans="1:3" hidden="1" x14ac:dyDescent="0.25">
      <c r="A3678" s="19">
        <v>43993</v>
      </c>
      <c r="B3678" s="20" t="s">
        <v>35</v>
      </c>
      <c r="C3678" s="22">
        <v>16.244900000000001</v>
      </c>
    </row>
    <row r="3679" spans="1:3" hidden="1" x14ac:dyDescent="0.25">
      <c r="A3679" s="19">
        <v>43996</v>
      </c>
      <c r="B3679" s="20" t="s">
        <v>35</v>
      </c>
      <c r="C3679" s="22">
        <v>16.246500000000001</v>
      </c>
    </row>
    <row r="3680" spans="1:3" hidden="1" x14ac:dyDescent="0.25">
      <c r="A3680" s="19">
        <v>43997</v>
      </c>
      <c r="B3680" s="20" t="s">
        <v>35</v>
      </c>
      <c r="C3680" s="22">
        <v>16.247</v>
      </c>
    </row>
    <row r="3681" spans="1:3" hidden="1" x14ac:dyDescent="0.25">
      <c r="A3681" s="19">
        <v>43998</v>
      </c>
      <c r="B3681" s="20" t="s">
        <v>35</v>
      </c>
      <c r="C3681" s="22">
        <v>16.246700000000001</v>
      </c>
    </row>
    <row r="3682" spans="1:3" hidden="1" x14ac:dyDescent="0.25">
      <c r="A3682" s="19">
        <v>43999</v>
      </c>
      <c r="B3682" s="20" t="s">
        <v>35</v>
      </c>
      <c r="C3682" s="22">
        <v>16.247599999999998</v>
      </c>
    </row>
    <row r="3683" spans="1:3" hidden="1" x14ac:dyDescent="0.25">
      <c r="A3683" s="19">
        <v>44000</v>
      </c>
      <c r="B3683" s="20" t="s">
        <v>35</v>
      </c>
      <c r="C3683" s="22">
        <v>16.247299999999999</v>
      </c>
    </row>
    <row r="3684" spans="1:3" hidden="1" x14ac:dyDescent="0.25">
      <c r="A3684" s="19">
        <v>44003</v>
      </c>
      <c r="B3684" s="20" t="s">
        <v>35</v>
      </c>
      <c r="C3684" s="22">
        <v>16.2393</v>
      </c>
    </row>
    <row r="3685" spans="1:3" hidden="1" x14ac:dyDescent="0.25">
      <c r="A3685" s="19">
        <v>44004</v>
      </c>
      <c r="B3685" s="20" t="s">
        <v>35</v>
      </c>
      <c r="C3685" s="22">
        <v>16.245200000000001</v>
      </c>
    </row>
    <row r="3686" spans="1:3" hidden="1" x14ac:dyDescent="0.25">
      <c r="A3686" s="19">
        <v>44005</v>
      </c>
      <c r="B3686" s="20" t="s">
        <v>35</v>
      </c>
      <c r="C3686" s="22">
        <v>16.236799999999999</v>
      </c>
    </row>
    <row r="3687" spans="1:3" hidden="1" x14ac:dyDescent="0.25">
      <c r="A3687" s="19">
        <v>44006</v>
      </c>
      <c r="B3687" s="20" t="s">
        <v>35</v>
      </c>
      <c r="C3687" s="22">
        <v>16.236999999999998</v>
      </c>
    </row>
    <row r="3688" spans="1:3" hidden="1" x14ac:dyDescent="0.25">
      <c r="A3688" s="19">
        <v>44007</v>
      </c>
      <c r="B3688" s="20" t="s">
        <v>35</v>
      </c>
      <c r="C3688" s="22">
        <v>16.236999999999998</v>
      </c>
    </row>
    <row r="3689" spans="1:3" hidden="1" x14ac:dyDescent="0.25">
      <c r="A3689" s="19">
        <v>44010</v>
      </c>
      <c r="B3689" s="20" t="s">
        <v>35</v>
      </c>
      <c r="C3689" s="22">
        <v>16.237300000000001</v>
      </c>
    </row>
    <row r="3690" spans="1:3" hidden="1" x14ac:dyDescent="0.25">
      <c r="A3690" s="19">
        <v>44011</v>
      </c>
      <c r="B3690" s="20" t="s">
        <v>35</v>
      </c>
      <c r="C3690" s="22">
        <v>16.2257</v>
      </c>
    </row>
    <row r="3691" spans="1:3" hidden="1" x14ac:dyDescent="0.25">
      <c r="A3691" s="19">
        <v>44012</v>
      </c>
      <c r="B3691" s="20" t="s">
        <v>35</v>
      </c>
      <c r="C3691" s="22">
        <v>16.204499999999999</v>
      </c>
    </row>
    <row r="3692" spans="1:3" x14ac:dyDescent="0.25">
      <c r="A3692" s="19">
        <v>40300</v>
      </c>
      <c r="B3692" s="20" t="s">
        <v>35</v>
      </c>
      <c r="C3692" s="22">
        <v>5.5674999999999999</v>
      </c>
    </row>
    <row r="3693" spans="1:3" hidden="1" x14ac:dyDescent="0.25">
      <c r="A3693" s="19">
        <v>44018</v>
      </c>
      <c r="B3693" s="20" t="s">
        <v>35</v>
      </c>
      <c r="C3693" s="22">
        <v>16.122699999999998</v>
      </c>
    </row>
    <row r="3694" spans="1:3" hidden="1" x14ac:dyDescent="0.25">
      <c r="A3694" s="19">
        <v>44019</v>
      </c>
      <c r="B3694" s="20" t="s">
        <v>35</v>
      </c>
      <c r="C3694" s="22">
        <v>16.104800000000001</v>
      </c>
    </row>
    <row r="3695" spans="1:3" hidden="1" x14ac:dyDescent="0.25">
      <c r="A3695" s="19">
        <v>44020</v>
      </c>
      <c r="B3695" s="20" t="s">
        <v>35</v>
      </c>
      <c r="C3695" s="22">
        <v>16.0824</v>
      </c>
    </row>
    <row r="3696" spans="1:3" hidden="1" x14ac:dyDescent="0.25">
      <c r="A3696" s="19">
        <v>44021</v>
      </c>
      <c r="B3696" s="20" t="s">
        <v>35</v>
      </c>
      <c r="C3696" s="22">
        <v>16.052099999999999</v>
      </c>
    </row>
    <row r="3697" spans="1:3" hidden="1" x14ac:dyDescent="0.25">
      <c r="A3697" s="19">
        <v>44024</v>
      </c>
      <c r="B3697" s="20" t="s">
        <v>35</v>
      </c>
      <c r="C3697" s="22">
        <v>16.032900000000001</v>
      </c>
    </row>
    <row r="3698" spans="1:3" hidden="1" x14ac:dyDescent="0.25">
      <c r="A3698" s="19">
        <v>44025</v>
      </c>
      <c r="B3698" s="20" t="s">
        <v>35</v>
      </c>
      <c r="C3698" s="22">
        <v>16.0121</v>
      </c>
    </row>
    <row r="3699" spans="1:3" hidden="1" x14ac:dyDescent="0.25">
      <c r="A3699" s="19">
        <v>44026</v>
      </c>
      <c r="B3699" s="20" t="s">
        <v>35</v>
      </c>
      <c r="C3699" s="22">
        <v>16.020800000000001</v>
      </c>
    </row>
    <row r="3700" spans="1:3" hidden="1" x14ac:dyDescent="0.25">
      <c r="A3700" s="19">
        <v>44027</v>
      </c>
      <c r="B3700" s="20" t="s">
        <v>35</v>
      </c>
      <c r="C3700" s="22">
        <v>16.0322</v>
      </c>
    </row>
    <row r="3701" spans="1:3" hidden="1" x14ac:dyDescent="0.25">
      <c r="A3701" s="19">
        <v>44028</v>
      </c>
      <c r="B3701" s="20" t="s">
        <v>35</v>
      </c>
      <c r="C3701" s="22">
        <v>16.037800000000001</v>
      </c>
    </row>
    <row r="3702" spans="1:3" hidden="1" x14ac:dyDescent="0.25">
      <c r="A3702" s="19">
        <v>44031</v>
      </c>
      <c r="B3702" s="20" t="s">
        <v>35</v>
      </c>
      <c r="C3702" s="22">
        <v>16.038599999999999</v>
      </c>
    </row>
    <row r="3703" spans="1:3" hidden="1" x14ac:dyDescent="0.25">
      <c r="A3703" s="19">
        <v>44032</v>
      </c>
      <c r="B3703" s="20" t="s">
        <v>35</v>
      </c>
      <c r="C3703" s="22">
        <v>16.0397</v>
      </c>
    </row>
    <row r="3704" spans="1:3" hidden="1" x14ac:dyDescent="0.25">
      <c r="A3704" s="19">
        <v>44033</v>
      </c>
      <c r="B3704" s="20" t="s">
        <v>35</v>
      </c>
      <c r="C3704" s="22">
        <v>16.045100000000001</v>
      </c>
    </row>
    <row r="3705" spans="1:3" hidden="1" x14ac:dyDescent="0.25">
      <c r="A3705" s="19">
        <v>44034</v>
      </c>
      <c r="B3705" s="20" t="s">
        <v>35</v>
      </c>
      <c r="C3705" s="22">
        <v>16.054300000000001</v>
      </c>
    </row>
    <row r="3706" spans="1:3" hidden="1" x14ac:dyDescent="0.25">
      <c r="A3706" s="19">
        <v>44038</v>
      </c>
      <c r="B3706" s="20" t="s">
        <v>35</v>
      </c>
      <c r="C3706" s="22">
        <v>16.055700000000002</v>
      </c>
    </row>
    <row r="3707" spans="1:3" hidden="1" x14ac:dyDescent="0.25">
      <c r="A3707" s="19">
        <v>44039</v>
      </c>
      <c r="B3707" s="20" t="s">
        <v>35</v>
      </c>
      <c r="C3707" s="22">
        <v>16.053799999999999</v>
      </c>
    </row>
    <row r="3708" spans="1:3" hidden="1" x14ac:dyDescent="0.25">
      <c r="A3708" s="19">
        <v>44040</v>
      </c>
      <c r="B3708" s="20" t="s">
        <v>35</v>
      </c>
      <c r="C3708" s="22">
        <v>16.049900000000001</v>
      </c>
    </row>
    <row r="3709" spans="1:3" hidden="1" x14ac:dyDescent="0.25">
      <c r="A3709" s="19">
        <v>44041</v>
      </c>
      <c r="B3709" s="20" t="s">
        <v>35</v>
      </c>
      <c r="C3709" s="22">
        <v>16.0503</v>
      </c>
    </row>
    <row r="3710" spans="1:3" x14ac:dyDescent="0.25">
      <c r="A3710" s="19">
        <v>40269</v>
      </c>
      <c r="B3710" s="20" t="s">
        <v>35</v>
      </c>
      <c r="C3710" s="22">
        <v>5.5137</v>
      </c>
    </row>
    <row r="3711" spans="1:3" hidden="1" x14ac:dyDescent="0.25">
      <c r="A3711" s="19">
        <v>44048</v>
      </c>
      <c r="B3711" s="20" t="s">
        <v>35</v>
      </c>
      <c r="C3711" s="22">
        <v>16.055900000000001</v>
      </c>
    </row>
    <row r="3712" spans="1:3" hidden="1" x14ac:dyDescent="0.25">
      <c r="A3712" s="19">
        <v>44049</v>
      </c>
      <c r="B3712" s="20" t="s">
        <v>35</v>
      </c>
      <c r="C3712" s="22">
        <v>16.035</v>
      </c>
    </row>
    <row r="3713" spans="1:3" hidden="1" x14ac:dyDescent="0.25">
      <c r="A3713" s="19">
        <v>44052</v>
      </c>
      <c r="B3713" s="20" t="s">
        <v>35</v>
      </c>
      <c r="C3713" s="22">
        <v>16.041399999999999</v>
      </c>
    </row>
    <row r="3714" spans="1:3" hidden="1" x14ac:dyDescent="0.25">
      <c r="A3714" s="19">
        <v>44053</v>
      </c>
      <c r="B3714" s="20" t="s">
        <v>35</v>
      </c>
      <c r="C3714" s="22">
        <v>16.043800000000001</v>
      </c>
    </row>
    <row r="3715" spans="1:3" hidden="1" x14ac:dyDescent="0.25">
      <c r="A3715" s="19">
        <v>44054</v>
      </c>
      <c r="B3715" s="20" t="s">
        <v>35</v>
      </c>
      <c r="C3715" s="22">
        <v>16.0457</v>
      </c>
    </row>
    <row r="3716" spans="1:3" hidden="1" x14ac:dyDescent="0.25">
      <c r="A3716" s="19">
        <v>44055</v>
      </c>
      <c r="B3716" s="20" t="s">
        <v>35</v>
      </c>
      <c r="C3716" s="22">
        <v>16.03</v>
      </c>
    </row>
    <row r="3717" spans="1:3" hidden="1" x14ac:dyDescent="0.25">
      <c r="A3717" s="19">
        <v>44056</v>
      </c>
      <c r="B3717" s="20" t="s">
        <v>35</v>
      </c>
      <c r="C3717" s="22">
        <v>15.994</v>
      </c>
    </row>
    <row r="3718" spans="1:3" hidden="1" x14ac:dyDescent="0.25">
      <c r="A3718" s="19">
        <v>44059</v>
      </c>
      <c r="B3718" s="20" t="s">
        <v>35</v>
      </c>
      <c r="C3718" s="22">
        <v>15.9922</v>
      </c>
    </row>
    <row r="3719" spans="1:3" hidden="1" x14ac:dyDescent="0.25">
      <c r="A3719" s="19">
        <v>44060</v>
      </c>
      <c r="B3719" s="20" t="s">
        <v>35</v>
      </c>
      <c r="C3719" s="22">
        <v>15.995100000000001</v>
      </c>
    </row>
    <row r="3720" spans="1:3" hidden="1" x14ac:dyDescent="0.25">
      <c r="A3720" s="19">
        <v>44061</v>
      </c>
      <c r="B3720" s="20" t="s">
        <v>35</v>
      </c>
      <c r="C3720" s="22">
        <v>16.001100000000001</v>
      </c>
    </row>
    <row r="3721" spans="1:3" hidden="1" x14ac:dyDescent="0.25">
      <c r="A3721" s="19">
        <v>44062</v>
      </c>
      <c r="B3721" s="20" t="s">
        <v>35</v>
      </c>
      <c r="C3721" s="22">
        <v>15.997</v>
      </c>
    </row>
    <row r="3722" spans="1:3" hidden="1" x14ac:dyDescent="0.25">
      <c r="A3722" s="19">
        <v>44066</v>
      </c>
      <c r="B3722" s="20" t="s">
        <v>35</v>
      </c>
      <c r="C3722" s="22">
        <v>15.994899999999999</v>
      </c>
    </row>
    <row r="3723" spans="1:3" hidden="1" x14ac:dyDescent="0.25">
      <c r="A3723" s="19">
        <v>44067</v>
      </c>
      <c r="B3723" s="20" t="s">
        <v>35</v>
      </c>
      <c r="C3723" s="22">
        <v>15.955500000000001</v>
      </c>
    </row>
    <row r="3724" spans="1:3" hidden="1" x14ac:dyDescent="0.25">
      <c r="A3724" s="19">
        <v>44068</v>
      </c>
      <c r="B3724" s="20" t="s">
        <v>35</v>
      </c>
      <c r="C3724" s="22">
        <v>15.952</v>
      </c>
    </row>
    <row r="3725" spans="1:3" hidden="1" x14ac:dyDescent="0.25">
      <c r="A3725" s="19">
        <v>44069</v>
      </c>
      <c r="B3725" s="20" t="s">
        <v>35</v>
      </c>
      <c r="C3725" s="22">
        <v>15.936299999999999</v>
      </c>
    </row>
    <row r="3726" spans="1:3" hidden="1" x14ac:dyDescent="0.25">
      <c r="A3726" s="19">
        <v>44070</v>
      </c>
      <c r="B3726" s="20" t="s">
        <v>35</v>
      </c>
      <c r="C3726" s="22">
        <v>15.925599999999999</v>
      </c>
    </row>
    <row r="3727" spans="1:3" hidden="1" x14ac:dyDescent="0.25">
      <c r="A3727" s="19">
        <v>44073</v>
      </c>
      <c r="B3727" s="20" t="s">
        <v>35</v>
      </c>
      <c r="C3727" s="22">
        <v>15.926500000000001</v>
      </c>
    </row>
    <row r="3728" spans="1:3" hidden="1" x14ac:dyDescent="0.25">
      <c r="A3728" s="19">
        <v>44074</v>
      </c>
      <c r="B3728" s="20" t="s">
        <v>35</v>
      </c>
      <c r="C3728" s="22">
        <v>15.9186</v>
      </c>
    </row>
    <row r="3729" spans="1:3" x14ac:dyDescent="0.25">
      <c r="A3729" s="19">
        <v>40238</v>
      </c>
      <c r="B3729" s="20" t="s">
        <v>35</v>
      </c>
      <c r="C3729" s="22">
        <v>5.4969000000000001</v>
      </c>
    </row>
    <row r="3730" spans="1:3" hidden="1" x14ac:dyDescent="0.25">
      <c r="A3730" s="19">
        <v>44076</v>
      </c>
      <c r="B3730" s="20" t="s">
        <v>35</v>
      </c>
      <c r="C3730" s="22">
        <v>15.9068</v>
      </c>
    </row>
    <row r="3731" spans="1:3" hidden="1" x14ac:dyDescent="0.25">
      <c r="A3731" s="19">
        <v>44077</v>
      </c>
      <c r="B3731" s="20" t="s">
        <v>35</v>
      </c>
      <c r="C3731" s="22">
        <v>15.879</v>
      </c>
    </row>
    <row r="3732" spans="1:3" hidden="1" x14ac:dyDescent="0.25">
      <c r="A3732" s="19">
        <v>44080</v>
      </c>
      <c r="B3732" s="20" t="s">
        <v>35</v>
      </c>
      <c r="C3732" s="22">
        <v>15.8668</v>
      </c>
    </row>
    <row r="3733" spans="1:3" hidden="1" x14ac:dyDescent="0.25">
      <c r="A3733" s="19">
        <v>44081</v>
      </c>
      <c r="B3733" s="20" t="s">
        <v>35</v>
      </c>
      <c r="C3733" s="22">
        <v>15.8629</v>
      </c>
    </row>
    <row r="3734" spans="1:3" hidden="1" x14ac:dyDescent="0.25">
      <c r="A3734" s="19">
        <v>44082</v>
      </c>
      <c r="B3734" s="20" t="s">
        <v>35</v>
      </c>
      <c r="C3734" s="22">
        <v>15.8536</v>
      </c>
    </row>
    <row r="3735" spans="1:3" hidden="1" x14ac:dyDescent="0.25">
      <c r="A3735" s="19">
        <v>44083</v>
      </c>
      <c r="B3735" s="20" t="s">
        <v>35</v>
      </c>
      <c r="C3735" s="22">
        <v>15.8474</v>
      </c>
    </row>
    <row r="3736" spans="1:3" hidden="1" x14ac:dyDescent="0.25">
      <c r="A3736" s="19">
        <v>44084</v>
      </c>
      <c r="B3736" s="20" t="s">
        <v>35</v>
      </c>
      <c r="C3736" s="22">
        <v>15.8111</v>
      </c>
    </row>
    <row r="3737" spans="1:3" hidden="1" x14ac:dyDescent="0.25">
      <c r="A3737" s="19">
        <v>44087</v>
      </c>
      <c r="B3737" s="20" t="s">
        <v>35</v>
      </c>
      <c r="C3737" s="22">
        <v>15.8118</v>
      </c>
    </row>
    <row r="3738" spans="1:3" hidden="1" x14ac:dyDescent="0.25">
      <c r="A3738" s="19">
        <v>44088</v>
      </c>
      <c r="B3738" s="20" t="s">
        <v>35</v>
      </c>
      <c r="C3738" s="22">
        <v>15.8247</v>
      </c>
    </row>
    <row r="3739" spans="1:3" hidden="1" x14ac:dyDescent="0.25">
      <c r="A3739" s="19">
        <v>44089</v>
      </c>
      <c r="B3739" s="20" t="s">
        <v>35</v>
      </c>
      <c r="C3739" s="22">
        <v>15.824</v>
      </c>
    </row>
    <row r="3740" spans="1:3" hidden="1" x14ac:dyDescent="0.25">
      <c r="A3740" s="19">
        <v>44090</v>
      </c>
      <c r="B3740" s="20" t="s">
        <v>35</v>
      </c>
      <c r="C3740" s="22">
        <v>15.811999999999999</v>
      </c>
    </row>
    <row r="3741" spans="1:3" hidden="1" x14ac:dyDescent="0.25">
      <c r="A3741" s="19">
        <v>44091</v>
      </c>
      <c r="B3741" s="20" t="s">
        <v>35</v>
      </c>
      <c r="C3741" s="22">
        <v>15.8009</v>
      </c>
    </row>
    <row r="3742" spans="1:3" hidden="1" x14ac:dyDescent="0.25">
      <c r="A3742" s="19">
        <v>44094</v>
      </c>
      <c r="B3742" s="20" t="s">
        <v>35</v>
      </c>
      <c r="C3742" s="22">
        <v>15.7967</v>
      </c>
    </row>
    <row r="3743" spans="1:3" hidden="1" x14ac:dyDescent="0.25">
      <c r="A3743" s="19">
        <v>44095</v>
      </c>
      <c r="B3743" s="20" t="s">
        <v>35</v>
      </c>
      <c r="C3743" s="22">
        <v>15.800700000000001</v>
      </c>
    </row>
    <row r="3744" spans="1:3" hidden="1" x14ac:dyDescent="0.25">
      <c r="A3744" s="19">
        <v>44096</v>
      </c>
      <c r="B3744" s="20" t="s">
        <v>35</v>
      </c>
      <c r="C3744" s="22">
        <v>15.824</v>
      </c>
    </row>
    <row r="3745" spans="1:3" hidden="1" x14ac:dyDescent="0.25">
      <c r="A3745" s="19">
        <v>44097</v>
      </c>
      <c r="B3745" s="20" t="s">
        <v>35</v>
      </c>
      <c r="C3745" s="22">
        <v>15.823700000000001</v>
      </c>
    </row>
    <row r="3746" spans="1:3" hidden="1" x14ac:dyDescent="0.25">
      <c r="A3746" s="19">
        <v>44098</v>
      </c>
      <c r="B3746" s="20" t="s">
        <v>35</v>
      </c>
      <c r="C3746" s="22">
        <v>15.826700000000001</v>
      </c>
    </row>
    <row r="3747" spans="1:3" hidden="1" x14ac:dyDescent="0.25">
      <c r="A3747" s="19">
        <v>44101</v>
      </c>
      <c r="B3747" s="20" t="s">
        <v>35</v>
      </c>
      <c r="C3747" s="22">
        <v>15.825100000000001</v>
      </c>
    </row>
    <row r="3748" spans="1:3" hidden="1" x14ac:dyDescent="0.25">
      <c r="A3748" s="19">
        <v>44102</v>
      </c>
      <c r="B3748" s="20" t="s">
        <v>35</v>
      </c>
      <c r="C3748" s="22">
        <v>15.8246</v>
      </c>
    </row>
    <row r="3749" spans="1:3" hidden="1" x14ac:dyDescent="0.25">
      <c r="A3749" s="19">
        <v>44103</v>
      </c>
      <c r="B3749" s="20" t="s">
        <v>35</v>
      </c>
      <c r="C3749" s="22">
        <v>15.8246</v>
      </c>
    </row>
    <row r="3750" spans="1:3" hidden="1" x14ac:dyDescent="0.25">
      <c r="A3750" s="19">
        <v>44104</v>
      </c>
      <c r="B3750" s="20" t="s">
        <v>35</v>
      </c>
      <c r="C3750" s="22">
        <v>15.8224</v>
      </c>
    </row>
    <row r="3751" spans="1:3" x14ac:dyDescent="0.25">
      <c r="A3751" s="19">
        <v>40210</v>
      </c>
      <c r="B3751" s="20" t="s">
        <v>35</v>
      </c>
      <c r="C3751" s="22">
        <v>5.4802999999999997</v>
      </c>
    </row>
    <row r="3752" spans="1:3" hidden="1" x14ac:dyDescent="0.25">
      <c r="A3752" s="19">
        <v>44108</v>
      </c>
      <c r="B3752" s="20" t="s">
        <v>35</v>
      </c>
      <c r="C3752" s="22">
        <v>15.7903</v>
      </c>
    </row>
    <row r="3753" spans="1:3" hidden="1" x14ac:dyDescent="0.25">
      <c r="A3753" s="19">
        <v>44109</v>
      </c>
      <c r="B3753" s="20" t="s">
        <v>35</v>
      </c>
      <c r="C3753" s="22">
        <v>15.798400000000001</v>
      </c>
    </row>
    <row r="3754" spans="1:3" hidden="1" x14ac:dyDescent="0.25">
      <c r="A3754" s="19">
        <v>44110</v>
      </c>
      <c r="B3754" s="20" t="s">
        <v>35</v>
      </c>
      <c r="C3754" s="22">
        <v>15.785500000000001</v>
      </c>
    </row>
    <row r="3755" spans="1:3" hidden="1" x14ac:dyDescent="0.25">
      <c r="A3755" s="19">
        <v>44111</v>
      </c>
      <c r="B3755" s="20" t="s">
        <v>35</v>
      </c>
      <c r="C3755" s="22">
        <v>15.7745</v>
      </c>
    </row>
    <row r="3756" spans="1:3" hidden="1" x14ac:dyDescent="0.25">
      <c r="A3756" s="19">
        <v>44115</v>
      </c>
      <c r="B3756" s="20" t="s">
        <v>35</v>
      </c>
      <c r="C3756" s="22">
        <v>15.753299999999999</v>
      </c>
    </row>
    <row r="3757" spans="1:3" hidden="1" x14ac:dyDescent="0.25">
      <c r="A3757" s="19">
        <v>44116</v>
      </c>
      <c r="B3757" s="20" t="s">
        <v>35</v>
      </c>
      <c r="C3757" s="22">
        <v>15.758900000000001</v>
      </c>
    </row>
    <row r="3758" spans="1:3" hidden="1" x14ac:dyDescent="0.25">
      <c r="A3758" s="19">
        <v>44117</v>
      </c>
      <c r="B3758" s="20" t="s">
        <v>35</v>
      </c>
      <c r="C3758" s="22">
        <v>15.7432</v>
      </c>
    </row>
    <row r="3759" spans="1:3" hidden="1" x14ac:dyDescent="0.25">
      <c r="A3759" s="19">
        <v>44118</v>
      </c>
      <c r="B3759" s="20" t="s">
        <v>35</v>
      </c>
      <c r="C3759" s="22">
        <v>15.7516</v>
      </c>
    </row>
    <row r="3760" spans="1:3" hidden="1" x14ac:dyDescent="0.25">
      <c r="A3760" s="19">
        <v>44119</v>
      </c>
      <c r="B3760" s="20" t="s">
        <v>35</v>
      </c>
      <c r="C3760" s="22">
        <v>15.7515</v>
      </c>
    </row>
    <row r="3761" spans="1:3" hidden="1" x14ac:dyDescent="0.25">
      <c r="A3761" s="19">
        <v>44122</v>
      </c>
      <c r="B3761" s="20" t="s">
        <v>35</v>
      </c>
      <c r="C3761" s="22">
        <v>15.7525</v>
      </c>
    </row>
    <row r="3762" spans="1:3" hidden="1" x14ac:dyDescent="0.25">
      <c r="A3762" s="19">
        <v>44123</v>
      </c>
      <c r="B3762" s="20" t="s">
        <v>35</v>
      </c>
      <c r="C3762" s="22">
        <v>15.758599999999999</v>
      </c>
    </row>
    <row r="3763" spans="1:3" hidden="1" x14ac:dyDescent="0.25">
      <c r="A3763" s="19">
        <v>44124</v>
      </c>
      <c r="B3763" s="20" t="s">
        <v>35</v>
      </c>
      <c r="C3763" s="22">
        <v>15.7622</v>
      </c>
    </row>
    <row r="3764" spans="1:3" hidden="1" x14ac:dyDescent="0.25">
      <c r="A3764" s="19">
        <v>44125</v>
      </c>
      <c r="B3764" s="20" t="s">
        <v>35</v>
      </c>
      <c r="C3764" s="22">
        <v>15.7684</v>
      </c>
    </row>
    <row r="3765" spans="1:3" hidden="1" x14ac:dyDescent="0.25">
      <c r="A3765" s="19">
        <v>44126</v>
      </c>
      <c r="B3765" s="20" t="s">
        <v>35</v>
      </c>
      <c r="C3765" s="22">
        <v>15.7691</v>
      </c>
    </row>
    <row r="3766" spans="1:3" hidden="1" x14ac:dyDescent="0.25">
      <c r="A3766" s="19">
        <v>44129</v>
      </c>
      <c r="B3766" s="20" t="s">
        <v>35</v>
      </c>
      <c r="C3766" s="22">
        <v>15.772600000000001</v>
      </c>
    </row>
    <row r="3767" spans="1:3" hidden="1" x14ac:dyDescent="0.25">
      <c r="A3767" s="19">
        <v>44130</v>
      </c>
      <c r="B3767" s="20" t="s">
        <v>35</v>
      </c>
      <c r="C3767" s="22">
        <v>15.7746</v>
      </c>
    </row>
    <row r="3768" spans="1:3" hidden="1" x14ac:dyDescent="0.25">
      <c r="A3768" s="19">
        <v>44131</v>
      </c>
      <c r="B3768" s="20" t="s">
        <v>35</v>
      </c>
      <c r="C3768" s="22">
        <v>15.7722</v>
      </c>
    </row>
    <row r="3769" spans="1:3" hidden="1" x14ac:dyDescent="0.25">
      <c r="A3769" s="19">
        <v>44132</v>
      </c>
      <c r="B3769" s="20" t="s">
        <v>35</v>
      </c>
      <c r="C3769" s="22">
        <v>15.7746</v>
      </c>
    </row>
    <row r="3770" spans="1:3" x14ac:dyDescent="0.25">
      <c r="A3770" s="19">
        <v>40181</v>
      </c>
      <c r="B3770" s="20" t="s">
        <v>35</v>
      </c>
      <c r="C3770" s="22">
        <v>5.4919000000000002</v>
      </c>
    </row>
    <row r="3771" spans="1:3" hidden="1" x14ac:dyDescent="0.25">
      <c r="A3771" s="19">
        <v>44137</v>
      </c>
      <c r="B3771" s="20" t="s">
        <v>35</v>
      </c>
      <c r="C3771" s="22">
        <v>15.7835</v>
      </c>
    </row>
    <row r="3772" spans="1:3" hidden="1" x14ac:dyDescent="0.25">
      <c r="A3772" s="19">
        <v>44138</v>
      </c>
      <c r="B3772" s="20" t="s">
        <v>35</v>
      </c>
      <c r="C3772" s="22">
        <v>15.7851</v>
      </c>
    </row>
    <row r="3773" spans="1:3" hidden="1" x14ac:dyDescent="0.25">
      <c r="A3773" s="19">
        <v>44139</v>
      </c>
      <c r="B3773" s="20" t="s">
        <v>35</v>
      </c>
      <c r="C3773" s="22">
        <v>15.785500000000001</v>
      </c>
    </row>
    <row r="3774" spans="1:3" hidden="1" x14ac:dyDescent="0.25">
      <c r="A3774" s="19">
        <v>44140</v>
      </c>
      <c r="B3774" s="20" t="s">
        <v>35</v>
      </c>
      <c r="C3774" s="22">
        <v>15.747</v>
      </c>
    </row>
    <row r="3775" spans="1:3" hidden="1" x14ac:dyDescent="0.25">
      <c r="A3775" s="19">
        <v>44143</v>
      </c>
      <c r="B3775" s="20" t="s">
        <v>35</v>
      </c>
      <c r="C3775" s="22">
        <v>15.7363</v>
      </c>
    </row>
    <row r="3776" spans="1:3" hidden="1" x14ac:dyDescent="0.25">
      <c r="A3776" s="19">
        <v>44144</v>
      </c>
      <c r="B3776" s="20" t="s">
        <v>35</v>
      </c>
      <c r="C3776" s="22">
        <v>15.7224</v>
      </c>
    </row>
    <row r="3777" spans="1:3" hidden="1" x14ac:dyDescent="0.25">
      <c r="A3777" s="19">
        <v>44145</v>
      </c>
      <c r="B3777" s="20" t="s">
        <v>35</v>
      </c>
      <c r="C3777" s="22">
        <v>15.7119</v>
      </c>
    </row>
    <row r="3778" spans="1:3" hidden="1" x14ac:dyDescent="0.25">
      <c r="A3778" s="19">
        <v>44146</v>
      </c>
      <c r="B3778" s="20" t="s">
        <v>35</v>
      </c>
      <c r="C3778" s="22">
        <v>15.715299999999999</v>
      </c>
    </row>
    <row r="3779" spans="1:3" hidden="1" x14ac:dyDescent="0.25">
      <c r="A3779" s="19">
        <v>44147</v>
      </c>
      <c r="B3779" s="20" t="s">
        <v>35</v>
      </c>
      <c r="C3779" s="22">
        <v>15.701700000000001</v>
      </c>
    </row>
    <row r="3780" spans="1:3" hidden="1" x14ac:dyDescent="0.25">
      <c r="A3780" s="19">
        <v>44150</v>
      </c>
      <c r="B3780" s="20" t="s">
        <v>35</v>
      </c>
      <c r="C3780" s="22">
        <v>15.7037</v>
      </c>
    </row>
    <row r="3781" spans="1:3" hidden="1" x14ac:dyDescent="0.25">
      <c r="A3781" s="19">
        <v>44151</v>
      </c>
      <c r="B3781" s="20" t="s">
        <v>35</v>
      </c>
      <c r="C3781" s="22">
        <v>15.7104</v>
      </c>
    </row>
    <row r="3782" spans="1:3" hidden="1" x14ac:dyDescent="0.25">
      <c r="A3782" s="19">
        <v>44152</v>
      </c>
      <c r="B3782" s="20" t="s">
        <v>35</v>
      </c>
      <c r="C3782" s="22">
        <v>15.687799999999999</v>
      </c>
    </row>
    <row r="3783" spans="1:3" hidden="1" x14ac:dyDescent="0.25">
      <c r="A3783" s="19">
        <v>44153</v>
      </c>
      <c r="B3783" s="20" t="s">
        <v>35</v>
      </c>
      <c r="C3783" s="22">
        <v>15.6861</v>
      </c>
    </row>
    <row r="3784" spans="1:3" hidden="1" x14ac:dyDescent="0.25">
      <c r="A3784" s="19">
        <v>44154</v>
      </c>
      <c r="B3784" s="20" t="s">
        <v>35</v>
      </c>
      <c r="C3784" s="22">
        <v>15.685499999999999</v>
      </c>
    </row>
    <row r="3785" spans="1:3" hidden="1" x14ac:dyDescent="0.25">
      <c r="A3785" s="19">
        <v>44157</v>
      </c>
      <c r="B3785" s="20" t="s">
        <v>35</v>
      </c>
      <c r="C3785" s="22">
        <v>15.6904</v>
      </c>
    </row>
    <row r="3786" spans="1:3" hidden="1" x14ac:dyDescent="0.25">
      <c r="A3786" s="19">
        <v>44158</v>
      </c>
      <c r="B3786" s="20" t="s">
        <v>35</v>
      </c>
      <c r="C3786" s="22">
        <v>15.7073</v>
      </c>
    </row>
    <row r="3787" spans="1:3" hidden="1" x14ac:dyDescent="0.25">
      <c r="A3787" s="19">
        <v>44159</v>
      </c>
      <c r="B3787" s="20" t="s">
        <v>35</v>
      </c>
      <c r="C3787" s="22">
        <v>15.7159</v>
      </c>
    </row>
    <row r="3788" spans="1:3" hidden="1" x14ac:dyDescent="0.25">
      <c r="A3788" s="19">
        <v>44160</v>
      </c>
      <c r="B3788" s="20" t="s">
        <v>35</v>
      </c>
      <c r="C3788" s="22">
        <v>15.7247</v>
      </c>
    </row>
    <row r="3789" spans="1:3" hidden="1" x14ac:dyDescent="0.25">
      <c r="A3789" s="19">
        <v>44161</v>
      </c>
      <c r="B3789" s="20" t="s">
        <v>35</v>
      </c>
      <c r="C3789" s="22">
        <v>15.7258</v>
      </c>
    </row>
    <row r="3790" spans="1:3" hidden="1" x14ac:dyDescent="0.25">
      <c r="A3790" s="19">
        <v>44164</v>
      </c>
      <c r="B3790" s="20" t="s">
        <v>35</v>
      </c>
      <c r="C3790" s="22">
        <v>15.725899999999999</v>
      </c>
    </row>
    <row r="3791" spans="1:3" hidden="1" x14ac:dyDescent="0.25">
      <c r="A3791" s="19">
        <v>44165</v>
      </c>
      <c r="B3791" s="20" t="s">
        <v>35</v>
      </c>
      <c r="C3791" s="22">
        <v>15.726800000000001</v>
      </c>
    </row>
    <row r="3792" spans="1:3" x14ac:dyDescent="0.25">
      <c r="A3792" s="19">
        <v>40148</v>
      </c>
      <c r="B3792" s="20" t="s">
        <v>35</v>
      </c>
      <c r="C3792" s="22">
        <v>5.4865000000000004</v>
      </c>
    </row>
    <row r="3793" spans="1:3" hidden="1" x14ac:dyDescent="0.25">
      <c r="A3793" s="19">
        <v>44167</v>
      </c>
      <c r="B3793" s="20" t="s">
        <v>35</v>
      </c>
      <c r="C3793" s="22">
        <v>15.7264</v>
      </c>
    </row>
    <row r="3794" spans="1:3" hidden="1" x14ac:dyDescent="0.25">
      <c r="A3794" s="19">
        <v>44168</v>
      </c>
      <c r="B3794" s="20" t="s">
        <v>35</v>
      </c>
      <c r="C3794" s="22">
        <v>15.7362</v>
      </c>
    </row>
    <row r="3795" spans="1:3" hidden="1" x14ac:dyDescent="0.25">
      <c r="A3795" s="19">
        <v>44171</v>
      </c>
      <c r="B3795" s="20" t="s">
        <v>35</v>
      </c>
      <c r="C3795" s="22">
        <v>15.736499999999999</v>
      </c>
    </row>
    <row r="3796" spans="1:3" hidden="1" x14ac:dyDescent="0.25">
      <c r="A3796" s="19">
        <v>44172</v>
      </c>
      <c r="B3796" s="20" t="s">
        <v>35</v>
      </c>
      <c r="C3796" s="22">
        <v>15.736700000000001</v>
      </c>
    </row>
    <row r="3797" spans="1:3" hidden="1" x14ac:dyDescent="0.25">
      <c r="A3797" s="19">
        <v>44173</v>
      </c>
      <c r="B3797" s="20" t="s">
        <v>35</v>
      </c>
      <c r="C3797" s="22">
        <v>15.7464</v>
      </c>
    </row>
    <row r="3798" spans="1:3" hidden="1" x14ac:dyDescent="0.25">
      <c r="A3798" s="19">
        <v>44174</v>
      </c>
      <c r="B3798" s="20" t="s">
        <v>35</v>
      </c>
      <c r="C3798" s="22">
        <v>15.757199999999999</v>
      </c>
    </row>
    <row r="3799" spans="1:3" hidden="1" x14ac:dyDescent="0.25">
      <c r="A3799" s="19">
        <v>44175</v>
      </c>
      <c r="B3799" s="20" t="s">
        <v>35</v>
      </c>
      <c r="C3799" s="22">
        <v>15.7722</v>
      </c>
    </row>
    <row r="3800" spans="1:3" hidden="1" x14ac:dyDescent="0.25">
      <c r="A3800" s="19">
        <v>44178</v>
      </c>
      <c r="B3800" s="20" t="s">
        <v>35</v>
      </c>
      <c r="C3800" s="22">
        <v>15.776999999999999</v>
      </c>
    </row>
    <row r="3801" spans="1:3" hidden="1" x14ac:dyDescent="0.25">
      <c r="A3801" s="19">
        <v>44179</v>
      </c>
      <c r="B3801" s="20" t="s">
        <v>35</v>
      </c>
      <c r="C3801" s="22">
        <v>15.786199999999999</v>
      </c>
    </row>
    <row r="3802" spans="1:3" hidden="1" x14ac:dyDescent="0.25">
      <c r="A3802" s="19">
        <v>44180</v>
      </c>
      <c r="B3802" s="20" t="s">
        <v>35</v>
      </c>
      <c r="C3802" s="22">
        <v>15.794</v>
      </c>
    </row>
    <row r="3803" spans="1:3" hidden="1" x14ac:dyDescent="0.25">
      <c r="A3803" s="19">
        <v>44181</v>
      </c>
      <c r="B3803" s="20" t="s">
        <v>35</v>
      </c>
      <c r="C3803" s="22">
        <v>15.764900000000001</v>
      </c>
    </row>
    <row r="3804" spans="1:3" hidden="1" x14ac:dyDescent="0.25">
      <c r="A3804" s="19">
        <v>44182</v>
      </c>
      <c r="B3804" s="20" t="s">
        <v>35</v>
      </c>
      <c r="C3804" s="22">
        <v>15.7751</v>
      </c>
    </row>
    <row r="3805" spans="1:3" hidden="1" x14ac:dyDescent="0.25">
      <c r="A3805" s="19">
        <v>44185</v>
      </c>
      <c r="B3805" s="20" t="s">
        <v>35</v>
      </c>
      <c r="C3805" s="22">
        <v>15.7324</v>
      </c>
    </row>
    <row r="3806" spans="1:3" hidden="1" x14ac:dyDescent="0.25">
      <c r="A3806" s="19">
        <v>44186</v>
      </c>
      <c r="B3806" s="20" t="s">
        <v>35</v>
      </c>
      <c r="C3806" s="22">
        <v>15.731400000000001</v>
      </c>
    </row>
    <row r="3807" spans="1:3" hidden="1" x14ac:dyDescent="0.25">
      <c r="A3807" s="19">
        <v>44187</v>
      </c>
      <c r="B3807" s="20" t="s">
        <v>35</v>
      </c>
      <c r="C3807" s="22">
        <v>15.7538</v>
      </c>
    </row>
    <row r="3808" spans="1:3" hidden="1" x14ac:dyDescent="0.25">
      <c r="A3808" s="19">
        <v>44188</v>
      </c>
      <c r="B3808" s="20" t="s">
        <v>35</v>
      </c>
      <c r="C3808" s="22">
        <v>15.7599</v>
      </c>
    </row>
    <row r="3809" spans="1:3" hidden="1" x14ac:dyDescent="0.25">
      <c r="A3809" s="19">
        <v>44189</v>
      </c>
      <c r="B3809" s="20" t="s">
        <v>35</v>
      </c>
      <c r="C3809" s="22">
        <v>15.7684</v>
      </c>
    </row>
    <row r="3810" spans="1:3" hidden="1" x14ac:dyDescent="0.25">
      <c r="A3810" s="19">
        <v>44192</v>
      </c>
      <c r="B3810" s="20" t="s">
        <v>35</v>
      </c>
      <c r="C3810" s="22">
        <v>15.7751</v>
      </c>
    </row>
    <row r="3811" spans="1:3" hidden="1" x14ac:dyDescent="0.25">
      <c r="A3811" s="19">
        <v>44193</v>
      </c>
      <c r="B3811" s="20" t="s">
        <v>35</v>
      </c>
      <c r="C3811" s="22">
        <v>15.784000000000001</v>
      </c>
    </row>
    <row r="3812" spans="1:3" hidden="1" x14ac:dyDescent="0.25">
      <c r="A3812" s="19">
        <v>44194</v>
      </c>
      <c r="B3812" s="20" t="s">
        <v>35</v>
      </c>
      <c r="C3812" s="22">
        <v>15.795400000000001</v>
      </c>
    </row>
    <row r="3813" spans="1:3" hidden="1" x14ac:dyDescent="0.25">
      <c r="A3813" s="19">
        <v>44195</v>
      </c>
      <c r="B3813" s="20" t="s">
        <v>35</v>
      </c>
      <c r="C3813" s="22">
        <v>15.805099999999999</v>
      </c>
    </row>
    <row r="3814" spans="1:3" hidden="1" x14ac:dyDescent="0.25">
      <c r="A3814" s="19">
        <v>44196</v>
      </c>
      <c r="B3814" s="20" t="s">
        <v>35</v>
      </c>
      <c r="C3814" s="22">
        <v>15.799799999999999</v>
      </c>
    </row>
    <row r="3815" spans="1:3" x14ac:dyDescent="0.25">
      <c r="A3815" s="19">
        <v>40118</v>
      </c>
      <c r="B3815" s="20" t="s">
        <v>35</v>
      </c>
      <c r="C3815" s="22">
        <v>5.4846000000000004</v>
      </c>
    </row>
    <row r="3816" spans="1:3" hidden="1" x14ac:dyDescent="0.25">
      <c r="A3816" s="19">
        <v>44200</v>
      </c>
      <c r="B3816" s="20" t="s">
        <v>35</v>
      </c>
      <c r="C3816" s="22">
        <v>15.7905</v>
      </c>
    </row>
    <row r="3817" spans="1:3" hidden="1" x14ac:dyDescent="0.25">
      <c r="A3817" s="19">
        <v>44201</v>
      </c>
      <c r="B3817" s="20" t="s">
        <v>35</v>
      </c>
      <c r="C3817" s="22">
        <v>15.758699999999999</v>
      </c>
    </row>
    <row r="3818" spans="1:3" hidden="1" x14ac:dyDescent="0.25">
      <c r="A3818" s="19">
        <v>44202</v>
      </c>
      <c r="B3818" s="20" t="s">
        <v>35</v>
      </c>
      <c r="C3818" s="22">
        <v>15.7509</v>
      </c>
    </row>
    <row r="3819" spans="1:3" hidden="1" x14ac:dyDescent="0.25">
      <c r="A3819" s="19">
        <v>44206</v>
      </c>
      <c r="B3819" s="20" t="s">
        <v>35</v>
      </c>
      <c r="C3819" s="22">
        <v>15.722899999999999</v>
      </c>
    </row>
    <row r="3820" spans="1:3" hidden="1" x14ac:dyDescent="0.25">
      <c r="A3820" s="19">
        <v>44207</v>
      </c>
      <c r="B3820" s="20" t="s">
        <v>35</v>
      </c>
      <c r="C3820" s="22">
        <v>15.713800000000001</v>
      </c>
    </row>
    <row r="3821" spans="1:3" hidden="1" x14ac:dyDescent="0.25">
      <c r="A3821" s="19">
        <v>44208</v>
      </c>
      <c r="B3821" s="20" t="s">
        <v>35</v>
      </c>
      <c r="C3821" s="22">
        <v>15.7319</v>
      </c>
    </row>
    <row r="3822" spans="1:3" hidden="1" x14ac:dyDescent="0.25">
      <c r="A3822" s="19">
        <v>44209</v>
      </c>
      <c r="B3822" s="20" t="s">
        <v>35</v>
      </c>
      <c r="C3822" s="22">
        <v>15.744</v>
      </c>
    </row>
    <row r="3823" spans="1:3" hidden="1" x14ac:dyDescent="0.25">
      <c r="A3823" s="19">
        <v>44210</v>
      </c>
      <c r="B3823" s="20" t="s">
        <v>35</v>
      </c>
      <c r="C3823" s="22">
        <v>15.7447</v>
      </c>
    </row>
    <row r="3824" spans="1:3" hidden="1" x14ac:dyDescent="0.25">
      <c r="A3824" s="19">
        <v>44213</v>
      </c>
      <c r="B3824" s="20" t="s">
        <v>35</v>
      </c>
      <c r="C3824" s="22">
        <v>15.745699999999999</v>
      </c>
    </row>
    <row r="3825" spans="1:3" hidden="1" x14ac:dyDescent="0.25">
      <c r="A3825" s="19">
        <v>44214</v>
      </c>
      <c r="B3825" s="20" t="s">
        <v>35</v>
      </c>
      <c r="C3825" s="22">
        <v>15.7666</v>
      </c>
    </row>
    <row r="3826" spans="1:3" hidden="1" x14ac:dyDescent="0.25">
      <c r="A3826" s="19">
        <v>44215</v>
      </c>
      <c r="B3826" s="20" t="s">
        <v>35</v>
      </c>
      <c r="C3826" s="22">
        <v>15.776999999999999</v>
      </c>
    </row>
    <row r="3827" spans="1:3" hidden="1" x14ac:dyDescent="0.25">
      <c r="A3827" s="19">
        <v>44216</v>
      </c>
      <c r="B3827" s="20" t="s">
        <v>35</v>
      </c>
      <c r="C3827" s="22">
        <v>15.797000000000001</v>
      </c>
    </row>
    <row r="3828" spans="1:3" hidden="1" x14ac:dyDescent="0.25">
      <c r="A3828" s="19">
        <v>44217</v>
      </c>
      <c r="B3828" s="20" t="s">
        <v>35</v>
      </c>
      <c r="C3828" s="22">
        <v>15.795500000000001</v>
      </c>
    </row>
    <row r="3829" spans="1:3" hidden="1" x14ac:dyDescent="0.25">
      <c r="A3829" s="19">
        <v>44220</v>
      </c>
      <c r="B3829" s="20" t="s">
        <v>35</v>
      </c>
      <c r="C3829" s="22">
        <v>15.7949</v>
      </c>
    </row>
    <row r="3830" spans="1:3" hidden="1" x14ac:dyDescent="0.25">
      <c r="A3830" s="19">
        <v>44221</v>
      </c>
      <c r="B3830" s="20" t="s">
        <v>35</v>
      </c>
      <c r="C3830" s="22">
        <v>15.795199999999999</v>
      </c>
    </row>
    <row r="3831" spans="1:3" hidden="1" x14ac:dyDescent="0.25">
      <c r="A3831" s="19">
        <v>44222</v>
      </c>
      <c r="B3831" s="20" t="s">
        <v>35</v>
      </c>
      <c r="C3831" s="22">
        <v>15.7948</v>
      </c>
    </row>
    <row r="3832" spans="1:3" hidden="1" x14ac:dyDescent="0.25">
      <c r="A3832" s="19">
        <v>44223</v>
      </c>
      <c r="B3832" s="20" t="s">
        <v>35</v>
      </c>
      <c r="C3832" s="22">
        <v>15.7943</v>
      </c>
    </row>
    <row r="3833" spans="1:3" hidden="1" x14ac:dyDescent="0.25">
      <c r="A3833" s="19">
        <v>44227</v>
      </c>
      <c r="B3833" s="20" t="s">
        <v>35</v>
      </c>
      <c r="C3833" s="22">
        <v>15.796799999999999</v>
      </c>
    </row>
    <row r="3834" spans="1:3" x14ac:dyDescent="0.25">
      <c r="A3834" s="19">
        <v>40087</v>
      </c>
      <c r="B3834" s="20" t="s">
        <v>35</v>
      </c>
      <c r="C3834" s="22">
        <v>5.5026999999999999</v>
      </c>
    </row>
    <row r="3835" spans="1:3" hidden="1" x14ac:dyDescent="0.25">
      <c r="A3835" s="19">
        <v>44229</v>
      </c>
      <c r="B3835" s="20" t="s">
        <v>35</v>
      </c>
      <c r="C3835" s="22">
        <v>15.7957</v>
      </c>
    </row>
    <row r="3836" spans="1:3" hidden="1" x14ac:dyDescent="0.25">
      <c r="A3836" s="19">
        <v>44230</v>
      </c>
      <c r="B3836" s="20" t="s">
        <v>35</v>
      </c>
      <c r="C3836" s="22">
        <v>15.7821</v>
      </c>
    </row>
    <row r="3837" spans="1:3" hidden="1" x14ac:dyDescent="0.25">
      <c r="A3837" s="19">
        <v>44231</v>
      </c>
      <c r="B3837" s="20" t="s">
        <v>35</v>
      </c>
      <c r="C3837" s="22">
        <v>15.7387</v>
      </c>
    </row>
    <row r="3838" spans="1:3" hidden="1" x14ac:dyDescent="0.25">
      <c r="A3838" s="19">
        <v>44234</v>
      </c>
      <c r="B3838" s="20" t="s">
        <v>35</v>
      </c>
      <c r="C3838" s="22">
        <v>15.7188</v>
      </c>
    </row>
    <row r="3839" spans="1:3" hidden="1" x14ac:dyDescent="0.25">
      <c r="A3839" s="19">
        <v>44235</v>
      </c>
      <c r="B3839" s="20" t="s">
        <v>35</v>
      </c>
      <c r="C3839" s="22">
        <v>15.7095</v>
      </c>
    </row>
    <row r="3840" spans="1:3" hidden="1" x14ac:dyDescent="0.25">
      <c r="A3840" s="19">
        <v>44236</v>
      </c>
      <c r="B3840" s="20" t="s">
        <v>35</v>
      </c>
      <c r="C3840" s="22">
        <v>15.7104</v>
      </c>
    </row>
    <row r="3841" spans="1:3" hidden="1" x14ac:dyDescent="0.25">
      <c r="A3841" s="19">
        <v>44237</v>
      </c>
      <c r="B3841" s="20" t="s">
        <v>35</v>
      </c>
      <c r="C3841" s="22">
        <v>15.709899999999999</v>
      </c>
    </row>
    <row r="3842" spans="1:3" hidden="1" x14ac:dyDescent="0.25">
      <c r="A3842" s="19">
        <v>44238</v>
      </c>
      <c r="B3842" s="20" t="s">
        <v>35</v>
      </c>
      <c r="C3842" s="22">
        <v>15.676600000000001</v>
      </c>
    </row>
    <row r="3843" spans="1:3" hidden="1" x14ac:dyDescent="0.25">
      <c r="A3843" s="19">
        <v>44241</v>
      </c>
      <c r="B3843" s="20" t="s">
        <v>35</v>
      </c>
      <c r="C3843" s="22">
        <v>15.6653</v>
      </c>
    </row>
    <row r="3844" spans="1:3" hidden="1" x14ac:dyDescent="0.25">
      <c r="A3844" s="19">
        <v>44242</v>
      </c>
      <c r="B3844" s="20" t="s">
        <v>35</v>
      </c>
      <c r="C3844" s="22">
        <v>15.6747</v>
      </c>
    </row>
    <row r="3845" spans="1:3" hidden="1" x14ac:dyDescent="0.25">
      <c r="A3845" s="19">
        <v>44243</v>
      </c>
      <c r="B3845" s="20" t="s">
        <v>35</v>
      </c>
      <c r="C3845" s="22">
        <v>15.6814</v>
      </c>
    </row>
    <row r="3846" spans="1:3" hidden="1" x14ac:dyDescent="0.25">
      <c r="A3846" s="19">
        <v>44244</v>
      </c>
      <c r="B3846" s="20" t="s">
        <v>35</v>
      </c>
      <c r="C3846" s="22">
        <v>15.7065</v>
      </c>
    </row>
    <row r="3847" spans="1:3" hidden="1" x14ac:dyDescent="0.25">
      <c r="A3847" s="19">
        <v>44245</v>
      </c>
      <c r="B3847" s="20" t="s">
        <v>35</v>
      </c>
      <c r="C3847" s="22">
        <v>15.725899999999999</v>
      </c>
    </row>
    <row r="3848" spans="1:3" hidden="1" x14ac:dyDescent="0.25">
      <c r="A3848" s="19">
        <v>44248</v>
      </c>
      <c r="B3848" s="20" t="s">
        <v>35</v>
      </c>
      <c r="C3848" s="22">
        <v>15.7249</v>
      </c>
    </row>
    <row r="3849" spans="1:3" hidden="1" x14ac:dyDescent="0.25">
      <c r="A3849" s="19">
        <v>44249</v>
      </c>
      <c r="B3849" s="20" t="s">
        <v>35</v>
      </c>
      <c r="C3849" s="22">
        <v>15.7408</v>
      </c>
    </row>
    <row r="3850" spans="1:3" hidden="1" x14ac:dyDescent="0.25">
      <c r="A3850" s="19">
        <v>44250</v>
      </c>
      <c r="B3850" s="20" t="s">
        <v>35</v>
      </c>
      <c r="C3850" s="22">
        <v>15.745799999999999</v>
      </c>
    </row>
    <row r="3851" spans="1:3" hidden="1" x14ac:dyDescent="0.25">
      <c r="A3851" s="19">
        <v>44251</v>
      </c>
      <c r="B3851" s="20" t="s">
        <v>35</v>
      </c>
      <c r="C3851" s="22">
        <v>15.745100000000001</v>
      </c>
    </row>
    <row r="3852" spans="1:3" hidden="1" x14ac:dyDescent="0.25">
      <c r="A3852" s="19">
        <v>44252</v>
      </c>
      <c r="B3852" s="20" t="s">
        <v>35</v>
      </c>
      <c r="C3852" s="22">
        <v>15.7646</v>
      </c>
    </row>
    <row r="3853" spans="1:3" hidden="1" x14ac:dyDescent="0.25">
      <c r="A3853" s="19">
        <v>44255</v>
      </c>
      <c r="B3853" s="20" t="s">
        <v>35</v>
      </c>
      <c r="C3853" s="22">
        <v>15.776199999999999</v>
      </c>
    </row>
    <row r="3854" spans="1:3" x14ac:dyDescent="0.25">
      <c r="A3854" s="19">
        <v>40057</v>
      </c>
      <c r="B3854" s="20" t="s">
        <v>35</v>
      </c>
      <c r="C3854" s="22">
        <v>5.5377999999999998</v>
      </c>
    </row>
    <row r="3855" spans="1:3" hidden="1" x14ac:dyDescent="0.25">
      <c r="A3855" s="19">
        <v>44257</v>
      </c>
      <c r="B3855" s="20" t="s">
        <v>35</v>
      </c>
      <c r="C3855" s="22">
        <v>15.762600000000001</v>
      </c>
    </row>
    <row r="3856" spans="1:3" hidden="1" x14ac:dyDescent="0.25">
      <c r="A3856" s="19">
        <v>44258</v>
      </c>
      <c r="B3856" s="20" t="s">
        <v>35</v>
      </c>
      <c r="C3856" s="22">
        <v>15.7265</v>
      </c>
    </row>
    <row r="3857" spans="1:3" hidden="1" x14ac:dyDescent="0.25">
      <c r="A3857" s="19">
        <v>44259</v>
      </c>
      <c r="B3857" s="20" t="s">
        <v>35</v>
      </c>
      <c r="C3857" s="22">
        <v>15.7529</v>
      </c>
    </row>
    <row r="3858" spans="1:3" hidden="1" x14ac:dyDescent="0.25">
      <c r="A3858" s="19">
        <v>44262</v>
      </c>
      <c r="B3858" s="20" t="s">
        <v>35</v>
      </c>
      <c r="C3858" s="22">
        <v>15.766500000000001</v>
      </c>
    </row>
    <row r="3859" spans="1:3" hidden="1" x14ac:dyDescent="0.25">
      <c r="A3859" s="19">
        <v>44263</v>
      </c>
      <c r="B3859" s="20" t="s">
        <v>35</v>
      </c>
      <c r="C3859" s="22">
        <v>15.7941</v>
      </c>
    </row>
    <row r="3860" spans="1:3" hidden="1" x14ac:dyDescent="0.25">
      <c r="A3860" s="19">
        <v>44264</v>
      </c>
      <c r="B3860" s="20" t="s">
        <v>35</v>
      </c>
      <c r="C3860" s="22">
        <v>15.795500000000001</v>
      </c>
    </row>
    <row r="3861" spans="1:3" hidden="1" x14ac:dyDescent="0.25">
      <c r="A3861" s="19">
        <v>44265</v>
      </c>
      <c r="B3861" s="20" t="s">
        <v>35</v>
      </c>
      <c r="C3861" s="22">
        <v>15.7967</v>
      </c>
    </row>
    <row r="3862" spans="1:3" hidden="1" x14ac:dyDescent="0.25">
      <c r="A3862" s="19">
        <v>44266</v>
      </c>
      <c r="B3862" s="20" t="s">
        <v>35</v>
      </c>
      <c r="C3862" s="22">
        <v>15.754300000000001</v>
      </c>
    </row>
    <row r="3863" spans="1:3" hidden="1" x14ac:dyDescent="0.25">
      <c r="A3863" s="19">
        <v>44269</v>
      </c>
      <c r="B3863" s="20" t="s">
        <v>35</v>
      </c>
      <c r="C3863" s="22">
        <v>15.745799999999999</v>
      </c>
    </row>
    <row r="3864" spans="1:3" hidden="1" x14ac:dyDescent="0.25">
      <c r="A3864" s="19">
        <v>44270</v>
      </c>
      <c r="B3864" s="20" t="s">
        <v>35</v>
      </c>
      <c r="C3864" s="22">
        <v>15.7743</v>
      </c>
    </row>
    <row r="3865" spans="1:3" hidden="1" x14ac:dyDescent="0.25">
      <c r="A3865" s="19">
        <v>44271</v>
      </c>
      <c r="B3865" s="20" t="s">
        <v>35</v>
      </c>
      <c r="C3865" s="22">
        <v>15.773999999999999</v>
      </c>
    </row>
    <row r="3866" spans="1:3" hidden="1" x14ac:dyDescent="0.25">
      <c r="A3866" s="19">
        <v>44272</v>
      </c>
      <c r="B3866" s="20" t="s">
        <v>35</v>
      </c>
      <c r="C3866" s="22">
        <v>15.7746</v>
      </c>
    </row>
    <row r="3867" spans="1:3" hidden="1" x14ac:dyDescent="0.25">
      <c r="A3867" s="19">
        <v>44273</v>
      </c>
      <c r="B3867" s="20" t="s">
        <v>35</v>
      </c>
      <c r="C3867" s="22">
        <v>15.776199999999999</v>
      </c>
    </row>
    <row r="3868" spans="1:3" hidden="1" x14ac:dyDescent="0.25">
      <c r="A3868" s="19">
        <v>44276</v>
      </c>
      <c r="B3868" s="20" t="s">
        <v>35</v>
      </c>
      <c r="C3868" s="22">
        <v>15.765700000000001</v>
      </c>
    </row>
    <row r="3869" spans="1:3" hidden="1" x14ac:dyDescent="0.25">
      <c r="A3869" s="19">
        <v>44277</v>
      </c>
      <c r="B3869" s="20" t="s">
        <v>35</v>
      </c>
      <c r="C3869" s="22">
        <v>15.797599999999999</v>
      </c>
    </row>
    <row r="3870" spans="1:3" hidden="1" x14ac:dyDescent="0.25">
      <c r="A3870" s="19">
        <v>44278</v>
      </c>
      <c r="B3870" s="20" t="s">
        <v>35</v>
      </c>
      <c r="C3870" s="22">
        <v>15.8268</v>
      </c>
    </row>
    <row r="3871" spans="1:3" hidden="1" x14ac:dyDescent="0.25">
      <c r="A3871" s="19">
        <v>44279</v>
      </c>
      <c r="B3871" s="20" t="s">
        <v>35</v>
      </c>
      <c r="C3871" s="22">
        <v>15.8276</v>
      </c>
    </row>
    <row r="3872" spans="1:3" hidden="1" x14ac:dyDescent="0.25">
      <c r="A3872" s="19">
        <v>44280</v>
      </c>
      <c r="B3872" s="20" t="s">
        <v>35</v>
      </c>
      <c r="C3872" s="22">
        <v>15.802899999999999</v>
      </c>
    </row>
    <row r="3873" spans="1:3" hidden="1" x14ac:dyDescent="0.25">
      <c r="A3873" s="19">
        <v>44283</v>
      </c>
      <c r="B3873" s="20" t="s">
        <v>35</v>
      </c>
      <c r="C3873" s="22">
        <v>15.7898</v>
      </c>
    </row>
    <row r="3874" spans="1:3" hidden="1" x14ac:dyDescent="0.25">
      <c r="A3874" s="19">
        <v>44284</v>
      </c>
      <c r="B3874" s="20" t="s">
        <v>35</v>
      </c>
      <c r="C3874" s="22">
        <v>15.7828</v>
      </c>
    </row>
    <row r="3875" spans="1:3" hidden="1" x14ac:dyDescent="0.25">
      <c r="A3875" s="19">
        <v>44285</v>
      </c>
      <c r="B3875" s="20" t="s">
        <v>35</v>
      </c>
      <c r="C3875" s="22">
        <v>15.784599999999999</v>
      </c>
    </row>
    <row r="3876" spans="1:3" hidden="1" x14ac:dyDescent="0.25">
      <c r="A3876" s="19">
        <v>44286</v>
      </c>
      <c r="B3876" s="20" t="s">
        <v>35</v>
      </c>
      <c r="C3876" s="22">
        <v>15.7727</v>
      </c>
    </row>
    <row r="3877" spans="1:3" x14ac:dyDescent="0.25">
      <c r="A3877" s="19">
        <v>40027</v>
      </c>
      <c r="B3877" s="20" t="s">
        <v>35</v>
      </c>
      <c r="C3877" s="22">
        <v>5.5552999999999999</v>
      </c>
    </row>
    <row r="3878" spans="1:3" hidden="1" x14ac:dyDescent="0.25">
      <c r="A3878" s="19">
        <v>44290</v>
      </c>
      <c r="B3878" s="20" t="s">
        <v>35</v>
      </c>
      <c r="C3878" s="22">
        <v>15.7765</v>
      </c>
    </row>
    <row r="3879" spans="1:3" hidden="1" x14ac:dyDescent="0.25">
      <c r="A3879" s="19">
        <v>44291</v>
      </c>
      <c r="B3879" s="20" t="s">
        <v>35</v>
      </c>
      <c r="C3879" s="22">
        <v>15.7776</v>
      </c>
    </row>
    <row r="3880" spans="1:3" hidden="1" x14ac:dyDescent="0.25">
      <c r="A3880" s="19">
        <v>44292</v>
      </c>
      <c r="B3880" s="20" t="s">
        <v>35</v>
      </c>
      <c r="C3880" s="22">
        <v>15.7776</v>
      </c>
    </row>
    <row r="3881" spans="1:3" hidden="1" x14ac:dyDescent="0.25">
      <c r="A3881" s="19">
        <v>44293</v>
      </c>
      <c r="B3881" s="20" t="s">
        <v>35</v>
      </c>
      <c r="C3881" s="22">
        <v>15.7768</v>
      </c>
    </row>
    <row r="3882" spans="1:3" hidden="1" x14ac:dyDescent="0.25">
      <c r="A3882" s="19">
        <v>44294</v>
      </c>
      <c r="B3882" s="20" t="s">
        <v>35</v>
      </c>
      <c r="C3882" s="22">
        <v>15.777100000000001</v>
      </c>
    </row>
    <row r="3883" spans="1:3" hidden="1" x14ac:dyDescent="0.25">
      <c r="A3883" s="19">
        <v>44297</v>
      </c>
      <c r="B3883" s="20" t="s">
        <v>35</v>
      </c>
      <c r="C3883" s="22">
        <v>15.75</v>
      </c>
    </row>
    <row r="3884" spans="1:3" hidden="1" x14ac:dyDescent="0.25">
      <c r="A3884" s="19">
        <v>44298</v>
      </c>
      <c r="B3884" s="20" t="s">
        <v>35</v>
      </c>
      <c r="C3884" s="22">
        <v>15.752700000000001</v>
      </c>
    </row>
    <row r="3885" spans="1:3" hidden="1" x14ac:dyDescent="0.25">
      <c r="A3885" s="19">
        <v>44299</v>
      </c>
      <c r="B3885" s="20" t="s">
        <v>35</v>
      </c>
      <c r="C3885" s="22">
        <v>15.755800000000001</v>
      </c>
    </row>
    <row r="3886" spans="1:3" hidden="1" x14ac:dyDescent="0.25">
      <c r="A3886" s="19">
        <v>44300</v>
      </c>
      <c r="B3886" s="20" t="s">
        <v>35</v>
      </c>
      <c r="C3886" s="22">
        <v>15.755000000000001</v>
      </c>
    </row>
    <row r="3887" spans="1:3" hidden="1" x14ac:dyDescent="0.25">
      <c r="A3887" s="19">
        <v>44301</v>
      </c>
      <c r="B3887" s="20" t="s">
        <v>35</v>
      </c>
      <c r="C3887" s="22">
        <v>15.741899999999999</v>
      </c>
    </row>
    <row r="3888" spans="1:3" hidden="1" x14ac:dyDescent="0.25">
      <c r="A3888" s="19">
        <v>44304</v>
      </c>
      <c r="B3888" s="20" t="s">
        <v>35</v>
      </c>
      <c r="C3888" s="22">
        <v>15.7446</v>
      </c>
    </row>
    <row r="3889" spans="1:3" hidden="1" x14ac:dyDescent="0.25">
      <c r="A3889" s="19">
        <v>44305</v>
      </c>
      <c r="B3889" s="20" t="s">
        <v>35</v>
      </c>
      <c r="C3889" s="22">
        <v>15.7464</v>
      </c>
    </row>
    <row r="3890" spans="1:3" hidden="1" x14ac:dyDescent="0.25">
      <c r="A3890" s="19">
        <v>44306</v>
      </c>
      <c r="B3890" s="20" t="s">
        <v>35</v>
      </c>
      <c r="C3890" s="22">
        <v>15.745900000000001</v>
      </c>
    </row>
    <row r="3891" spans="1:3" hidden="1" x14ac:dyDescent="0.25">
      <c r="A3891" s="19">
        <v>44307</v>
      </c>
      <c r="B3891" s="20" t="s">
        <v>35</v>
      </c>
      <c r="C3891" s="22">
        <v>15.7462</v>
      </c>
    </row>
    <row r="3892" spans="1:3" hidden="1" x14ac:dyDescent="0.25">
      <c r="A3892" s="19">
        <v>44308</v>
      </c>
      <c r="B3892" s="20" t="s">
        <v>35</v>
      </c>
      <c r="C3892" s="22">
        <v>15.747299999999999</v>
      </c>
    </row>
    <row r="3893" spans="1:3" hidden="1" x14ac:dyDescent="0.25">
      <c r="A3893" s="19">
        <v>44311</v>
      </c>
      <c r="B3893" s="20" t="s">
        <v>35</v>
      </c>
      <c r="C3893" s="22">
        <v>15.747</v>
      </c>
    </row>
    <row r="3894" spans="1:3" hidden="1" x14ac:dyDescent="0.25">
      <c r="A3894" s="19">
        <v>44312</v>
      </c>
      <c r="B3894" s="20" t="s">
        <v>35</v>
      </c>
      <c r="C3894" s="22">
        <v>15.747</v>
      </c>
    </row>
    <row r="3895" spans="1:3" hidden="1" x14ac:dyDescent="0.25">
      <c r="A3895" s="19">
        <v>44313</v>
      </c>
      <c r="B3895" s="20" t="s">
        <v>35</v>
      </c>
      <c r="C3895" s="22">
        <v>15.7461</v>
      </c>
    </row>
    <row r="3896" spans="1:3" hidden="1" x14ac:dyDescent="0.25">
      <c r="A3896" s="19">
        <v>44314</v>
      </c>
      <c r="B3896" s="20" t="s">
        <v>35</v>
      </c>
      <c r="C3896" s="22">
        <v>15.7456</v>
      </c>
    </row>
    <row r="3897" spans="1:3" x14ac:dyDescent="0.25">
      <c r="A3897" s="19">
        <v>39996</v>
      </c>
      <c r="B3897" s="20" t="s">
        <v>35</v>
      </c>
      <c r="C3897" s="22">
        <v>5.6010999999999997</v>
      </c>
    </row>
    <row r="3898" spans="1:3" hidden="1" x14ac:dyDescent="0.25">
      <c r="A3898" s="19">
        <v>44321</v>
      </c>
      <c r="B3898" s="20" t="s">
        <v>35</v>
      </c>
      <c r="C3898" s="22">
        <v>15.735099999999999</v>
      </c>
    </row>
    <row r="3899" spans="1:3" hidden="1" x14ac:dyDescent="0.25">
      <c r="A3899" s="19">
        <v>44322</v>
      </c>
      <c r="B3899" s="20" t="s">
        <v>35</v>
      </c>
      <c r="C3899" s="22">
        <v>15.7355</v>
      </c>
    </row>
    <row r="3900" spans="1:3" hidden="1" x14ac:dyDescent="0.25">
      <c r="A3900" s="19">
        <v>44325</v>
      </c>
      <c r="B3900" s="20" t="s">
        <v>35</v>
      </c>
      <c r="C3900" s="22">
        <v>15.7355</v>
      </c>
    </row>
    <row r="3901" spans="1:3" hidden="1" x14ac:dyDescent="0.25">
      <c r="A3901" s="19">
        <v>44326</v>
      </c>
      <c r="B3901" s="20" t="s">
        <v>35</v>
      </c>
      <c r="C3901" s="22">
        <v>15.7361</v>
      </c>
    </row>
    <row r="3902" spans="1:3" hidden="1" x14ac:dyDescent="0.25">
      <c r="A3902" s="19">
        <v>44327</v>
      </c>
      <c r="B3902" s="20" t="s">
        <v>35</v>
      </c>
      <c r="C3902" s="22">
        <v>15.745100000000001</v>
      </c>
    </row>
    <row r="3903" spans="1:3" hidden="1" x14ac:dyDescent="0.25">
      <c r="A3903" s="19">
        <v>44333</v>
      </c>
      <c r="B3903" s="20" t="s">
        <v>35</v>
      </c>
      <c r="C3903" s="22">
        <v>15.7462</v>
      </c>
    </row>
    <row r="3904" spans="1:3" hidden="1" x14ac:dyDescent="0.25">
      <c r="A3904" s="19">
        <v>44334</v>
      </c>
      <c r="B3904" s="20" t="s">
        <v>35</v>
      </c>
      <c r="C3904" s="22">
        <v>15.7461</v>
      </c>
    </row>
    <row r="3905" spans="1:3" hidden="1" x14ac:dyDescent="0.25">
      <c r="A3905" s="19">
        <v>44335</v>
      </c>
      <c r="B3905" s="20" t="s">
        <v>35</v>
      </c>
      <c r="C3905" s="22">
        <v>15.746</v>
      </c>
    </row>
    <row r="3906" spans="1:3" hidden="1" x14ac:dyDescent="0.25">
      <c r="A3906" s="19">
        <v>44336</v>
      </c>
      <c r="B3906" s="20" t="s">
        <v>35</v>
      </c>
      <c r="C3906" s="22">
        <v>15.747</v>
      </c>
    </row>
    <row r="3907" spans="1:3" hidden="1" x14ac:dyDescent="0.25">
      <c r="A3907" s="19">
        <v>44339</v>
      </c>
      <c r="B3907" s="20" t="s">
        <v>35</v>
      </c>
      <c r="C3907" s="22">
        <v>15.7355</v>
      </c>
    </row>
    <row r="3908" spans="1:3" hidden="1" x14ac:dyDescent="0.25">
      <c r="A3908" s="19">
        <v>44340</v>
      </c>
      <c r="B3908" s="20" t="s">
        <v>35</v>
      </c>
      <c r="C3908" s="22">
        <v>15.7376</v>
      </c>
    </row>
    <row r="3909" spans="1:3" hidden="1" x14ac:dyDescent="0.25">
      <c r="A3909" s="19">
        <v>44341</v>
      </c>
      <c r="B3909" s="20" t="s">
        <v>35</v>
      </c>
      <c r="C3909" s="22">
        <v>15.7376</v>
      </c>
    </row>
    <row r="3910" spans="1:3" hidden="1" x14ac:dyDescent="0.25">
      <c r="A3910" s="19">
        <v>44342</v>
      </c>
      <c r="B3910" s="20" t="s">
        <v>35</v>
      </c>
      <c r="C3910" s="22">
        <v>15.737299999999999</v>
      </c>
    </row>
    <row r="3911" spans="1:3" hidden="1" x14ac:dyDescent="0.25">
      <c r="A3911" s="19">
        <v>44343</v>
      </c>
      <c r="B3911" s="20" t="s">
        <v>35</v>
      </c>
      <c r="C3911" s="22">
        <v>15.747</v>
      </c>
    </row>
    <row r="3912" spans="1:3" hidden="1" x14ac:dyDescent="0.25">
      <c r="A3912" s="19">
        <v>44346</v>
      </c>
      <c r="B3912" s="20" t="s">
        <v>35</v>
      </c>
      <c r="C3912" s="22">
        <v>15.7471</v>
      </c>
    </row>
    <row r="3913" spans="1:3" hidden="1" x14ac:dyDescent="0.25">
      <c r="A3913" s="19">
        <v>44347</v>
      </c>
      <c r="B3913" s="20" t="s">
        <v>35</v>
      </c>
      <c r="C3913" s="22">
        <v>15.747299999999999</v>
      </c>
    </row>
    <row r="3914" spans="1:3" x14ac:dyDescent="0.25">
      <c r="A3914" s="19">
        <v>39965</v>
      </c>
      <c r="B3914" s="20" t="s">
        <v>35</v>
      </c>
      <c r="C3914" s="22">
        <v>5.6227</v>
      </c>
    </row>
    <row r="3915" spans="1:3" hidden="1" x14ac:dyDescent="0.25">
      <c r="A3915" s="19">
        <v>44349</v>
      </c>
      <c r="B3915" s="20" t="s">
        <v>35</v>
      </c>
      <c r="C3915" s="22">
        <v>15.754899999999999</v>
      </c>
    </row>
    <row r="3916" spans="1:3" hidden="1" x14ac:dyDescent="0.25">
      <c r="A3916" s="19">
        <v>44350</v>
      </c>
      <c r="B3916" s="20" t="s">
        <v>35</v>
      </c>
      <c r="C3916" s="22">
        <v>15.755599999999999</v>
      </c>
    </row>
    <row r="3917" spans="1:3" hidden="1" x14ac:dyDescent="0.25">
      <c r="A3917" s="19">
        <v>44353</v>
      </c>
      <c r="B3917" s="20" t="s">
        <v>35</v>
      </c>
      <c r="C3917" s="22">
        <v>15.7568</v>
      </c>
    </row>
    <row r="3918" spans="1:3" hidden="1" x14ac:dyDescent="0.25">
      <c r="A3918" s="19">
        <v>44354</v>
      </c>
      <c r="B3918" s="20" t="s">
        <v>35</v>
      </c>
      <c r="C3918" s="22">
        <v>15.7555</v>
      </c>
    </row>
    <row r="3919" spans="1:3" hidden="1" x14ac:dyDescent="0.25">
      <c r="A3919" s="19">
        <v>44355</v>
      </c>
      <c r="B3919" s="20" t="s">
        <v>35</v>
      </c>
      <c r="C3919" s="22">
        <v>15.7347</v>
      </c>
    </row>
    <row r="3920" spans="1:3" hidden="1" x14ac:dyDescent="0.25">
      <c r="A3920" s="19">
        <v>44356</v>
      </c>
      <c r="B3920" s="20" t="s">
        <v>35</v>
      </c>
      <c r="C3920" s="22">
        <v>15.736800000000001</v>
      </c>
    </row>
    <row r="3921" spans="1:3" hidden="1" x14ac:dyDescent="0.25">
      <c r="A3921" s="19">
        <v>44357</v>
      </c>
      <c r="B3921" s="20" t="s">
        <v>35</v>
      </c>
      <c r="C3921" s="22">
        <v>15.7173</v>
      </c>
    </row>
    <row r="3922" spans="1:3" hidden="1" x14ac:dyDescent="0.25">
      <c r="A3922" s="19">
        <v>44360</v>
      </c>
      <c r="B3922" s="20" t="s">
        <v>35</v>
      </c>
      <c r="C3922" s="22">
        <v>15.7158</v>
      </c>
    </row>
    <row r="3923" spans="1:3" hidden="1" x14ac:dyDescent="0.25">
      <c r="A3923" s="19">
        <v>44361</v>
      </c>
      <c r="B3923" s="20" t="s">
        <v>35</v>
      </c>
      <c r="C3923" s="22">
        <v>15.7165</v>
      </c>
    </row>
    <row r="3924" spans="1:3" hidden="1" x14ac:dyDescent="0.25">
      <c r="A3924" s="19">
        <v>44362</v>
      </c>
      <c r="B3924" s="20" t="s">
        <v>35</v>
      </c>
      <c r="C3924" s="22">
        <v>15.7178</v>
      </c>
    </row>
    <row r="3925" spans="1:3" hidden="1" x14ac:dyDescent="0.25">
      <c r="A3925" s="19">
        <v>44363</v>
      </c>
      <c r="B3925" s="20" t="s">
        <v>35</v>
      </c>
      <c r="C3925" s="22">
        <v>15.717599999999999</v>
      </c>
    </row>
    <row r="3926" spans="1:3" hidden="1" x14ac:dyDescent="0.25">
      <c r="A3926" s="19">
        <v>44364</v>
      </c>
      <c r="B3926" s="20" t="s">
        <v>35</v>
      </c>
      <c r="C3926" s="22">
        <v>15.7179</v>
      </c>
    </row>
    <row r="3927" spans="1:3" hidden="1" x14ac:dyDescent="0.25">
      <c r="A3927" s="19">
        <v>44367</v>
      </c>
      <c r="B3927" s="20" t="s">
        <v>35</v>
      </c>
      <c r="C3927" s="22">
        <v>15.718400000000001</v>
      </c>
    </row>
    <row r="3928" spans="1:3" hidden="1" x14ac:dyDescent="0.25">
      <c r="A3928" s="19">
        <v>44368</v>
      </c>
      <c r="B3928" s="20" t="s">
        <v>35</v>
      </c>
      <c r="C3928" s="22">
        <v>15.7281</v>
      </c>
    </row>
    <row r="3929" spans="1:3" hidden="1" x14ac:dyDescent="0.25">
      <c r="A3929" s="19">
        <v>44369</v>
      </c>
      <c r="B3929" s="20" t="s">
        <v>35</v>
      </c>
      <c r="C3929" s="22">
        <v>15.7281</v>
      </c>
    </row>
    <row r="3930" spans="1:3" hidden="1" x14ac:dyDescent="0.25">
      <c r="A3930" s="19">
        <v>44370</v>
      </c>
      <c r="B3930" s="20" t="s">
        <v>35</v>
      </c>
      <c r="C3930" s="22">
        <v>15.7278</v>
      </c>
    </row>
    <row r="3931" spans="1:3" hidden="1" x14ac:dyDescent="0.25">
      <c r="A3931" s="19">
        <v>44371</v>
      </c>
      <c r="B3931" s="20" t="s">
        <v>35</v>
      </c>
      <c r="C3931" s="22">
        <v>15.7362</v>
      </c>
    </row>
    <row r="3932" spans="1:3" hidden="1" x14ac:dyDescent="0.25">
      <c r="A3932" s="19">
        <v>44374</v>
      </c>
      <c r="B3932" s="20" t="s">
        <v>35</v>
      </c>
      <c r="C3932" s="22">
        <v>15.7376</v>
      </c>
    </row>
    <row r="3933" spans="1:3" hidden="1" x14ac:dyDescent="0.25">
      <c r="A3933" s="19">
        <v>44375</v>
      </c>
      <c r="B3933" s="20" t="s">
        <v>35</v>
      </c>
      <c r="C3933" s="22">
        <v>15.7371</v>
      </c>
    </row>
    <row r="3934" spans="1:3" hidden="1" x14ac:dyDescent="0.25">
      <c r="A3934" s="19">
        <v>44376</v>
      </c>
      <c r="B3934" s="20" t="s">
        <v>35</v>
      </c>
      <c r="C3934" s="22">
        <v>15.7378</v>
      </c>
    </row>
    <row r="3935" spans="1:3" hidden="1" x14ac:dyDescent="0.25">
      <c r="A3935" s="19">
        <v>44377</v>
      </c>
      <c r="B3935" s="20" t="s">
        <v>35</v>
      </c>
      <c r="C3935" s="22">
        <v>15.746</v>
      </c>
    </row>
    <row r="3936" spans="1:3" x14ac:dyDescent="0.25">
      <c r="A3936" s="19">
        <v>39936</v>
      </c>
      <c r="B3936" s="20" t="s">
        <v>35</v>
      </c>
      <c r="C3936" s="22">
        <v>5.6417999999999999</v>
      </c>
    </row>
    <row r="3937" spans="1:3" hidden="1" x14ac:dyDescent="0.25">
      <c r="A3937" s="19">
        <v>44382</v>
      </c>
      <c r="B3937" s="20" t="s">
        <v>35</v>
      </c>
      <c r="C3937" s="22">
        <v>15.7476</v>
      </c>
    </row>
    <row r="3938" spans="1:3" hidden="1" x14ac:dyDescent="0.25">
      <c r="A3938" s="19">
        <v>44383</v>
      </c>
      <c r="B3938" s="20" t="s">
        <v>35</v>
      </c>
      <c r="C3938" s="22">
        <v>15.7569</v>
      </c>
    </row>
    <row r="3939" spans="1:3" hidden="1" x14ac:dyDescent="0.25">
      <c r="A3939" s="19">
        <v>44384</v>
      </c>
      <c r="B3939" s="20" t="s">
        <v>35</v>
      </c>
      <c r="C3939" s="22">
        <v>15.7578</v>
      </c>
    </row>
    <row r="3940" spans="1:3" hidden="1" x14ac:dyDescent="0.25">
      <c r="A3940" s="19">
        <v>44385</v>
      </c>
      <c r="B3940" s="20" t="s">
        <v>35</v>
      </c>
      <c r="C3940" s="22">
        <v>15.7577</v>
      </c>
    </row>
    <row r="3941" spans="1:3" hidden="1" x14ac:dyDescent="0.25">
      <c r="A3941" s="19">
        <v>44388</v>
      </c>
      <c r="B3941" s="20" t="s">
        <v>35</v>
      </c>
      <c r="C3941" s="22">
        <v>15.7559</v>
      </c>
    </row>
    <row r="3942" spans="1:3" hidden="1" x14ac:dyDescent="0.25">
      <c r="A3942" s="19">
        <v>44389</v>
      </c>
      <c r="B3942" s="20" t="s">
        <v>35</v>
      </c>
      <c r="C3942" s="22">
        <v>15.7576</v>
      </c>
    </row>
    <row r="3943" spans="1:3" hidden="1" x14ac:dyDescent="0.25">
      <c r="A3943" s="19">
        <v>44390</v>
      </c>
      <c r="B3943" s="20" t="s">
        <v>35</v>
      </c>
      <c r="C3943" s="22">
        <v>15.7559</v>
      </c>
    </row>
    <row r="3944" spans="1:3" hidden="1" x14ac:dyDescent="0.25">
      <c r="A3944" s="19">
        <v>44391</v>
      </c>
      <c r="B3944" s="20" t="s">
        <v>35</v>
      </c>
      <c r="C3944" s="22">
        <v>15.757300000000001</v>
      </c>
    </row>
    <row r="3945" spans="1:3" hidden="1" x14ac:dyDescent="0.25">
      <c r="A3945" s="19">
        <v>44392</v>
      </c>
      <c r="B3945" s="20" t="s">
        <v>35</v>
      </c>
      <c r="C3945" s="22">
        <v>15.757400000000001</v>
      </c>
    </row>
    <row r="3946" spans="1:3" hidden="1" x14ac:dyDescent="0.25">
      <c r="A3946" s="19">
        <v>44395</v>
      </c>
      <c r="B3946" s="20" t="s">
        <v>35</v>
      </c>
      <c r="C3946" s="22">
        <v>15.7568</v>
      </c>
    </row>
    <row r="3947" spans="1:3" hidden="1" x14ac:dyDescent="0.25">
      <c r="A3947" s="19">
        <v>44402</v>
      </c>
      <c r="B3947" s="20" t="s">
        <v>35</v>
      </c>
      <c r="C3947" s="22">
        <v>15.755800000000001</v>
      </c>
    </row>
    <row r="3948" spans="1:3" hidden="1" x14ac:dyDescent="0.25">
      <c r="A3948" s="19">
        <v>44403</v>
      </c>
      <c r="B3948" s="20" t="s">
        <v>35</v>
      </c>
      <c r="C3948" s="22">
        <v>15.7568</v>
      </c>
    </row>
    <row r="3949" spans="1:3" hidden="1" x14ac:dyDescent="0.25">
      <c r="A3949" s="19">
        <v>44404</v>
      </c>
      <c r="B3949" s="20" t="s">
        <v>35</v>
      </c>
      <c r="C3949" s="22">
        <v>15.7578</v>
      </c>
    </row>
    <row r="3950" spans="1:3" hidden="1" x14ac:dyDescent="0.25">
      <c r="A3950" s="19">
        <v>44405</v>
      </c>
      <c r="B3950" s="20" t="s">
        <v>35</v>
      </c>
      <c r="C3950" s="22">
        <v>15.766400000000001</v>
      </c>
    </row>
    <row r="3951" spans="1:3" hidden="1" x14ac:dyDescent="0.25">
      <c r="A3951" s="19">
        <v>44406</v>
      </c>
      <c r="B3951" s="20" t="s">
        <v>35</v>
      </c>
      <c r="C3951" s="22">
        <v>15.766500000000001</v>
      </c>
    </row>
    <row r="3952" spans="1:3" x14ac:dyDescent="0.25">
      <c r="A3952" s="19">
        <v>39904</v>
      </c>
      <c r="B3952" s="20" t="s">
        <v>35</v>
      </c>
      <c r="C3952" s="22">
        <v>5.6440999999999999</v>
      </c>
    </row>
    <row r="3953" spans="1:3" hidden="1" x14ac:dyDescent="0.25">
      <c r="A3953" s="19">
        <v>44410</v>
      </c>
      <c r="B3953" s="20" t="s">
        <v>35</v>
      </c>
      <c r="C3953" s="22">
        <v>15.7669</v>
      </c>
    </row>
    <row r="3954" spans="1:3" hidden="1" x14ac:dyDescent="0.25">
      <c r="A3954" s="19">
        <v>44411</v>
      </c>
      <c r="B3954" s="20" t="s">
        <v>35</v>
      </c>
      <c r="C3954" s="22">
        <v>15.766999999999999</v>
      </c>
    </row>
    <row r="3955" spans="1:3" hidden="1" x14ac:dyDescent="0.25">
      <c r="A3955" s="19">
        <v>44412</v>
      </c>
      <c r="B3955" s="20" t="s">
        <v>35</v>
      </c>
      <c r="C3955" s="22">
        <v>15.766400000000001</v>
      </c>
    </row>
    <row r="3956" spans="1:3" hidden="1" x14ac:dyDescent="0.25">
      <c r="A3956" s="19">
        <v>44413</v>
      </c>
      <c r="B3956" s="20" t="s">
        <v>35</v>
      </c>
      <c r="C3956" s="22">
        <v>15.7661</v>
      </c>
    </row>
    <row r="3957" spans="1:3" hidden="1" x14ac:dyDescent="0.25">
      <c r="A3957" s="19">
        <v>44416</v>
      </c>
      <c r="B3957" s="20" t="s">
        <v>35</v>
      </c>
      <c r="C3957" s="22">
        <v>15.7669</v>
      </c>
    </row>
    <row r="3958" spans="1:3" hidden="1" x14ac:dyDescent="0.25">
      <c r="A3958" s="19">
        <v>44417</v>
      </c>
      <c r="B3958" s="20" t="s">
        <v>35</v>
      </c>
      <c r="C3958" s="22">
        <v>15.767300000000001</v>
      </c>
    </row>
    <row r="3959" spans="1:3" hidden="1" x14ac:dyDescent="0.25">
      <c r="A3959" s="19">
        <v>44418</v>
      </c>
      <c r="B3959" s="20" t="s">
        <v>35</v>
      </c>
      <c r="C3959" s="22">
        <v>15.7669</v>
      </c>
    </row>
    <row r="3960" spans="1:3" hidden="1" x14ac:dyDescent="0.25">
      <c r="A3960" s="19">
        <v>44419</v>
      </c>
      <c r="B3960" s="20" t="s">
        <v>35</v>
      </c>
      <c r="C3960" s="22">
        <v>15.7659</v>
      </c>
    </row>
    <row r="3961" spans="1:3" hidden="1" x14ac:dyDescent="0.25">
      <c r="A3961" s="19">
        <v>44423</v>
      </c>
      <c r="B3961" s="20" t="s">
        <v>35</v>
      </c>
      <c r="C3961" s="22">
        <v>15.7667</v>
      </c>
    </row>
    <row r="3962" spans="1:3" hidden="1" x14ac:dyDescent="0.25">
      <c r="A3962" s="19">
        <v>44424</v>
      </c>
      <c r="B3962" s="20" t="s">
        <v>35</v>
      </c>
      <c r="C3962" s="22">
        <v>15.767300000000001</v>
      </c>
    </row>
    <row r="3963" spans="1:3" hidden="1" x14ac:dyDescent="0.25">
      <c r="A3963" s="19">
        <v>44425</v>
      </c>
      <c r="B3963" s="20" t="s">
        <v>35</v>
      </c>
      <c r="C3963" s="22">
        <v>15.7667</v>
      </c>
    </row>
    <row r="3964" spans="1:3" hidden="1" x14ac:dyDescent="0.25">
      <c r="A3964" s="19">
        <v>44426</v>
      </c>
      <c r="B3964" s="20" t="s">
        <v>35</v>
      </c>
      <c r="C3964" s="22">
        <v>15.766999999999999</v>
      </c>
    </row>
    <row r="3965" spans="1:3" hidden="1" x14ac:dyDescent="0.25">
      <c r="A3965" s="19">
        <v>44427</v>
      </c>
      <c r="B3965" s="20" t="s">
        <v>35</v>
      </c>
      <c r="C3965" s="22">
        <v>15.766500000000001</v>
      </c>
    </row>
    <row r="3966" spans="1:3" hidden="1" x14ac:dyDescent="0.25">
      <c r="A3966" s="19">
        <v>44430</v>
      </c>
      <c r="B3966" s="20" t="s">
        <v>35</v>
      </c>
      <c r="C3966" s="22">
        <v>15.7654</v>
      </c>
    </row>
    <row r="3967" spans="1:3" hidden="1" x14ac:dyDescent="0.25">
      <c r="A3967" s="19">
        <v>44431</v>
      </c>
      <c r="B3967" s="20" t="s">
        <v>35</v>
      </c>
      <c r="C3967" s="22">
        <v>15.7661</v>
      </c>
    </row>
    <row r="3968" spans="1:3" hidden="1" x14ac:dyDescent="0.25">
      <c r="A3968" s="19">
        <v>44432</v>
      </c>
      <c r="B3968" s="20" t="s">
        <v>35</v>
      </c>
      <c r="C3968" s="22">
        <v>15.7666</v>
      </c>
    </row>
    <row r="3969" spans="1:3" hidden="1" x14ac:dyDescent="0.25">
      <c r="A3969" s="19">
        <v>44433</v>
      </c>
      <c r="B3969" s="20" t="s">
        <v>35</v>
      </c>
      <c r="C3969" s="22">
        <v>15.766400000000001</v>
      </c>
    </row>
    <row r="3970" spans="1:3" hidden="1" x14ac:dyDescent="0.25">
      <c r="A3970" s="19">
        <v>44434</v>
      </c>
      <c r="B3970" s="20" t="s">
        <v>35</v>
      </c>
      <c r="C3970" s="22">
        <v>15.7666</v>
      </c>
    </row>
    <row r="3971" spans="1:3" hidden="1" x14ac:dyDescent="0.25">
      <c r="A3971" s="19">
        <v>44437</v>
      </c>
      <c r="B3971" s="20" t="s">
        <v>35</v>
      </c>
      <c r="C3971" s="22">
        <v>15.764900000000001</v>
      </c>
    </row>
    <row r="3972" spans="1:3" hidden="1" x14ac:dyDescent="0.25">
      <c r="A3972" s="19">
        <v>44438</v>
      </c>
      <c r="B3972" s="20" t="s">
        <v>35</v>
      </c>
      <c r="C3972" s="22">
        <v>15.7653</v>
      </c>
    </row>
    <row r="3973" spans="1:3" hidden="1" x14ac:dyDescent="0.25">
      <c r="A3973" s="19">
        <v>44439</v>
      </c>
      <c r="B3973" s="20" t="s">
        <v>35</v>
      </c>
      <c r="C3973" s="22">
        <v>15.766299999999999</v>
      </c>
    </row>
    <row r="3974" spans="1:3" x14ac:dyDescent="0.25">
      <c r="A3974" s="19">
        <v>39873</v>
      </c>
      <c r="B3974" s="20" t="s">
        <v>35</v>
      </c>
      <c r="C3974" s="22">
        <v>5.6273999999999997</v>
      </c>
    </row>
    <row r="3975" spans="1:3" hidden="1" x14ac:dyDescent="0.25">
      <c r="A3975" s="19">
        <v>44441</v>
      </c>
      <c r="B3975" s="20" t="s">
        <v>35</v>
      </c>
      <c r="C3975" s="22">
        <v>15.765700000000001</v>
      </c>
    </row>
    <row r="3976" spans="1:3" hidden="1" x14ac:dyDescent="0.25">
      <c r="A3976" s="19">
        <v>44444</v>
      </c>
      <c r="B3976" s="20" t="s">
        <v>35</v>
      </c>
      <c r="C3976" s="22">
        <v>15.7662</v>
      </c>
    </row>
    <row r="3977" spans="1:3" hidden="1" x14ac:dyDescent="0.25">
      <c r="A3977" s="19">
        <v>44445</v>
      </c>
      <c r="B3977" s="20" t="s">
        <v>35</v>
      </c>
      <c r="C3977" s="22">
        <v>15.7662</v>
      </c>
    </row>
    <row r="3978" spans="1:3" hidden="1" x14ac:dyDescent="0.25">
      <c r="A3978" s="19">
        <v>44446</v>
      </c>
      <c r="B3978" s="20" t="s">
        <v>35</v>
      </c>
      <c r="C3978" s="22">
        <v>15.776199999999999</v>
      </c>
    </row>
    <row r="3979" spans="1:3" hidden="1" x14ac:dyDescent="0.25">
      <c r="A3979" s="19">
        <v>44447</v>
      </c>
      <c r="B3979" s="20" t="s">
        <v>35</v>
      </c>
      <c r="C3979" s="22">
        <v>15.775499999999999</v>
      </c>
    </row>
    <row r="3980" spans="1:3" hidden="1" x14ac:dyDescent="0.25">
      <c r="A3980" s="19">
        <v>44448</v>
      </c>
      <c r="B3980" s="20" t="s">
        <v>35</v>
      </c>
      <c r="C3980" s="22">
        <v>15.7768</v>
      </c>
    </row>
    <row r="3981" spans="1:3" hidden="1" x14ac:dyDescent="0.25">
      <c r="A3981" s="19">
        <v>44451</v>
      </c>
      <c r="B3981" s="20" t="s">
        <v>35</v>
      </c>
      <c r="C3981" s="22">
        <v>15.7765</v>
      </c>
    </row>
    <row r="3982" spans="1:3" hidden="1" x14ac:dyDescent="0.25">
      <c r="A3982" s="19">
        <v>44452</v>
      </c>
      <c r="B3982" s="20" t="s">
        <v>35</v>
      </c>
      <c r="C3982" s="22">
        <v>15.7768</v>
      </c>
    </row>
    <row r="3983" spans="1:3" hidden="1" x14ac:dyDescent="0.25">
      <c r="A3983" s="19">
        <v>44453</v>
      </c>
      <c r="B3983" s="20" t="s">
        <v>35</v>
      </c>
      <c r="C3983" s="22">
        <v>15.776199999999999</v>
      </c>
    </row>
    <row r="3984" spans="1:3" hidden="1" x14ac:dyDescent="0.25">
      <c r="A3984" s="19">
        <v>44454</v>
      </c>
      <c r="B3984" s="20" t="s">
        <v>35</v>
      </c>
      <c r="C3984" s="22">
        <v>15.776</v>
      </c>
    </row>
    <row r="3985" spans="1:3" hidden="1" x14ac:dyDescent="0.25">
      <c r="A3985" s="19">
        <v>44455</v>
      </c>
      <c r="B3985" s="20" t="s">
        <v>35</v>
      </c>
      <c r="C3985" s="22">
        <v>15.776</v>
      </c>
    </row>
    <row r="3986" spans="1:3" hidden="1" x14ac:dyDescent="0.25">
      <c r="A3986" s="19">
        <v>44458</v>
      </c>
      <c r="B3986" s="20" t="s">
        <v>35</v>
      </c>
      <c r="C3986" s="22">
        <v>15.7768</v>
      </c>
    </row>
    <row r="3987" spans="1:3" hidden="1" x14ac:dyDescent="0.25">
      <c r="A3987" s="19">
        <v>44459</v>
      </c>
      <c r="B3987" s="20" t="s">
        <v>35</v>
      </c>
      <c r="C3987" s="22">
        <v>15.7768</v>
      </c>
    </row>
    <row r="3988" spans="1:3" hidden="1" x14ac:dyDescent="0.25">
      <c r="A3988" s="19">
        <v>44460</v>
      </c>
      <c r="B3988" s="20" t="s">
        <v>35</v>
      </c>
      <c r="C3988" s="22">
        <v>15.7776</v>
      </c>
    </row>
    <row r="3989" spans="1:3" hidden="1" x14ac:dyDescent="0.25">
      <c r="A3989" s="19">
        <v>44461</v>
      </c>
      <c r="B3989" s="20" t="s">
        <v>35</v>
      </c>
      <c r="C3989" s="22">
        <v>15.7773</v>
      </c>
    </row>
    <row r="3990" spans="1:3" hidden="1" x14ac:dyDescent="0.25">
      <c r="A3990" s="19">
        <v>44462</v>
      </c>
      <c r="B3990" s="20" t="s">
        <v>35</v>
      </c>
      <c r="C3990" s="22">
        <v>15.776999999999999</v>
      </c>
    </row>
    <row r="3991" spans="1:3" hidden="1" x14ac:dyDescent="0.25">
      <c r="A3991" s="19">
        <v>44465</v>
      </c>
      <c r="B3991" s="20" t="s">
        <v>35</v>
      </c>
      <c r="C3991" s="22">
        <v>15.7767</v>
      </c>
    </row>
    <row r="3992" spans="1:3" hidden="1" x14ac:dyDescent="0.25">
      <c r="A3992" s="19">
        <v>44466</v>
      </c>
      <c r="B3992" s="20" t="s">
        <v>35</v>
      </c>
      <c r="C3992" s="22">
        <v>15.7766</v>
      </c>
    </row>
    <row r="3993" spans="1:3" hidden="1" x14ac:dyDescent="0.25">
      <c r="A3993" s="19">
        <v>44467</v>
      </c>
      <c r="B3993" s="20" t="s">
        <v>35</v>
      </c>
      <c r="C3993" s="22">
        <v>15.776400000000001</v>
      </c>
    </row>
    <row r="3994" spans="1:3" hidden="1" x14ac:dyDescent="0.25">
      <c r="A3994" s="19">
        <v>44468</v>
      </c>
      <c r="B3994" s="20" t="s">
        <v>35</v>
      </c>
      <c r="C3994" s="22">
        <v>15.7774</v>
      </c>
    </row>
    <row r="3995" spans="1:3" hidden="1" x14ac:dyDescent="0.25">
      <c r="A3995" s="19">
        <v>44469</v>
      </c>
      <c r="B3995" s="20" t="s">
        <v>35</v>
      </c>
      <c r="C3995" s="22">
        <v>15.7759</v>
      </c>
    </row>
    <row r="3996" spans="1:3" x14ac:dyDescent="0.25">
      <c r="A3996" s="19">
        <v>39845</v>
      </c>
      <c r="B3996" s="20" t="s">
        <v>35</v>
      </c>
      <c r="C3996" s="22">
        <v>5.5734000000000004</v>
      </c>
    </row>
    <row r="3997" spans="1:3" hidden="1" x14ac:dyDescent="0.25">
      <c r="A3997" s="19">
        <v>44473</v>
      </c>
      <c r="B3997" s="20" t="s">
        <v>35</v>
      </c>
      <c r="C3997" s="22">
        <v>15.7759</v>
      </c>
    </row>
    <row r="3998" spans="1:3" hidden="1" x14ac:dyDescent="0.25">
      <c r="A3998" s="19">
        <v>44474</v>
      </c>
      <c r="B3998" s="20" t="s">
        <v>35</v>
      </c>
      <c r="C3998" s="22">
        <v>15.776899999999999</v>
      </c>
    </row>
    <row r="3999" spans="1:3" hidden="1" x14ac:dyDescent="0.25">
      <c r="A3999" s="19">
        <v>44475</v>
      </c>
      <c r="B3999" s="20" t="s">
        <v>35</v>
      </c>
      <c r="C3999" s="22">
        <v>15.7774</v>
      </c>
    </row>
    <row r="4000" spans="1:3" hidden="1" x14ac:dyDescent="0.25">
      <c r="A4000" s="19">
        <v>44479</v>
      </c>
      <c r="B4000" s="20" t="s">
        <v>35</v>
      </c>
      <c r="C4000" s="22">
        <v>15.7768</v>
      </c>
    </row>
    <row r="4001" spans="1:3" hidden="1" x14ac:dyDescent="0.25">
      <c r="A4001" s="19">
        <v>44480</v>
      </c>
      <c r="B4001" s="20" t="s">
        <v>35</v>
      </c>
      <c r="C4001" s="22">
        <v>15.777699999999999</v>
      </c>
    </row>
    <row r="4002" spans="1:3" hidden="1" x14ac:dyDescent="0.25">
      <c r="A4002" s="19">
        <v>44481</v>
      </c>
      <c r="B4002" s="20" t="s">
        <v>35</v>
      </c>
      <c r="C4002" s="22">
        <v>15.7768</v>
      </c>
    </row>
    <row r="4003" spans="1:3" hidden="1" x14ac:dyDescent="0.25">
      <c r="A4003" s="19">
        <v>44482</v>
      </c>
      <c r="B4003" s="20" t="s">
        <v>35</v>
      </c>
      <c r="C4003" s="22">
        <v>15.7774</v>
      </c>
    </row>
    <row r="4004" spans="1:3" hidden="1" x14ac:dyDescent="0.25">
      <c r="A4004" s="19">
        <v>44483</v>
      </c>
      <c r="B4004" s="20" t="s">
        <v>35</v>
      </c>
      <c r="C4004" s="22">
        <v>15.776899999999999</v>
      </c>
    </row>
    <row r="4005" spans="1:3" hidden="1" x14ac:dyDescent="0.25">
      <c r="A4005" s="19">
        <v>44486</v>
      </c>
      <c r="B4005" s="20" t="s">
        <v>35</v>
      </c>
      <c r="C4005" s="22">
        <v>15.776400000000001</v>
      </c>
    </row>
    <row r="4006" spans="1:3" hidden="1" x14ac:dyDescent="0.25">
      <c r="A4006" s="19">
        <v>44487</v>
      </c>
      <c r="B4006" s="20" t="s">
        <v>35</v>
      </c>
      <c r="C4006" s="22">
        <v>15.776899999999999</v>
      </c>
    </row>
    <row r="4007" spans="1:3" hidden="1" x14ac:dyDescent="0.25">
      <c r="A4007" s="19">
        <v>44488</v>
      </c>
      <c r="B4007" s="20" t="s">
        <v>35</v>
      </c>
      <c r="C4007" s="22">
        <v>15.7768</v>
      </c>
    </row>
    <row r="4008" spans="1:3" hidden="1" x14ac:dyDescent="0.25">
      <c r="A4008" s="19">
        <v>44489</v>
      </c>
      <c r="B4008" s="20" t="s">
        <v>35</v>
      </c>
      <c r="C4008" s="22">
        <v>15.778</v>
      </c>
    </row>
    <row r="4009" spans="1:3" hidden="1" x14ac:dyDescent="0.25">
      <c r="A4009" s="19">
        <v>44493</v>
      </c>
      <c r="B4009" s="20" t="s">
        <v>35</v>
      </c>
      <c r="C4009" s="22">
        <v>15.777200000000001</v>
      </c>
    </row>
    <row r="4010" spans="1:3" hidden="1" x14ac:dyDescent="0.25">
      <c r="A4010" s="19">
        <v>44494</v>
      </c>
      <c r="B4010" s="20" t="s">
        <v>35</v>
      </c>
      <c r="C4010" s="22">
        <v>15.777799999999999</v>
      </c>
    </row>
    <row r="4011" spans="1:3" hidden="1" x14ac:dyDescent="0.25">
      <c r="A4011" s="19">
        <v>44495</v>
      </c>
      <c r="B4011" s="20" t="s">
        <v>35</v>
      </c>
      <c r="C4011" s="22">
        <v>15.778</v>
      </c>
    </row>
    <row r="4012" spans="1:3" hidden="1" x14ac:dyDescent="0.25">
      <c r="A4012" s="19">
        <v>44496</v>
      </c>
      <c r="B4012" s="20" t="s">
        <v>35</v>
      </c>
      <c r="C4012" s="22">
        <v>15.7773</v>
      </c>
    </row>
    <row r="4013" spans="1:3" hidden="1" x14ac:dyDescent="0.25">
      <c r="A4013" s="19">
        <v>44497</v>
      </c>
      <c r="B4013" s="20" t="s">
        <v>35</v>
      </c>
      <c r="C4013" s="22">
        <v>15.777799999999999</v>
      </c>
    </row>
    <row r="4014" spans="1:3" hidden="1" x14ac:dyDescent="0.25">
      <c r="A4014" s="19">
        <v>44500</v>
      </c>
      <c r="B4014" s="20" t="s">
        <v>35</v>
      </c>
      <c r="C4014" s="22">
        <v>15.7766</v>
      </c>
    </row>
    <row r="4015" spans="1:3" x14ac:dyDescent="0.25">
      <c r="A4015" s="19">
        <v>39814</v>
      </c>
      <c r="B4015" s="20" t="s">
        <v>35</v>
      </c>
      <c r="C4015" s="22">
        <v>5.5236999999999998</v>
      </c>
    </row>
    <row r="4016" spans="1:3" hidden="1" x14ac:dyDescent="0.25">
      <c r="A4016" s="19">
        <v>44502</v>
      </c>
      <c r="B4016" s="20" t="s">
        <v>35</v>
      </c>
      <c r="C4016" s="22">
        <v>15.776400000000001</v>
      </c>
    </row>
    <row r="4017" spans="1:3" hidden="1" x14ac:dyDescent="0.25">
      <c r="A4017" s="19">
        <v>44503</v>
      </c>
      <c r="B4017" s="20" t="s">
        <v>35</v>
      </c>
      <c r="C4017" s="22">
        <v>15.7776</v>
      </c>
    </row>
    <row r="4018" spans="1:3" hidden="1" x14ac:dyDescent="0.25">
      <c r="A4018" s="19">
        <v>44504</v>
      </c>
      <c r="B4018" s="20" t="s">
        <v>35</v>
      </c>
      <c r="C4018" s="22">
        <v>15.777200000000001</v>
      </c>
    </row>
    <row r="4019" spans="1:3" hidden="1" x14ac:dyDescent="0.25">
      <c r="A4019" s="19">
        <v>44507</v>
      </c>
      <c r="B4019" s="20" t="s">
        <v>35</v>
      </c>
      <c r="C4019" s="22">
        <v>15.777100000000001</v>
      </c>
    </row>
    <row r="4020" spans="1:3" hidden="1" x14ac:dyDescent="0.25">
      <c r="A4020" s="19">
        <v>44508</v>
      </c>
      <c r="B4020" s="20" t="s">
        <v>35</v>
      </c>
      <c r="C4020" s="22">
        <v>15.7773</v>
      </c>
    </row>
    <row r="4021" spans="1:3" hidden="1" x14ac:dyDescent="0.25">
      <c r="A4021" s="19">
        <v>44509</v>
      </c>
      <c r="B4021" s="20" t="s">
        <v>35</v>
      </c>
      <c r="C4021" s="22">
        <v>15.7773</v>
      </c>
    </row>
    <row r="4022" spans="1:3" hidden="1" x14ac:dyDescent="0.25">
      <c r="A4022" s="19">
        <v>44510</v>
      </c>
      <c r="B4022" s="20" t="s">
        <v>35</v>
      </c>
      <c r="C4022" s="22">
        <v>15.7773</v>
      </c>
    </row>
    <row r="4023" spans="1:3" hidden="1" x14ac:dyDescent="0.25">
      <c r="A4023" s="19">
        <v>44511</v>
      </c>
      <c r="B4023" s="20" t="s">
        <v>35</v>
      </c>
      <c r="C4023" s="22">
        <v>15.777799999999999</v>
      </c>
    </row>
    <row r="4024" spans="1:3" hidden="1" x14ac:dyDescent="0.25">
      <c r="A4024" s="19">
        <v>44514</v>
      </c>
      <c r="B4024" s="20" t="s">
        <v>35</v>
      </c>
      <c r="C4024" s="22">
        <v>15.777699999999999</v>
      </c>
    </row>
    <row r="4025" spans="1:3" hidden="1" x14ac:dyDescent="0.25">
      <c r="A4025" s="19">
        <v>44515</v>
      </c>
      <c r="B4025" s="20" t="s">
        <v>35</v>
      </c>
      <c r="C4025" s="22">
        <v>15.7781</v>
      </c>
    </row>
    <row r="4026" spans="1:3" hidden="1" x14ac:dyDescent="0.25">
      <c r="A4026" s="19">
        <v>44516</v>
      </c>
      <c r="B4026" s="20" t="s">
        <v>35</v>
      </c>
      <c r="C4026" s="22">
        <v>15.7781</v>
      </c>
    </row>
    <row r="4027" spans="1:3" hidden="1" x14ac:dyDescent="0.25">
      <c r="A4027" s="19">
        <v>44517</v>
      </c>
      <c r="B4027" s="20" t="s">
        <v>35</v>
      </c>
      <c r="C4027" s="22">
        <v>15.7784</v>
      </c>
    </row>
    <row r="4028" spans="1:3" hidden="1" x14ac:dyDescent="0.25">
      <c r="A4028" s="19">
        <v>44518</v>
      </c>
      <c r="B4028" s="20" t="s">
        <v>35</v>
      </c>
      <c r="C4028" s="22">
        <v>15.778600000000001</v>
      </c>
    </row>
    <row r="4029" spans="1:3" hidden="1" x14ac:dyDescent="0.25">
      <c r="A4029" s="19">
        <v>44521</v>
      </c>
      <c r="B4029" s="20" t="s">
        <v>35</v>
      </c>
      <c r="C4029" s="22">
        <v>15.778600000000001</v>
      </c>
    </row>
    <row r="4030" spans="1:3" hidden="1" x14ac:dyDescent="0.25">
      <c r="A4030" s="19">
        <v>44522</v>
      </c>
      <c r="B4030" s="20" t="s">
        <v>35</v>
      </c>
      <c r="C4030" s="22">
        <v>15.778600000000001</v>
      </c>
    </row>
    <row r="4031" spans="1:3" hidden="1" x14ac:dyDescent="0.25">
      <c r="A4031" s="19">
        <v>44523</v>
      </c>
      <c r="B4031" s="20" t="s">
        <v>35</v>
      </c>
      <c r="C4031" s="22">
        <v>15.778600000000001</v>
      </c>
    </row>
    <row r="4032" spans="1:3" hidden="1" x14ac:dyDescent="0.25">
      <c r="A4032" s="19">
        <v>44524</v>
      </c>
      <c r="B4032" s="20" t="s">
        <v>35</v>
      </c>
      <c r="C4032" s="22">
        <v>15.778600000000001</v>
      </c>
    </row>
    <row r="4033" spans="1:3" hidden="1" x14ac:dyDescent="0.25">
      <c r="A4033" s="19">
        <v>44525</v>
      </c>
      <c r="B4033" s="20" t="s">
        <v>35</v>
      </c>
      <c r="C4033" s="22">
        <v>15.778600000000001</v>
      </c>
    </row>
    <row r="4034" spans="1:3" hidden="1" x14ac:dyDescent="0.25">
      <c r="A4034" s="19">
        <v>44528</v>
      </c>
      <c r="B4034" s="20" t="s">
        <v>35</v>
      </c>
      <c r="C4034" s="22">
        <v>15.778</v>
      </c>
    </row>
    <row r="4035" spans="1:3" hidden="1" x14ac:dyDescent="0.25">
      <c r="A4035" s="19">
        <v>44529</v>
      </c>
      <c r="B4035" s="20" t="s">
        <v>35</v>
      </c>
      <c r="C4035" s="22">
        <v>15.778</v>
      </c>
    </row>
    <row r="4036" spans="1:3" hidden="1" x14ac:dyDescent="0.25">
      <c r="A4036" s="19">
        <v>44530</v>
      </c>
      <c r="B4036" s="20" t="s">
        <v>35</v>
      </c>
      <c r="C4036" s="22">
        <v>15.7783</v>
      </c>
    </row>
    <row r="4037" spans="1:3" x14ac:dyDescent="0.25">
      <c r="A4037" s="19">
        <v>39783</v>
      </c>
      <c r="B4037" s="20" t="s">
        <v>35</v>
      </c>
      <c r="C4037" s="22">
        <v>5.5270999999999999</v>
      </c>
    </row>
    <row r="4038" spans="1:3" hidden="1" x14ac:dyDescent="0.25">
      <c r="A4038" s="19">
        <v>44532</v>
      </c>
      <c r="B4038" s="20" t="s">
        <v>35</v>
      </c>
      <c r="C4038" s="22">
        <v>15.7767</v>
      </c>
    </row>
    <row r="4039" spans="1:3" hidden="1" x14ac:dyDescent="0.25">
      <c r="A4039" s="19">
        <v>44535</v>
      </c>
      <c r="B4039" s="20" t="s">
        <v>35</v>
      </c>
      <c r="C4039" s="22">
        <v>15.777900000000001</v>
      </c>
    </row>
    <row r="4040" spans="1:3" hidden="1" x14ac:dyDescent="0.25">
      <c r="A4040" s="19">
        <v>44536</v>
      </c>
      <c r="B4040" s="20" t="s">
        <v>35</v>
      </c>
      <c r="C4040" s="22">
        <v>15.778499999999999</v>
      </c>
    </row>
    <row r="4041" spans="1:3" hidden="1" x14ac:dyDescent="0.25">
      <c r="A4041" s="19">
        <v>44537</v>
      </c>
      <c r="B4041" s="20" t="s">
        <v>35</v>
      </c>
      <c r="C4041" s="22">
        <v>15.778600000000001</v>
      </c>
    </row>
    <row r="4042" spans="1:3" hidden="1" x14ac:dyDescent="0.25">
      <c r="A4042" s="19">
        <v>44538</v>
      </c>
      <c r="B4042" s="20" t="s">
        <v>35</v>
      </c>
      <c r="C4042" s="22">
        <v>15.778600000000001</v>
      </c>
    </row>
    <row r="4043" spans="1:3" hidden="1" x14ac:dyDescent="0.25">
      <c r="A4043" s="19">
        <v>44539</v>
      </c>
      <c r="B4043" s="20" t="s">
        <v>35</v>
      </c>
      <c r="C4043" s="22">
        <v>15.778600000000001</v>
      </c>
    </row>
    <row r="4044" spans="1:3" hidden="1" x14ac:dyDescent="0.25">
      <c r="A4044" s="19">
        <v>44542</v>
      </c>
      <c r="B4044" s="20" t="s">
        <v>35</v>
      </c>
      <c r="C4044" s="22">
        <v>15.7782</v>
      </c>
    </row>
    <row r="4045" spans="1:3" hidden="1" x14ac:dyDescent="0.25">
      <c r="A4045" s="19">
        <v>44543</v>
      </c>
      <c r="B4045" s="20" t="s">
        <v>35</v>
      </c>
      <c r="C4045" s="22">
        <v>15.777900000000001</v>
      </c>
    </row>
    <row r="4046" spans="1:3" hidden="1" x14ac:dyDescent="0.25">
      <c r="A4046" s="19">
        <v>44544</v>
      </c>
      <c r="B4046" s="20" t="s">
        <v>35</v>
      </c>
      <c r="C4046" s="22">
        <v>15.778</v>
      </c>
    </row>
    <row r="4047" spans="1:3" hidden="1" x14ac:dyDescent="0.25">
      <c r="A4047" s="19">
        <v>44545</v>
      </c>
      <c r="B4047" s="20" t="s">
        <v>35</v>
      </c>
      <c r="C4047" s="22">
        <v>15.778600000000001</v>
      </c>
    </row>
    <row r="4048" spans="1:3" hidden="1" x14ac:dyDescent="0.25">
      <c r="A4048" s="19">
        <v>44546</v>
      </c>
      <c r="B4048" s="20" t="s">
        <v>35</v>
      </c>
      <c r="C4048" s="22">
        <v>15.778600000000001</v>
      </c>
    </row>
    <row r="4049" spans="1:3" hidden="1" x14ac:dyDescent="0.25">
      <c r="A4049" s="19">
        <v>44549</v>
      </c>
      <c r="B4049" s="20" t="s">
        <v>35</v>
      </c>
      <c r="C4049" s="22">
        <v>15.778600000000001</v>
      </c>
    </row>
    <row r="4050" spans="1:3" hidden="1" x14ac:dyDescent="0.25">
      <c r="A4050" s="19">
        <v>44550</v>
      </c>
      <c r="B4050" s="20" t="s">
        <v>35</v>
      </c>
      <c r="C4050" s="22">
        <v>15.778600000000001</v>
      </c>
    </row>
    <row r="4051" spans="1:3" hidden="1" x14ac:dyDescent="0.25">
      <c r="A4051" s="19">
        <v>44551</v>
      </c>
      <c r="B4051" s="20" t="s">
        <v>35</v>
      </c>
      <c r="C4051" s="22">
        <v>15.778600000000001</v>
      </c>
    </row>
    <row r="4052" spans="1:3" hidden="1" x14ac:dyDescent="0.25">
      <c r="A4052" s="19">
        <v>44552</v>
      </c>
      <c r="B4052" s="20" t="s">
        <v>35</v>
      </c>
      <c r="C4052" s="22">
        <v>15.778600000000001</v>
      </c>
    </row>
    <row r="4053" spans="1:3" hidden="1" x14ac:dyDescent="0.25">
      <c r="A4053" s="19">
        <v>44553</v>
      </c>
      <c r="B4053" s="20" t="s">
        <v>35</v>
      </c>
      <c r="C4053" s="22">
        <v>15.778600000000001</v>
      </c>
    </row>
    <row r="4054" spans="1:3" hidden="1" x14ac:dyDescent="0.25">
      <c r="A4054" s="19">
        <v>44556</v>
      </c>
      <c r="B4054" s="20" t="s">
        <v>35</v>
      </c>
      <c r="C4054" s="22">
        <v>15.778600000000001</v>
      </c>
    </row>
    <row r="4055" spans="1:3" hidden="1" x14ac:dyDescent="0.25">
      <c r="A4055" s="19">
        <v>44557</v>
      </c>
      <c r="B4055" s="20" t="s">
        <v>35</v>
      </c>
      <c r="C4055" s="22">
        <v>15.778600000000001</v>
      </c>
    </row>
    <row r="4056" spans="1:3" hidden="1" x14ac:dyDescent="0.25">
      <c r="A4056" s="19">
        <v>44558</v>
      </c>
      <c r="B4056" s="20" t="s">
        <v>35</v>
      </c>
      <c r="C4056" s="22">
        <v>15.778600000000001</v>
      </c>
    </row>
    <row r="4057" spans="1:3" hidden="1" x14ac:dyDescent="0.25">
      <c r="A4057" s="19">
        <v>44559</v>
      </c>
      <c r="B4057" s="20" t="s">
        <v>35</v>
      </c>
      <c r="C4057" s="22">
        <v>15.778600000000001</v>
      </c>
    </row>
    <row r="4058" spans="1:3" hidden="1" x14ac:dyDescent="0.25">
      <c r="A4058" s="19">
        <v>44560</v>
      </c>
      <c r="B4058" s="20" t="s">
        <v>35</v>
      </c>
      <c r="C4058" s="22">
        <v>15.778600000000001</v>
      </c>
    </row>
    <row r="4059" spans="1:3" x14ac:dyDescent="0.25">
      <c r="A4059" s="19">
        <v>39754</v>
      </c>
      <c r="B4059" s="20" t="s">
        <v>35</v>
      </c>
      <c r="C4059" s="22">
        <v>5.5833000000000004</v>
      </c>
    </row>
    <row r="4060" spans="1:3" hidden="1" x14ac:dyDescent="0.25">
      <c r="A4060" s="19">
        <v>44564</v>
      </c>
      <c r="B4060" s="20" t="s">
        <v>35</v>
      </c>
      <c r="C4060" s="22">
        <v>15.778600000000001</v>
      </c>
    </row>
    <row r="4061" spans="1:3" hidden="1" x14ac:dyDescent="0.25">
      <c r="A4061" s="19">
        <v>44565</v>
      </c>
      <c r="B4061" s="20" t="s">
        <v>35</v>
      </c>
      <c r="C4061" s="22">
        <v>15.778600000000001</v>
      </c>
    </row>
    <row r="4062" spans="1:3" hidden="1" x14ac:dyDescent="0.25">
      <c r="A4062" s="19">
        <v>44566</v>
      </c>
      <c r="B4062" s="20" t="s">
        <v>35</v>
      </c>
      <c r="C4062" s="22">
        <v>15.778600000000001</v>
      </c>
    </row>
    <row r="4063" spans="1:3" hidden="1" x14ac:dyDescent="0.25">
      <c r="A4063" s="19">
        <v>44570</v>
      </c>
      <c r="B4063" s="20" t="s">
        <v>35</v>
      </c>
      <c r="C4063" s="22">
        <v>15.777699999999999</v>
      </c>
    </row>
    <row r="4064" spans="1:3" hidden="1" x14ac:dyDescent="0.25">
      <c r="A4064" s="19">
        <v>44571</v>
      </c>
      <c r="B4064" s="20" t="s">
        <v>35</v>
      </c>
      <c r="C4064" s="22">
        <v>15.7783</v>
      </c>
    </row>
    <row r="4065" spans="1:3" hidden="1" x14ac:dyDescent="0.25">
      <c r="A4065" s="19">
        <v>44572</v>
      </c>
      <c r="B4065" s="20" t="s">
        <v>35</v>
      </c>
      <c r="C4065" s="22">
        <v>15.778</v>
      </c>
    </row>
    <row r="4066" spans="1:3" hidden="1" x14ac:dyDescent="0.25">
      <c r="A4066" s="19">
        <v>44573</v>
      </c>
      <c r="B4066" s="20" t="s">
        <v>35</v>
      </c>
      <c r="C4066" s="22">
        <v>15.7781</v>
      </c>
    </row>
    <row r="4067" spans="1:3" hidden="1" x14ac:dyDescent="0.25">
      <c r="A4067" s="19">
        <v>44574</v>
      </c>
      <c r="B4067" s="20" t="s">
        <v>35</v>
      </c>
      <c r="C4067" s="22">
        <v>15.773199999999999</v>
      </c>
    </row>
    <row r="4068" spans="1:3" hidden="1" x14ac:dyDescent="0.25">
      <c r="A4068" s="19">
        <v>44577</v>
      </c>
      <c r="B4068" s="20" t="s">
        <v>35</v>
      </c>
      <c r="C4068" s="22">
        <v>15.7738</v>
      </c>
    </row>
    <row r="4069" spans="1:3" hidden="1" x14ac:dyDescent="0.25">
      <c r="A4069" s="19">
        <v>44578</v>
      </c>
      <c r="B4069" s="20" t="s">
        <v>35</v>
      </c>
      <c r="C4069" s="22">
        <v>15.7775</v>
      </c>
    </row>
    <row r="4070" spans="1:3" hidden="1" x14ac:dyDescent="0.25">
      <c r="A4070" s="19">
        <v>44579</v>
      </c>
      <c r="B4070" s="20" t="s">
        <v>35</v>
      </c>
      <c r="C4070" s="22">
        <v>15.7784</v>
      </c>
    </row>
    <row r="4071" spans="1:3" hidden="1" x14ac:dyDescent="0.25">
      <c r="A4071" s="19">
        <v>44580</v>
      </c>
      <c r="B4071" s="20" t="s">
        <v>35</v>
      </c>
      <c r="C4071" s="22">
        <v>15.778600000000001</v>
      </c>
    </row>
    <row r="4072" spans="1:3" hidden="1" x14ac:dyDescent="0.25">
      <c r="A4072" s="19">
        <v>44581</v>
      </c>
      <c r="B4072" s="20" t="s">
        <v>35</v>
      </c>
      <c r="C4072" s="22">
        <v>15.778600000000001</v>
      </c>
    </row>
    <row r="4073" spans="1:3" hidden="1" x14ac:dyDescent="0.25">
      <c r="A4073" s="19">
        <v>44584</v>
      </c>
      <c r="B4073" s="20" t="s">
        <v>35</v>
      </c>
      <c r="C4073" s="22">
        <v>15.7784</v>
      </c>
    </row>
    <row r="4074" spans="1:3" hidden="1" x14ac:dyDescent="0.25">
      <c r="A4074" s="19">
        <v>44585</v>
      </c>
      <c r="B4074" s="20" t="s">
        <v>35</v>
      </c>
      <c r="C4074" s="22">
        <v>15.778600000000001</v>
      </c>
    </row>
    <row r="4075" spans="1:3" hidden="1" x14ac:dyDescent="0.25">
      <c r="A4075" s="19">
        <v>44586</v>
      </c>
      <c r="B4075" s="20" t="s">
        <v>35</v>
      </c>
      <c r="C4075" s="22">
        <v>15.7784</v>
      </c>
    </row>
    <row r="4076" spans="1:3" hidden="1" x14ac:dyDescent="0.25">
      <c r="A4076" s="19">
        <v>44587</v>
      </c>
      <c r="B4076" s="20" t="s">
        <v>35</v>
      </c>
      <c r="C4076" s="22">
        <v>15.7784</v>
      </c>
    </row>
    <row r="4077" spans="1:3" hidden="1" x14ac:dyDescent="0.25">
      <c r="A4077" s="19">
        <v>44591</v>
      </c>
      <c r="B4077" s="20" t="s">
        <v>35</v>
      </c>
      <c r="C4077" s="22">
        <v>15.7776</v>
      </c>
    </row>
    <row r="4078" spans="1:3" hidden="1" x14ac:dyDescent="0.25">
      <c r="A4078" s="19">
        <v>44592</v>
      </c>
      <c r="B4078" s="20" t="s">
        <v>35</v>
      </c>
      <c r="C4078" s="22">
        <v>15.7782</v>
      </c>
    </row>
    <row r="4079" spans="1:3" x14ac:dyDescent="0.25">
      <c r="A4079" s="19">
        <v>39726</v>
      </c>
      <c r="B4079" s="20" t="s">
        <v>35</v>
      </c>
      <c r="C4079" s="22">
        <v>5.4843000000000002</v>
      </c>
    </row>
    <row r="4080" spans="1:3" hidden="1" x14ac:dyDescent="0.25">
      <c r="A4080" s="19">
        <v>44594</v>
      </c>
      <c r="B4080" s="20" t="s">
        <v>35</v>
      </c>
      <c r="C4080" s="22">
        <v>15.7784</v>
      </c>
    </row>
    <row r="4081" spans="1:3" hidden="1" x14ac:dyDescent="0.25">
      <c r="A4081" s="19">
        <v>44595</v>
      </c>
      <c r="B4081" s="20" t="s">
        <v>35</v>
      </c>
      <c r="C4081" s="22">
        <v>15.7776</v>
      </c>
    </row>
    <row r="4082" spans="1:3" hidden="1" x14ac:dyDescent="0.25">
      <c r="A4082" s="19">
        <v>44598</v>
      </c>
      <c r="B4082" s="20" t="s">
        <v>35</v>
      </c>
      <c r="C4082" s="22">
        <v>15.7784</v>
      </c>
    </row>
    <row r="4083" spans="1:3" hidden="1" x14ac:dyDescent="0.25">
      <c r="A4083" s="19">
        <v>44599</v>
      </c>
      <c r="B4083" s="20" t="s">
        <v>35</v>
      </c>
      <c r="C4083" s="22">
        <v>15.7781</v>
      </c>
    </row>
    <row r="4084" spans="1:3" hidden="1" x14ac:dyDescent="0.25">
      <c r="A4084" s="19">
        <v>44600</v>
      </c>
      <c r="B4084" s="20" t="s">
        <v>35</v>
      </c>
      <c r="C4084" s="22">
        <v>15.777100000000001</v>
      </c>
    </row>
    <row r="4085" spans="1:3" hidden="1" x14ac:dyDescent="0.25">
      <c r="A4085" s="19">
        <v>44601</v>
      </c>
      <c r="B4085" s="20" t="s">
        <v>35</v>
      </c>
      <c r="C4085" s="22">
        <v>15.778499999999999</v>
      </c>
    </row>
    <row r="4086" spans="1:3" hidden="1" x14ac:dyDescent="0.25">
      <c r="A4086" s="19">
        <v>44602</v>
      </c>
      <c r="B4086" s="20" t="s">
        <v>35</v>
      </c>
      <c r="C4086" s="22">
        <v>15.7784</v>
      </c>
    </row>
    <row r="4087" spans="1:3" hidden="1" x14ac:dyDescent="0.25">
      <c r="A4087" s="19">
        <v>44605</v>
      </c>
      <c r="B4087" s="20" t="s">
        <v>35</v>
      </c>
      <c r="C4087" s="22">
        <v>15.777799999999999</v>
      </c>
    </row>
    <row r="4088" spans="1:3" hidden="1" x14ac:dyDescent="0.25">
      <c r="A4088" s="19">
        <v>44606</v>
      </c>
      <c r="B4088" s="20" t="s">
        <v>35</v>
      </c>
      <c r="C4088" s="22">
        <v>15.777900000000001</v>
      </c>
    </row>
    <row r="4089" spans="1:3" hidden="1" x14ac:dyDescent="0.25">
      <c r="A4089" s="19">
        <v>44607</v>
      </c>
      <c r="B4089" s="20" t="s">
        <v>35</v>
      </c>
      <c r="C4089" s="22">
        <v>15.7773</v>
      </c>
    </row>
    <row r="4090" spans="1:3" hidden="1" x14ac:dyDescent="0.25">
      <c r="A4090" s="19">
        <v>44608</v>
      </c>
      <c r="B4090" s="20" t="s">
        <v>35</v>
      </c>
      <c r="C4090" s="22">
        <v>15.778</v>
      </c>
    </row>
    <row r="4091" spans="1:3" hidden="1" x14ac:dyDescent="0.25">
      <c r="A4091" s="19">
        <v>44609</v>
      </c>
      <c r="B4091" s="20" t="s">
        <v>35</v>
      </c>
      <c r="C4091" s="22">
        <v>15.778499999999999</v>
      </c>
    </row>
    <row r="4092" spans="1:3" hidden="1" x14ac:dyDescent="0.25">
      <c r="A4092" s="19">
        <v>44612</v>
      </c>
      <c r="B4092" s="20" t="s">
        <v>35</v>
      </c>
      <c r="C4092" s="22">
        <v>15.778499999999999</v>
      </c>
    </row>
    <row r="4093" spans="1:3" hidden="1" x14ac:dyDescent="0.25">
      <c r="A4093" s="19">
        <v>44613</v>
      </c>
      <c r="B4093" s="20" t="s">
        <v>35</v>
      </c>
      <c r="C4093" s="22">
        <v>15.778499999999999</v>
      </c>
    </row>
    <row r="4094" spans="1:3" hidden="1" x14ac:dyDescent="0.25">
      <c r="A4094" s="19">
        <v>44614</v>
      </c>
      <c r="B4094" s="20" t="s">
        <v>35</v>
      </c>
      <c r="C4094" s="22">
        <v>15.7781</v>
      </c>
    </row>
    <row r="4095" spans="1:3" hidden="1" x14ac:dyDescent="0.25">
      <c r="A4095" s="19">
        <v>44615</v>
      </c>
      <c r="B4095" s="20" t="s">
        <v>35</v>
      </c>
      <c r="C4095" s="22">
        <v>15.777699999999999</v>
      </c>
    </row>
    <row r="4096" spans="1:3" hidden="1" x14ac:dyDescent="0.25">
      <c r="A4096" s="19">
        <v>44616</v>
      </c>
      <c r="B4096" s="20" t="s">
        <v>35</v>
      </c>
      <c r="C4096" s="22">
        <v>15.778600000000001</v>
      </c>
    </row>
    <row r="4097" spans="1:3" hidden="1" x14ac:dyDescent="0.25">
      <c r="A4097" s="19">
        <v>44619</v>
      </c>
      <c r="B4097" s="20" t="s">
        <v>35</v>
      </c>
      <c r="C4097" s="22">
        <v>15.778600000000001</v>
      </c>
    </row>
    <row r="4098" spans="1:3" hidden="1" x14ac:dyDescent="0.25">
      <c r="A4098" s="19">
        <v>44620</v>
      </c>
      <c r="B4098" s="20" t="s">
        <v>35</v>
      </c>
      <c r="C4098" s="22">
        <v>15.778499999999999</v>
      </c>
    </row>
    <row r="4099" spans="1:3" x14ac:dyDescent="0.25">
      <c r="A4099" s="19">
        <v>39692</v>
      </c>
      <c r="B4099" s="20" t="s">
        <v>35</v>
      </c>
      <c r="C4099" s="22">
        <v>5.3846999999999996</v>
      </c>
    </row>
    <row r="4100" spans="1:3" hidden="1" x14ac:dyDescent="0.25">
      <c r="A4100" s="19">
        <v>44622</v>
      </c>
      <c r="B4100" s="20" t="s">
        <v>35</v>
      </c>
      <c r="C4100" s="22">
        <v>15.778600000000001</v>
      </c>
    </row>
    <row r="4101" spans="1:3" hidden="1" x14ac:dyDescent="0.25">
      <c r="A4101" s="19">
        <v>44623</v>
      </c>
      <c r="B4101" s="20" t="s">
        <v>35</v>
      </c>
      <c r="C4101" s="22">
        <v>15.778600000000001</v>
      </c>
    </row>
    <row r="4102" spans="1:3" hidden="1" x14ac:dyDescent="0.25">
      <c r="A4102" s="19">
        <v>44626</v>
      </c>
      <c r="B4102" s="20" t="s">
        <v>35</v>
      </c>
      <c r="C4102" s="22">
        <v>15.778600000000001</v>
      </c>
    </row>
    <row r="4103" spans="1:3" hidden="1" x14ac:dyDescent="0.25">
      <c r="A4103" s="19">
        <v>44627</v>
      </c>
      <c r="B4103" s="20" t="s">
        <v>35</v>
      </c>
      <c r="C4103" s="22">
        <v>15.778600000000001</v>
      </c>
    </row>
    <row r="4104" spans="1:3" hidden="1" x14ac:dyDescent="0.25">
      <c r="A4104" s="19">
        <v>44628</v>
      </c>
      <c r="B4104" s="20" t="s">
        <v>35</v>
      </c>
      <c r="C4104" s="22">
        <v>15.778600000000001</v>
      </c>
    </row>
    <row r="4105" spans="1:3" hidden="1" x14ac:dyDescent="0.25">
      <c r="A4105" s="19">
        <v>44629</v>
      </c>
      <c r="B4105" s="20" t="s">
        <v>35</v>
      </c>
      <c r="C4105" s="22">
        <v>15.778600000000001</v>
      </c>
    </row>
    <row r="4106" spans="1:3" hidden="1" x14ac:dyDescent="0.25">
      <c r="A4106" s="19">
        <v>44630</v>
      </c>
      <c r="B4106" s="20" t="s">
        <v>35</v>
      </c>
      <c r="C4106" s="22">
        <v>15.778600000000001</v>
      </c>
    </row>
    <row r="4107" spans="1:3" hidden="1" x14ac:dyDescent="0.25">
      <c r="A4107" s="19">
        <v>44633</v>
      </c>
      <c r="B4107" s="20" t="s">
        <v>35</v>
      </c>
      <c r="C4107" s="22">
        <v>15.778600000000001</v>
      </c>
    </row>
    <row r="4108" spans="1:3" hidden="1" x14ac:dyDescent="0.25">
      <c r="A4108" s="19">
        <v>44634</v>
      </c>
      <c r="B4108" s="20" t="s">
        <v>35</v>
      </c>
      <c r="C4108" s="22">
        <v>15.778600000000001</v>
      </c>
    </row>
    <row r="4109" spans="1:3" hidden="1" x14ac:dyDescent="0.25">
      <c r="A4109" s="19">
        <v>44635</v>
      </c>
      <c r="B4109" s="20" t="s">
        <v>35</v>
      </c>
      <c r="C4109" s="22">
        <v>15.778600000000001</v>
      </c>
    </row>
    <row r="4110" spans="1:3" hidden="1" x14ac:dyDescent="0.25">
      <c r="A4110" s="19">
        <v>44636</v>
      </c>
      <c r="B4110" s="20" t="s">
        <v>35</v>
      </c>
      <c r="C4110" s="22">
        <v>15.778600000000001</v>
      </c>
    </row>
    <row r="4111" spans="1:3" hidden="1" x14ac:dyDescent="0.25">
      <c r="A4111" s="19">
        <v>44637</v>
      </c>
      <c r="B4111" s="20" t="s">
        <v>35</v>
      </c>
      <c r="C4111" s="22">
        <v>15.778600000000001</v>
      </c>
    </row>
    <row r="4112" spans="1:3" hidden="1" x14ac:dyDescent="0.25">
      <c r="A4112" s="19">
        <v>44640</v>
      </c>
      <c r="B4112" s="20" t="s">
        <v>35</v>
      </c>
      <c r="C4112" s="22">
        <v>15.778600000000001</v>
      </c>
    </row>
    <row r="4113" spans="1:3" hidden="1" x14ac:dyDescent="0.25">
      <c r="A4113" s="19">
        <v>44641</v>
      </c>
      <c r="B4113" s="20" t="s">
        <v>35</v>
      </c>
      <c r="C4113" s="22">
        <v>18.288399999999999</v>
      </c>
    </row>
    <row r="4114" spans="1:3" hidden="1" x14ac:dyDescent="0.25">
      <c r="A4114" s="19">
        <v>44642</v>
      </c>
      <c r="B4114" s="20" t="s">
        <v>35</v>
      </c>
      <c r="C4114" s="22">
        <v>18.5684</v>
      </c>
    </row>
    <row r="4115" spans="1:3" hidden="1" x14ac:dyDescent="0.25">
      <c r="A4115" s="19">
        <v>44643</v>
      </c>
      <c r="B4115" s="20" t="s">
        <v>35</v>
      </c>
      <c r="C4115" s="22">
        <v>18.434899999999999</v>
      </c>
    </row>
    <row r="4116" spans="1:3" hidden="1" x14ac:dyDescent="0.25">
      <c r="A4116" s="19">
        <v>44644</v>
      </c>
      <c r="B4116" s="20" t="s">
        <v>35</v>
      </c>
      <c r="C4116" s="22">
        <v>18.375399999999999</v>
      </c>
    </row>
    <row r="4117" spans="1:3" hidden="1" x14ac:dyDescent="0.25">
      <c r="A4117" s="19">
        <v>44647</v>
      </c>
      <c r="B4117" s="20" t="s">
        <v>35</v>
      </c>
      <c r="C4117" s="22">
        <v>18.375399999999999</v>
      </c>
    </row>
    <row r="4118" spans="1:3" hidden="1" x14ac:dyDescent="0.25">
      <c r="A4118" s="19">
        <v>44648</v>
      </c>
      <c r="B4118" s="20" t="s">
        <v>35</v>
      </c>
      <c r="C4118" s="22">
        <v>18.3903</v>
      </c>
    </row>
    <row r="4119" spans="1:3" hidden="1" x14ac:dyDescent="0.25">
      <c r="A4119" s="19">
        <v>44649</v>
      </c>
      <c r="B4119" s="20" t="s">
        <v>35</v>
      </c>
      <c r="C4119" s="22">
        <v>18.387599999999999</v>
      </c>
    </row>
    <row r="4120" spans="1:3" hidden="1" x14ac:dyDescent="0.25">
      <c r="A4120" s="19">
        <v>44650</v>
      </c>
      <c r="B4120" s="20" t="s">
        <v>35</v>
      </c>
      <c r="C4120" s="22">
        <v>18.3383</v>
      </c>
    </row>
    <row r="4121" spans="1:3" hidden="1" x14ac:dyDescent="0.25">
      <c r="A4121" s="19">
        <v>44651</v>
      </c>
      <c r="B4121" s="20" t="s">
        <v>35</v>
      </c>
      <c r="C4121" s="22">
        <v>18.329499999999999</v>
      </c>
    </row>
    <row r="4122" spans="1:3" x14ac:dyDescent="0.25">
      <c r="A4122" s="19">
        <v>39663</v>
      </c>
      <c r="B4122" s="20" t="s">
        <v>35</v>
      </c>
      <c r="C4122" s="22">
        <v>5.3205</v>
      </c>
    </row>
    <row r="4123" spans="1:3" hidden="1" x14ac:dyDescent="0.25">
      <c r="A4123" s="19">
        <v>44655</v>
      </c>
      <c r="B4123" s="20" t="s">
        <v>35</v>
      </c>
      <c r="C4123" s="22">
        <v>18.320499999999999</v>
      </c>
    </row>
    <row r="4124" spans="1:3" hidden="1" x14ac:dyDescent="0.25">
      <c r="A4124" s="19">
        <v>44656</v>
      </c>
      <c r="B4124" s="20" t="s">
        <v>35</v>
      </c>
      <c r="C4124" s="22">
        <v>18.334700000000002</v>
      </c>
    </row>
    <row r="4125" spans="1:3" hidden="1" x14ac:dyDescent="0.25">
      <c r="A4125" s="19">
        <v>44657</v>
      </c>
      <c r="B4125" s="20" t="s">
        <v>35</v>
      </c>
      <c r="C4125" s="22">
        <v>18.372199999999999</v>
      </c>
    </row>
    <row r="4126" spans="1:3" hidden="1" x14ac:dyDescent="0.25">
      <c r="A4126" s="19">
        <v>44658</v>
      </c>
      <c r="B4126" s="20" t="s">
        <v>35</v>
      </c>
      <c r="C4126" s="22">
        <v>18.4057</v>
      </c>
    </row>
    <row r="4127" spans="1:3" hidden="1" x14ac:dyDescent="0.25">
      <c r="A4127" s="19">
        <v>44661</v>
      </c>
      <c r="B4127" s="20" t="s">
        <v>35</v>
      </c>
      <c r="C4127" s="22">
        <v>18.417300000000001</v>
      </c>
    </row>
    <row r="4128" spans="1:3" hidden="1" x14ac:dyDescent="0.25">
      <c r="A4128" s="19">
        <v>44662</v>
      </c>
      <c r="B4128" s="20" t="s">
        <v>35</v>
      </c>
      <c r="C4128" s="22">
        <v>18.4772</v>
      </c>
    </row>
    <row r="4129" spans="1:3" hidden="1" x14ac:dyDescent="0.25">
      <c r="A4129" s="19">
        <v>44663</v>
      </c>
      <c r="B4129" s="20" t="s">
        <v>35</v>
      </c>
      <c r="C4129" s="22">
        <v>18.580300000000001</v>
      </c>
    </row>
    <row r="4130" spans="1:3" hidden="1" x14ac:dyDescent="0.25">
      <c r="A4130" s="19">
        <v>44664</v>
      </c>
      <c r="B4130" s="20" t="s">
        <v>35</v>
      </c>
      <c r="C4130" s="22">
        <v>18.489999999999998</v>
      </c>
    </row>
    <row r="4131" spans="1:3" hidden="1" x14ac:dyDescent="0.25">
      <c r="A4131" s="19">
        <v>44665</v>
      </c>
      <c r="B4131" s="20" t="s">
        <v>35</v>
      </c>
      <c r="C4131" s="22">
        <v>18.449300000000001</v>
      </c>
    </row>
    <row r="4132" spans="1:3" hidden="1" x14ac:dyDescent="0.25">
      <c r="A4132" s="19">
        <v>44668</v>
      </c>
      <c r="B4132" s="20" t="s">
        <v>35</v>
      </c>
      <c r="C4132" s="22">
        <v>18.468599999999999</v>
      </c>
    </row>
    <row r="4133" spans="1:3" hidden="1" x14ac:dyDescent="0.25">
      <c r="A4133" s="19">
        <v>44669</v>
      </c>
      <c r="B4133" s="20" t="s">
        <v>35</v>
      </c>
      <c r="C4133" s="22">
        <v>18.478100000000001</v>
      </c>
    </row>
    <row r="4134" spans="1:3" hidden="1" x14ac:dyDescent="0.25">
      <c r="A4134" s="19">
        <v>44670</v>
      </c>
      <c r="B4134" s="20" t="s">
        <v>35</v>
      </c>
      <c r="C4134" s="22">
        <v>18.5184</v>
      </c>
    </row>
    <row r="4135" spans="1:3" hidden="1" x14ac:dyDescent="0.25">
      <c r="A4135" s="19">
        <v>44671</v>
      </c>
      <c r="B4135" s="20" t="s">
        <v>35</v>
      </c>
      <c r="C4135" s="22">
        <v>18.538399999999999</v>
      </c>
    </row>
    <row r="4136" spans="1:3" hidden="1" x14ac:dyDescent="0.25">
      <c r="A4136" s="19">
        <v>44672</v>
      </c>
      <c r="B4136" s="20" t="s">
        <v>35</v>
      </c>
      <c r="C4136" s="22">
        <v>18.618400000000001</v>
      </c>
    </row>
    <row r="4137" spans="1:3" hidden="1" x14ac:dyDescent="0.25">
      <c r="A4137" s="19">
        <v>44677</v>
      </c>
      <c r="B4137" s="20" t="s">
        <v>35</v>
      </c>
      <c r="C4137" s="22">
        <v>18.5884</v>
      </c>
    </row>
    <row r="4138" spans="1:3" hidden="1" x14ac:dyDescent="0.25">
      <c r="A4138" s="19">
        <v>44678</v>
      </c>
      <c r="B4138" s="20" t="s">
        <v>35</v>
      </c>
      <c r="C4138" s="22">
        <v>18.5684</v>
      </c>
    </row>
    <row r="4139" spans="1:3" hidden="1" x14ac:dyDescent="0.25">
      <c r="A4139" s="19">
        <v>44679</v>
      </c>
      <c r="B4139" s="20" t="s">
        <v>35</v>
      </c>
      <c r="C4139" s="22">
        <v>18.548400000000001</v>
      </c>
    </row>
    <row r="4140" spans="1:3" x14ac:dyDescent="0.25">
      <c r="A4140" s="19">
        <v>39631</v>
      </c>
      <c r="B4140" s="20" t="s">
        <v>35</v>
      </c>
      <c r="C4140" s="22">
        <v>5.3434999999999997</v>
      </c>
    </row>
    <row r="4141" spans="1:3" hidden="1" x14ac:dyDescent="0.25">
      <c r="A4141" s="19">
        <v>44690</v>
      </c>
      <c r="B4141" s="20" t="s">
        <v>35</v>
      </c>
      <c r="C4141" s="22">
        <v>18.548400000000001</v>
      </c>
    </row>
    <row r="4142" spans="1:3" hidden="1" x14ac:dyDescent="0.25">
      <c r="A4142" s="19">
        <v>44691</v>
      </c>
      <c r="B4142" s="20" t="s">
        <v>35</v>
      </c>
      <c r="C4142" s="22">
        <v>18.548400000000001</v>
      </c>
    </row>
    <row r="4143" spans="1:3" hidden="1" x14ac:dyDescent="0.25">
      <c r="A4143" s="19">
        <v>44692</v>
      </c>
      <c r="B4143" s="20" t="s">
        <v>35</v>
      </c>
      <c r="C4143" s="22">
        <v>18.440300000000001</v>
      </c>
    </row>
    <row r="4144" spans="1:3" hidden="1" x14ac:dyDescent="0.25">
      <c r="A4144" s="19">
        <v>44693</v>
      </c>
      <c r="B4144" s="20" t="s">
        <v>35</v>
      </c>
      <c r="C4144" s="22">
        <v>18.382400000000001</v>
      </c>
    </row>
    <row r="4145" spans="1:3" hidden="1" x14ac:dyDescent="0.25">
      <c r="A4145" s="19">
        <v>44696</v>
      </c>
      <c r="B4145" s="20" t="s">
        <v>35</v>
      </c>
      <c r="C4145" s="22">
        <v>18.358899999999998</v>
      </c>
    </row>
    <row r="4146" spans="1:3" hidden="1" x14ac:dyDescent="0.25">
      <c r="A4146" s="19">
        <v>44697</v>
      </c>
      <c r="B4146" s="20" t="s">
        <v>35</v>
      </c>
      <c r="C4146" s="22">
        <v>18.338899999999999</v>
      </c>
    </row>
    <row r="4147" spans="1:3" hidden="1" x14ac:dyDescent="0.25">
      <c r="A4147" s="19">
        <v>44698</v>
      </c>
      <c r="B4147" s="20" t="s">
        <v>35</v>
      </c>
      <c r="C4147" s="22">
        <v>18.3293</v>
      </c>
    </row>
    <row r="4148" spans="1:3" hidden="1" x14ac:dyDescent="0.25">
      <c r="A4148" s="19">
        <v>44699</v>
      </c>
      <c r="B4148" s="20" t="s">
        <v>35</v>
      </c>
      <c r="C4148" s="22">
        <v>18.328399999999998</v>
      </c>
    </row>
    <row r="4149" spans="1:3" hidden="1" x14ac:dyDescent="0.25">
      <c r="A4149" s="19">
        <v>44700</v>
      </c>
      <c r="B4149" s="20" t="s">
        <v>35</v>
      </c>
      <c r="C4149" s="22">
        <v>18.328399999999998</v>
      </c>
    </row>
    <row r="4150" spans="1:3" hidden="1" x14ac:dyDescent="0.25">
      <c r="A4150" s="19">
        <v>44703</v>
      </c>
      <c r="B4150" s="20" t="s">
        <v>35</v>
      </c>
      <c r="C4150" s="22">
        <v>18.328399999999998</v>
      </c>
    </row>
    <row r="4151" spans="1:3" hidden="1" x14ac:dyDescent="0.25">
      <c r="A4151" s="19">
        <v>44704</v>
      </c>
      <c r="B4151" s="20" t="s">
        <v>35</v>
      </c>
      <c r="C4151" s="22">
        <v>18.458400000000001</v>
      </c>
    </row>
    <row r="4152" spans="1:3" hidden="1" x14ac:dyDescent="0.25">
      <c r="A4152" s="19">
        <v>44705</v>
      </c>
      <c r="B4152" s="20" t="s">
        <v>35</v>
      </c>
      <c r="C4152" s="22">
        <v>18.5684</v>
      </c>
    </row>
    <row r="4153" spans="1:3" hidden="1" x14ac:dyDescent="0.25">
      <c r="A4153" s="19">
        <v>44706</v>
      </c>
      <c r="B4153" s="20" t="s">
        <v>35</v>
      </c>
      <c r="C4153" s="22">
        <v>18.648399999999999</v>
      </c>
    </row>
    <row r="4154" spans="1:3" hidden="1" x14ac:dyDescent="0.25">
      <c r="A4154" s="19">
        <v>44707</v>
      </c>
      <c r="B4154" s="20" t="s">
        <v>35</v>
      </c>
      <c r="C4154" s="22">
        <v>18.648399999999999</v>
      </c>
    </row>
    <row r="4155" spans="1:3" hidden="1" x14ac:dyDescent="0.25">
      <c r="A4155" s="19">
        <v>44710</v>
      </c>
      <c r="B4155" s="20" t="s">
        <v>35</v>
      </c>
      <c r="C4155" s="22">
        <v>18.648399999999999</v>
      </c>
    </row>
    <row r="4156" spans="1:3" hidden="1" x14ac:dyDescent="0.25">
      <c r="A4156" s="19">
        <v>44711</v>
      </c>
      <c r="B4156" s="20" t="s">
        <v>35</v>
      </c>
      <c r="C4156" s="22">
        <v>18.648399999999999</v>
      </c>
    </row>
    <row r="4157" spans="1:3" hidden="1" x14ac:dyDescent="0.25">
      <c r="A4157" s="19">
        <v>44712</v>
      </c>
      <c r="B4157" s="20" t="s">
        <v>35</v>
      </c>
      <c r="C4157" s="22">
        <v>18.648399999999999</v>
      </c>
    </row>
    <row r="4158" spans="1:3" x14ac:dyDescent="0.25">
      <c r="A4158" s="19">
        <v>39600</v>
      </c>
      <c r="B4158" s="20" t="s">
        <v>35</v>
      </c>
      <c r="C4158" s="22">
        <v>5.3593999999999999</v>
      </c>
    </row>
    <row r="4159" spans="1:3" hidden="1" x14ac:dyDescent="0.25">
      <c r="A4159" s="19">
        <v>44714</v>
      </c>
      <c r="B4159" s="20" t="s">
        <v>35</v>
      </c>
      <c r="C4159" s="22">
        <v>18.698399999999999</v>
      </c>
    </row>
    <row r="4160" spans="1:3" hidden="1" x14ac:dyDescent="0.25">
      <c r="A4160" s="19">
        <v>44717</v>
      </c>
      <c r="B4160" s="20" t="s">
        <v>35</v>
      </c>
      <c r="C4160" s="22">
        <v>18.698399999999999</v>
      </c>
    </row>
    <row r="4161" spans="1:3" hidden="1" x14ac:dyDescent="0.25">
      <c r="A4161" s="19">
        <v>44718</v>
      </c>
      <c r="B4161" s="20" t="s">
        <v>35</v>
      </c>
      <c r="C4161" s="22">
        <v>18.698399999999999</v>
      </c>
    </row>
    <row r="4162" spans="1:3" hidden="1" x14ac:dyDescent="0.25">
      <c r="A4162" s="19">
        <v>44719</v>
      </c>
      <c r="B4162" s="20" t="s">
        <v>35</v>
      </c>
      <c r="C4162" s="22">
        <v>18.728400000000001</v>
      </c>
    </row>
    <row r="4163" spans="1:3" hidden="1" x14ac:dyDescent="0.25">
      <c r="A4163" s="19">
        <v>44720</v>
      </c>
      <c r="B4163" s="20" t="s">
        <v>35</v>
      </c>
      <c r="C4163" s="22">
        <v>18.7484</v>
      </c>
    </row>
    <row r="4164" spans="1:3" hidden="1" x14ac:dyDescent="0.25">
      <c r="A4164" s="19">
        <v>44721</v>
      </c>
      <c r="B4164" s="20" t="s">
        <v>35</v>
      </c>
      <c r="C4164" s="22">
        <v>18.7484</v>
      </c>
    </row>
    <row r="4165" spans="1:3" hidden="1" x14ac:dyDescent="0.25">
      <c r="A4165" s="19">
        <v>44724</v>
      </c>
      <c r="B4165" s="20" t="s">
        <v>35</v>
      </c>
      <c r="C4165" s="22">
        <v>18.7484</v>
      </c>
    </row>
    <row r="4166" spans="1:3" hidden="1" x14ac:dyDescent="0.25">
      <c r="A4166" s="19">
        <v>44725</v>
      </c>
      <c r="B4166" s="20" t="s">
        <v>35</v>
      </c>
      <c r="C4166" s="22">
        <v>18.7684</v>
      </c>
    </row>
    <row r="4167" spans="1:3" hidden="1" x14ac:dyDescent="0.25">
      <c r="A4167" s="19">
        <v>44726</v>
      </c>
      <c r="B4167" s="20" t="s">
        <v>35</v>
      </c>
      <c r="C4167" s="22">
        <v>18.798400000000001</v>
      </c>
    </row>
    <row r="4168" spans="1:3" hidden="1" x14ac:dyDescent="0.25">
      <c r="A4168" s="19">
        <v>44727</v>
      </c>
      <c r="B4168" s="20" t="s">
        <v>35</v>
      </c>
      <c r="C4168" s="22">
        <v>18.808399999999999</v>
      </c>
    </row>
    <row r="4169" spans="1:3" hidden="1" x14ac:dyDescent="0.25">
      <c r="A4169" s="19">
        <v>44728</v>
      </c>
      <c r="B4169" s="20" t="s">
        <v>35</v>
      </c>
      <c r="C4169" s="22">
        <v>18.808399999999999</v>
      </c>
    </row>
    <row r="4170" spans="1:3" hidden="1" x14ac:dyDescent="0.25">
      <c r="A4170" s="19">
        <v>44731</v>
      </c>
      <c r="B4170" s="20" t="s">
        <v>35</v>
      </c>
      <c r="C4170" s="22">
        <v>18.808399999999999</v>
      </c>
    </row>
    <row r="4171" spans="1:3" hidden="1" x14ac:dyDescent="0.25">
      <c r="A4171" s="19">
        <v>44732</v>
      </c>
      <c r="B4171" s="20" t="s">
        <v>35</v>
      </c>
      <c r="C4171" s="22">
        <v>18.808399999999999</v>
      </c>
    </row>
    <row r="4172" spans="1:3" hidden="1" x14ac:dyDescent="0.25">
      <c r="A4172" s="19">
        <v>44733</v>
      </c>
      <c r="B4172" s="20" t="s">
        <v>35</v>
      </c>
      <c r="C4172" s="22">
        <v>18.808399999999999</v>
      </c>
    </row>
    <row r="4173" spans="1:3" hidden="1" x14ac:dyDescent="0.25">
      <c r="A4173" s="19">
        <v>44734</v>
      </c>
      <c r="B4173" s="20" t="s">
        <v>35</v>
      </c>
      <c r="C4173" s="22">
        <v>18.808399999999999</v>
      </c>
    </row>
    <row r="4174" spans="1:3" hidden="1" x14ac:dyDescent="0.25">
      <c r="A4174" s="19">
        <v>44735</v>
      </c>
      <c r="B4174" s="20" t="s">
        <v>35</v>
      </c>
      <c r="C4174" s="22">
        <v>18.808399999999999</v>
      </c>
    </row>
    <row r="4175" spans="1:3" hidden="1" x14ac:dyDescent="0.25">
      <c r="A4175" s="19">
        <v>44738</v>
      </c>
      <c r="B4175" s="20" t="s">
        <v>35</v>
      </c>
      <c r="C4175" s="22">
        <v>18.808399999999999</v>
      </c>
    </row>
    <row r="4176" spans="1:3" hidden="1" x14ac:dyDescent="0.25">
      <c r="A4176" s="19">
        <v>44739</v>
      </c>
      <c r="B4176" s="20" t="s">
        <v>35</v>
      </c>
      <c r="C4176" s="22">
        <v>18.808399999999999</v>
      </c>
    </row>
    <row r="4177" spans="1:3" hidden="1" x14ac:dyDescent="0.25">
      <c r="A4177" s="19">
        <v>44740</v>
      </c>
      <c r="B4177" s="20" t="s">
        <v>35</v>
      </c>
      <c r="C4177" s="22">
        <v>18.828399999999998</v>
      </c>
    </row>
    <row r="4178" spans="1:3" hidden="1" x14ac:dyDescent="0.25">
      <c r="A4178" s="19">
        <v>44741</v>
      </c>
      <c r="B4178" s="20" t="s">
        <v>35</v>
      </c>
      <c r="C4178" s="22">
        <v>18.8584</v>
      </c>
    </row>
    <row r="4179" spans="1:3" x14ac:dyDescent="0.25">
      <c r="A4179" s="19">
        <v>39572</v>
      </c>
      <c r="B4179" s="20" t="s">
        <v>35</v>
      </c>
      <c r="C4179" s="22">
        <v>5.3692000000000002</v>
      </c>
    </row>
    <row r="4180" spans="1:3" hidden="1" x14ac:dyDescent="0.25">
      <c r="A4180" s="19">
        <v>44746</v>
      </c>
      <c r="B4180" s="20" t="s">
        <v>35</v>
      </c>
      <c r="C4180" s="22">
        <v>18.9084</v>
      </c>
    </row>
    <row r="4181" spans="1:3" hidden="1" x14ac:dyDescent="0.25">
      <c r="A4181" s="19">
        <v>44747</v>
      </c>
      <c r="B4181" s="20" t="s">
        <v>35</v>
      </c>
      <c r="C4181" s="22">
        <v>18.9284</v>
      </c>
    </row>
    <row r="4182" spans="1:3" hidden="1" x14ac:dyDescent="0.25">
      <c r="A4182" s="19">
        <v>44748</v>
      </c>
      <c r="B4182" s="20" t="s">
        <v>35</v>
      </c>
      <c r="C4182" s="22">
        <v>18.9284</v>
      </c>
    </row>
    <row r="4183" spans="1:3" hidden="1" x14ac:dyDescent="0.25">
      <c r="A4183" s="19">
        <v>44749</v>
      </c>
      <c r="B4183" s="20" t="s">
        <v>35</v>
      </c>
      <c r="C4183" s="22">
        <v>18.9284</v>
      </c>
    </row>
    <row r="4184" spans="1:3" hidden="1" x14ac:dyDescent="0.25">
      <c r="A4184" s="19">
        <v>44759</v>
      </c>
      <c r="B4184" s="20" t="s">
        <v>35</v>
      </c>
      <c r="C4184" s="22">
        <v>18.9284</v>
      </c>
    </row>
    <row r="4185" spans="1:3" hidden="1" x14ac:dyDescent="0.25">
      <c r="A4185" s="19">
        <v>44760</v>
      </c>
      <c r="B4185" s="20" t="s">
        <v>35</v>
      </c>
      <c r="C4185" s="22">
        <v>18.948399999999999</v>
      </c>
    </row>
    <row r="4186" spans="1:3" hidden="1" x14ac:dyDescent="0.25">
      <c r="A4186" s="19">
        <v>44761</v>
      </c>
      <c r="B4186" s="20" t="s">
        <v>35</v>
      </c>
      <c r="C4186" s="22">
        <v>18.977599999999999</v>
      </c>
    </row>
    <row r="4187" spans="1:3" hidden="1" x14ac:dyDescent="0.25">
      <c r="A4187" s="19">
        <v>44762</v>
      </c>
      <c r="B4187" s="20" t="s">
        <v>35</v>
      </c>
      <c r="C4187" s="22">
        <v>18.978400000000001</v>
      </c>
    </row>
    <row r="4188" spans="1:3" hidden="1" x14ac:dyDescent="0.25">
      <c r="A4188" s="19">
        <v>44763</v>
      </c>
      <c r="B4188" s="20" t="s">
        <v>35</v>
      </c>
      <c r="C4188" s="22">
        <v>18.988399999999999</v>
      </c>
    </row>
    <row r="4189" spans="1:3" hidden="1" x14ac:dyDescent="0.25">
      <c r="A4189" s="19">
        <v>44766</v>
      </c>
      <c r="B4189" s="20" t="s">
        <v>35</v>
      </c>
      <c r="C4189" s="22">
        <v>18.988099999999999</v>
      </c>
    </row>
    <row r="4190" spans="1:3" hidden="1" x14ac:dyDescent="0.25">
      <c r="A4190" s="19">
        <v>44767</v>
      </c>
      <c r="B4190" s="20" t="s">
        <v>35</v>
      </c>
      <c r="C4190" s="22">
        <v>18.988399999999999</v>
      </c>
    </row>
    <row r="4191" spans="1:3" hidden="1" x14ac:dyDescent="0.25">
      <c r="A4191" s="19">
        <v>44768</v>
      </c>
      <c r="B4191" s="20" t="s">
        <v>35</v>
      </c>
      <c r="C4191" s="22">
        <v>18.988399999999999</v>
      </c>
    </row>
    <row r="4192" spans="1:3" hidden="1" x14ac:dyDescent="0.25">
      <c r="A4192" s="19">
        <v>44769</v>
      </c>
      <c r="B4192" s="20" t="s">
        <v>35</v>
      </c>
      <c r="C4192" s="22">
        <v>18.988399999999999</v>
      </c>
    </row>
    <row r="4193" spans="1:3" hidden="1" x14ac:dyDescent="0.25">
      <c r="A4193" s="19">
        <v>44770</v>
      </c>
      <c r="B4193" s="20" t="s">
        <v>35</v>
      </c>
      <c r="C4193" s="22">
        <v>18.988399999999999</v>
      </c>
    </row>
    <row r="4194" spans="1:3" hidden="1" x14ac:dyDescent="0.25">
      <c r="A4194" s="19">
        <v>44773</v>
      </c>
      <c r="B4194" s="20" t="s">
        <v>35</v>
      </c>
      <c r="C4194" s="22">
        <v>19.008400000000002</v>
      </c>
    </row>
    <row r="4195" spans="1:3" x14ac:dyDescent="0.25">
      <c r="A4195" s="19">
        <v>39539</v>
      </c>
      <c r="B4195" s="20" t="s">
        <v>35</v>
      </c>
      <c r="C4195" s="22">
        <v>5.4615</v>
      </c>
    </row>
    <row r="4196" spans="1:3" hidden="1" x14ac:dyDescent="0.25">
      <c r="A4196" s="19">
        <v>44775</v>
      </c>
      <c r="B4196" s="20" t="s">
        <v>35</v>
      </c>
      <c r="C4196" s="22">
        <v>19.0884</v>
      </c>
    </row>
    <row r="4197" spans="1:3" hidden="1" x14ac:dyDescent="0.25">
      <c r="A4197" s="19">
        <v>44776</v>
      </c>
      <c r="B4197" s="20" t="s">
        <v>35</v>
      </c>
      <c r="C4197" s="22">
        <v>19.148399999999999</v>
      </c>
    </row>
    <row r="4198" spans="1:3" hidden="1" x14ac:dyDescent="0.25">
      <c r="A4198" s="19">
        <v>44777</v>
      </c>
      <c r="B4198" s="20" t="s">
        <v>35</v>
      </c>
      <c r="C4198" s="22">
        <v>19.1784</v>
      </c>
    </row>
    <row r="4199" spans="1:3" hidden="1" x14ac:dyDescent="0.25">
      <c r="A4199" s="19">
        <v>44780</v>
      </c>
      <c r="B4199" s="20" t="s">
        <v>35</v>
      </c>
      <c r="C4199" s="22">
        <v>19.1784</v>
      </c>
    </row>
    <row r="4200" spans="1:3" hidden="1" x14ac:dyDescent="0.25">
      <c r="A4200" s="19">
        <v>44781</v>
      </c>
      <c r="B4200" s="20" t="s">
        <v>35</v>
      </c>
      <c r="C4200" s="22">
        <v>19.198399999999999</v>
      </c>
    </row>
    <row r="4201" spans="1:3" hidden="1" x14ac:dyDescent="0.25">
      <c r="A4201" s="19">
        <v>44782</v>
      </c>
      <c r="B4201" s="20" t="s">
        <v>35</v>
      </c>
      <c r="C4201" s="22">
        <v>19.198399999999999</v>
      </c>
    </row>
    <row r="4202" spans="1:3" hidden="1" x14ac:dyDescent="0.25">
      <c r="A4202" s="19">
        <v>44783</v>
      </c>
      <c r="B4202" s="20" t="s">
        <v>35</v>
      </c>
      <c r="C4202" s="22">
        <v>19.198399999999999</v>
      </c>
    </row>
    <row r="4203" spans="1:3" hidden="1" x14ac:dyDescent="0.25">
      <c r="A4203" s="19">
        <v>44784</v>
      </c>
      <c r="B4203" s="20" t="s">
        <v>35</v>
      </c>
      <c r="C4203" s="22">
        <v>19.198399999999999</v>
      </c>
    </row>
    <row r="4204" spans="1:3" hidden="1" x14ac:dyDescent="0.25">
      <c r="A4204" s="19">
        <v>44787</v>
      </c>
      <c r="B4204" s="20" t="s">
        <v>35</v>
      </c>
      <c r="C4204" s="22">
        <v>19.198399999999999</v>
      </c>
    </row>
    <row r="4205" spans="1:3" hidden="1" x14ac:dyDescent="0.25">
      <c r="A4205" s="19">
        <v>44788</v>
      </c>
      <c r="B4205" s="20" t="s">
        <v>35</v>
      </c>
      <c r="C4205" s="22">
        <v>19.198399999999999</v>
      </c>
    </row>
    <row r="4206" spans="1:3" hidden="1" x14ac:dyDescent="0.25">
      <c r="A4206" s="19">
        <v>44789</v>
      </c>
      <c r="B4206" s="20" t="s">
        <v>35</v>
      </c>
      <c r="C4206" s="22">
        <v>19.198399999999999</v>
      </c>
    </row>
    <row r="4207" spans="1:3" hidden="1" x14ac:dyDescent="0.25">
      <c r="A4207" s="19">
        <v>44790</v>
      </c>
      <c r="B4207" s="20" t="s">
        <v>35</v>
      </c>
      <c r="C4207" s="22">
        <v>19.198399999999999</v>
      </c>
    </row>
    <row r="4208" spans="1:3" hidden="1" x14ac:dyDescent="0.25">
      <c r="A4208" s="19">
        <v>44791</v>
      </c>
      <c r="B4208" s="20" t="s">
        <v>35</v>
      </c>
      <c r="C4208" s="22">
        <v>19.198399999999999</v>
      </c>
    </row>
    <row r="4209" spans="1:3" hidden="1" x14ac:dyDescent="0.25">
      <c r="A4209" s="19">
        <v>44794</v>
      </c>
      <c r="B4209" s="20" t="s">
        <v>35</v>
      </c>
      <c r="C4209" s="22">
        <v>19.198399999999999</v>
      </c>
    </row>
    <row r="4210" spans="1:3" hidden="1" x14ac:dyDescent="0.25">
      <c r="A4210" s="19">
        <v>44795</v>
      </c>
      <c r="B4210" s="20" t="s">
        <v>35</v>
      </c>
      <c r="C4210" s="22">
        <v>19.198399999999999</v>
      </c>
    </row>
    <row r="4211" spans="1:3" hidden="1" x14ac:dyDescent="0.25">
      <c r="A4211" s="19">
        <v>44796</v>
      </c>
      <c r="B4211" s="20" t="s">
        <v>35</v>
      </c>
      <c r="C4211" s="22">
        <v>19.218399999999999</v>
      </c>
    </row>
    <row r="4212" spans="1:3" hidden="1" x14ac:dyDescent="0.25">
      <c r="A4212" s="19">
        <v>44797</v>
      </c>
      <c r="B4212" s="20" t="s">
        <v>35</v>
      </c>
      <c r="C4212" s="22">
        <v>19.228400000000001</v>
      </c>
    </row>
    <row r="4213" spans="1:3" hidden="1" x14ac:dyDescent="0.25">
      <c r="A4213" s="19">
        <v>44798</v>
      </c>
      <c r="B4213" s="20" t="s">
        <v>35</v>
      </c>
      <c r="C4213" s="22">
        <v>19.238399999999999</v>
      </c>
    </row>
    <row r="4214" spans="1:3" hidden="1" x14ac:dyDescent="0.25">
      <c r="A4214" s="19">
        <v>44801</v>
      </c>
      <c r="B4214" s="20" t="s">
        <v>35</v>
      </c>
      <c r="C4214" s="22">
        <v>19.238399999999999</v>
      </c>
    </row>
    <row r="4215" spans="1:3" hidden="1" x14ac:dyDescent="0.25">
      <c r="A4215" s="19">
        <v>44802</v>
      </c>
      <c r="B4215" s="20" t="s">
        <v>35</v>
      </c>
      <c r="C4215" s="22">
        <v>19.2578</v>
      </c>
    </row>
    <row r="4216" spans="1:3" hidden="1" x14ac:dyDescent="0.25">
      <c r="A4216" s="19">
        <v>44803</v>
      </c>
      <c r="B4216" s="20" t="s">
        <v>35</v>
      </c>
      <c r="C4216" s="22">
        <v>19.278400000000001</v>
      </c>
    </row>
    <row r="4217" spans="1:3" hidden="1" x14ac:dyDescent="0.25">
      <c r="A4217" s="19">
        <v>44804</v>
      </c>
      <c r="B4217" s="20" t="s">
        <v>35</v>
      </c>
      <c r="C4217" s="22">
        <v>19.278400000000001</v>
      </c>
    </row>
    <row r="4218" spans="1:3" x14ac:dyDescent="0.25">
      <c r="A4218" s="19">
        <v>39509</v>
      </c>
      <c r="B4218" s="20" t="s">
        <v>35</v>
      </c>
      <c r="C4218" s="22">
        <v>5.4938000000000002</v>
      </c>
    </row>
    <row r="4219" spans="1:3" hidden="1" x14ac:dyDescent="0.25">
      <c r="A4219" s="19">
        <v>44808</v>
      </c>
      <c r="B4219" s="20" t="s">
        <v>35</v>
      </c>
      <c r="C4219" s="22">
        <v>19.278400000000001</v>
      </c>
    </row>
    <row r="4220" spans="1:3" hidden="1" x14ac:dyDescent="0.25">
      <c r="A4220" s="19">
        <v>44809</v>
      </c>
      <c r="B4220" s="20" t="s">
        <v>35</v>
      </c>
      <c r="C4220" s="22">
        <v>19.278400000000001</v>
      </c>
    </row>
    <row r="4221" spans="1:3" hidden="1" x14ac:dyDescent="0.25">
      <c r="A4221" s="19">
        <v>44810</v>
      </c>
      <c r="B4221" s="20" t="s">
        <v>35</v>
      </c>
      <c r="C4221" s="22">
        <v>19.288399999999999</v>
      </c>
    </row>
    <row r="4222" spans="1:3" hidden="1" x14ac:dyDescent="0.25">
      <c r="A4222" s="19">
        <v>44811</v>
      </c>
      <c r="B4222" s="20" t="s">
        <v>35</v>
      </c>
      <c r="C4222" s="22">
        <v>19.3184</v>
      </c>
    </row>
    <row r="4223" spans="1:3" hidden="1" x14ac:dyDescent="0.25">
      <c r="A4223" s="19">
        <v>44812</v>
      </c>
      <c r="B4223" s="20" t="s">
        <v>35</v>
      </c>
      <c r="C4223" s="22">
        <v>19.3584</v>
      </c>
    </row>
    <row r="4224" spans="1:3" hidden="1" x14ac:dyDescent="0.25">
      <c r="A4224" s="19">
        <v>44815</v>
      </c>
      <c r="B4224" s="20" t="s">
        <v>35</v>
      </c>
      <c r="C4224" s="22">
        <v>19.388400000000001</v>
      </c>
    </row>
    <row r="4225" spans="1:3" hidden="1" x14ac:dyDescent="0.25">
      <c r="A4225" s="19">
        <v>44816</v>
      </c>
      <c r="B4225" s="20" t="s">
        <v>35</v>
      </c>
      <c r="C4225" s="22">
        <v>19.4084</v>
      </c>
    </row>
    <row r="4226" spans="1:3" hidden="1" x14ac:dyDescent="0.25">
      <c r="A4226" s="19">
        <v>44817</v>
      </c>
      <c r="B4226" s="20" t="s">
        <v>35</v>
      </c>
      <c r="C4226" s="22">
        <v>19.4084</v>
      </c>
    </row>
    <row r="4227" spans="1:3" hidden="1" x14ac:dyDescent="0.25">
      <c r="A4227" s="19">
        <v>44818</v>
      </c>
      <c r="B4227" s="20" t="s">
        <v>35</v>
      </c>
      <c r="C4227" s="22">
        <v>19.438400000000001</v>
      </c>
    </row>
    <row r="4228" spans="1:3" hidden="1" x14ac:dyDescent="0.25">
      <c r="A4228" s="19">
        <v>44819</v>
      </c>
      <c r="B4228" s="20" t="s">
        <v>35</v>
      </c>
      <c r="C4228" s="22">
        <v>19.468399999999999</v>
      </c>
    </row>
    <row r="4229" spans="1:3" hidden="1" x14ac:dyDescent="0.25">
      <c r="A4229" s="19">
        <v>44822</v>
      </c>
      <c r="B4229" s="20" t="s">
        <v>35</v>
      </c>
      <c r="C4229" s="22">
        <v>19.468399999999999</v>
      </c>
    </row>
    <row r="4230" spans="1:3" hidden="1" x14ac:dyDescent="0.25">
      <c r="A4230" s="19">
        <v>44823</v>
      </c>
      <c r="B4230" s="20" t="s">
        <v>35</v>
      </c>
      <c r="C4230" s="22">
        <v>19.468399999999999</v>
      </c>
    </row>
    <row r="4231" spans="1:3" hidden="1" x14ac:dyDescent="0.25">
      <c r="A4231" s="19">
        <v>44824</v>
      </c>
      <c r="B4231" s="20" t="s">
        <v>35</v>
      </c>
      <c r="C4231" s="22">
        <v>19.488399999999999</v>
      </c>
    </row>
    <row r="4232" spans="1:3" hidden="1" x14ac:dyDescent="0.25">
      <c r="A4232" s="19">
        <v>44825</v>
      </c>
      <c r="B4232" s="20" t="s">
        <v>35</v>
      </c>
      <c r="C4232" s="22">
        <v>19.538399999999999</v>
      </c>
    </row>
    <row r="4233" spans="1:3" hidden="1" x14ac:dyDescent="0.25">
      <c r="A4233" s="19">
        <v>44826</v>
      </c>
      <c r="B4233" s="20" t="s">
        <v>35</v>
      </c>
      <c r="C4233" s="22">
        <v>19.538399999999999</v>
      </c>
    </row>
    <row r="4234" spans="1:3" hidden="1" x14ac:dyDescent="0.25">
      <c r="A4234" s="19">
        <v>44829</v>
      </c>
      <c r="B4234" s="20" t="s">
        <v>35</v>
      </c>
      <c r="C4234" s="22">
        <v>19.538399999999999</v>
      </c>
    </row>
    <row r="4235" spans="1:3" hidden="1" x14ac:dyDescent="0.25">
      <c r="A4235" s="19">
        <v>44830</v>
      </c>
      <c r="B4235" s="20" t="s">
        <v>35</v>
      </c>
      <c r="C4235" s="22">
        <v>19.558399999999999</v>
      </c>
    </row>
    <row r="4236" spans="1:3" hidden="1" x14ac:dyDescent="0.25">
      <c r="A4236" s="19">
        <v>44831</v>
      </c>
      <c r="B4236" s="20" t="s">
        <v>35</v>
      </c>
      <c r="C4236" s="22">
        <v>19.558399999999999</v>
      </c>
    </row>
    <row r="4237" spans="1:3" hidden="1" x14ac:dyDescent="0.25">
      <c r="A4237" s="19">
        <v>44832</v>
      </c>
      <c r="B4237" s="20" t="s">
        <v>35</v>
      </c>
      <c r="C4237" s="22">
        <v>19.578399999999998</v>
      </c>
    </row>
    <row r="4238" spans="1:3" hidden="1" x14ac:dyDescent="0.25">
      <c r="A4238" s="19">
        <v>44833</v>
      </c>
      <c r="B4238" s="20" t="s">
        <v>35</v>
      </c>
      <c r="C4238" s="22">
        <v>19.607600000000001</v>
      </c>
    </row>
    <row r="4239" spans="1:3" x14ac:dyDescent="0.25">
      <c r="A4239" s="19">
        <v>39481</v>
      </c>
      <c r="B4239" s="20" t="s">
        <v>35</v>
      </c>
      <c r="C4239" s="22">
        <v>5.5532000000000004</v>
      </c>
    </row>
    <row r="4240" spans="1:3" hidden="1" x14ac:dyDescent="0.25">
      <c r="A4240" s="19">
        <v>44837</v>
      </c>
      <c r="B4240" s="20" t="s">
        <v>35</v>
      </c>
      <c r="C4240" s="22">
        <v>19.686199999999999</v>
      </c>
    </row>
    <row r="4241" spans="1:3" hidden="1" x14ac:dyDescent="0.25">
      <c r="A4241" s="19">
        <v>44838</v>
      </c>
      <c r="B4241" s="20" t="s">
        <v>35</v>
      </c>
      <c r="C4241" s="22">
        <v>19.708400000000001</v>
      </c>
    </row>
    <row r="4242" spans="1:3" hidden="1" x14ac:dyDescent="0.25">
      <c r="A4242" s="19">
        <v>44839</v>
      </c>
      <c r="B4242" s="20" t="s">
        <v>35</v>
      </c>
      <c r="C4242" s="22">
        <v>19.708400000000001</v>
      </c>
    </row>
    <row r="4243" spans="1:3" hidden="1" x14ac:dyDescent="0.25">
      <c r="A4243" s="19">
        <v>44843</v>
      </c>
      <c r="B4243" s="20" t="s">
        <v>35</v>
      </c>
      <c r="C4243" s="22">
        <v>19.708400000000001</v>
      </c>
    </row>
    <row r="4244" spans="1:3" hidden="1" x14ac:dyDescent="0.25">
      <c r="A4244" s="19">
        <v>44844</v>
      </c>
      <c r="B4244" s="20" t="s">
        <v>35</v>
      </c>
      <c r="C4244" s="22">
        <v>19.708400000000001</v>
      </c>
    </row>
    <row r="4245" spans="1:3" hidden="1" x14ac:dyDescent="0.25">
      <c r="A4245" s="19">
        <v>44845</v>
      </c>
      <c r="B4245" s="20" t="s">
        <v>35</v>
      </c>
      <c r="C4245" s="22">
        <v>19.726800000000001</v>
      </c>
    </row>
    <row r="4246" spans="1:3" hidden="1" x14ac:dyDescent="0.25">
      <c r="A4246" s="19">
        <v>44846</v>
      </c>
      <c r="B4246" s="20" t="s">
        <v>35</v>
      </c>
      <c r="C4246" s="22">
        <v>19.728400000000001</v>
      </c>
    </row>
    <row r="4247" spans="1:3" hidden="1" x14ac:dyDescent="0.25">
      <c r="A4247" s="19">
        <v>44847</v>
      </c>
      <c r="B4247" s="20" t="s">
        <v>35</v>
      </c>
      <c r="C4247" s="22">
        <v>19.728400000000001</v>
      </c>
    </row>
    <row r="4248" spans="1:3" hidden="1" x14ac:dyDescent="0.25">
      <c r="A4248" s="19">
        <v>44850</v>
      </c>
      <c r="B4248" s="20" t="s">
        <v>35</v>
      </c>
      <c r="C4248" s="22">
        <v>19.728400000000001</v>
      </c>
    </row>
    <row r="4249" spans="1:3" hidden="1" x14ac:dyDescent="0.25">
      <c r="A4249" s="19">
        <v>44851</v>
      </c>
      <c r="B4249" s="20" t="s">
        <v>35</v>
      </c>
      <c r="C4249" s="22">
        <v>19.728400000000001</v>
      </c>
    </row>
    <row r="4250" spans="1:3" hidden="1" x14ac:dyDescent="0.25">
      <c r="A4250" s="19">
        <v>44852</v>
      </c>
      <c r="B4250" s="20" t="s">
        <v>35</v>
      </c>
      <c r="C4250" s="22">
        <v>19.728400000000001</v>
      </c>
    </row>
    <row r="4251" spans="1:3" hidden="1" x14ac:dyDescent="0.25">
      <c r="A4251" s="19">
        <v>44853</v>
      </c>
      <c r="B4251" s="20" t="s">
        <v>35</v>
      </c>
      <c r="C4251" s="22">
        <v>19.728400000000001</v>
      </c>
    </row>
    <row r="4252" spans="1:3" hidden="1" x14ac:dyDescent="0.25">
      <c r="A4252" s="19">
        <v>44854</v>
      </c>
      <c r="B4252" s="20" t="s">
        <v>35</v>
      </c>
      <c r="C4252" s="22">
        <v>19.728400000000001</v>
      </c>
    </row>
    <row r="4253" spans="1:3" hidden="1" x14ac:dyDescent="0.25">
      <c r="A4253" s="19">
        <v>44857</v>
      </c>
      <c r="B4253" s="20" t="s">
        <v>35</v>
      </c>
      <c r="C4253" s="22">
        <v>19.728400000000001</v>
      </c>
    </row>
    <row r="4254" spans="1:3" hidden="1" x14ac:dyDescent="0.25">
      <c r="A4254" s="19">
        <v>44858</v>
      </c>
      <c r="B4254" s="20" t="s">
        <v>35</v>
      </c>
      <c r="C4254" s="22">
        <v>19.728400000000001</v>
      </c>
    </row>
    <row r="4255" spans="1:3" hidden="1" x14ac:dyDescent="0.25">
      <c r="A4255" s="19">
        <v>44859</v>
      </c>
      <c r="B4255" s="20" t="s">
        <v>35</v>
      </c>
      <c r="C4255" s="22">
        <v>19.747800000000002</v>
      </c>
    </row>
    <row r="4256" spans="1:3" hidden="1" x14ac:dyDescent="0.25">
      <c r="A4256" s="19">
        <v>44860</v>
      </c>
      <c r="B4256" s="20" t="s">
        <v>35</v>
      </c>
      <c r="C4256" s="22">
        <v>19.767299999999999</v>
      </c>
    </row>
    <row r="4257" spans="1:3" hidden="1" x14ac:dyDescent="0.25">
      <c r="A4257" s="19">
        <v>44861</v>
      </c>
      <c r="B4257" s="20" t="s">
        <v>35</v>
      </c>
      <c r="C4257" s="22">
        <v>22.9986</v>
      </c>
    </row>
    <row r="4258" spans="1:3" hidden="1" x14ac:dyDescent="0.25">
      <c r="A4258" s="19">
        <v>44864</v>
      </c>
      <c r="B4258" s="20" t="s">
        <v>35</v>
      </c>
      <c r="C4258" s="22">
        <v>24.135300000000001</v>
      </c>
    </row>
    <row r="4259" spans="1:3" hidden="1" x14ac:dyDescent="0.25">
      <c r="A4259" s="19">
        <v>44865</v>
      </c>
      <c r="B4259" s="20" t="s">
        <v>35</v>
      </c>
      <c r="C4259" s="22">
        <v>24.1875</v>
      </c>
    </row>
    <row r="4260" spans="1:3" x14ac:dyDescent="0.25">
      <c r="A4260" s="19">
        <v>39448</v>
      </c>
      <c r="B4260" s="20" t="s">
        <v>35</v>
      </c>
      <c r="C4260" s="22">
        <v>5.5244999999999997</v>
      </c>
    </row>
    <row r="4261" spans="1:3" hidden="1" x14ac:dyDescent="0.25">
      <c r="A4261" s="19">
        <v>44867</v>
      </c>
      <c r="B4261" s="20" t="s">
        <v>35</v>
      </c>
      <c r="C4261" s="22">
        <v>24.245799999999999</v>
      </c>
    </row>
    <row r="4262" spans="1:3" hidden="1" x14ac:dyDescent="0.25">
      <c r="A4262" s="19">
        <v>44868</v>
      </c>
      <c r="B4262" s="20" t="s">
        <v>35</v>
      </c>
      <c r="C4262" s="22">
        <v>24.315799999999999</v>
      </c>
    </row>
    <row r="4263" spans="1:3" hidden="1" x14ac:dyDescent="0.25">
      <c r="A4263" s="19">
        <v>44871</v>
      </c>
      <c r="B4263" s="20" t="s">
        <v>35</v>
      </c>
      <c r="C4263" s="22">
        <v>24.315799999999999</v>
      </c>
    </row>
    <row r="4264" spans="1:3" hidden="1" x14ac:dyDescent="0.25">
      <c r="A4264" s="19">
        <v>44872</v>
      </c>
      <c r="B4264" s="20" t="s">
        <v>35</v>
      </c>
      <c r="C4264" s="22">
        <v>24.364999999999998</v>
      </c>
    </row>
    <row r="4265" spans="1:3" hidden="1" x14ac:dyDescent="0.25">
      <c r="A4265" s="19">
        <v>44873</v>
      </c>
      <c r="B4265" s="20" t="s">
        <v>35</v>
      </c>
      <c r="C4265" s="22">
        <v>24.415299999999998</v>
      </c>
    </row>
    <row r="4266" spans="1:3" hidden="1" x14ac:dyDescent="0.25">
      <c r="A4266" s="19">
        <v>44874</v>
      </c>
      <c r="B4266" s="20" t="s">
        <v>35</v>
      </c>
      <c r="C4266" s="22">
        <v>24.4344</v>
      </c>
    </row>
    <row r="4267" spans="1:3" hidden="1" x14ac:dyDescent="0.25">
      <c r="A4267" s="19">
        <v>44875</v>
      </c>
      <c r="B4267" s="20" t="s">
        <v>35</v>
      </c>
      <c r="C4267" s="22">
        <v>24.4603</v>
      </c>
    </row>
    <row r="4268" spans="1:3" hidden="1" x14ac:dyDescent="0.25">
      <c r="A4268" s="19">
        <v>44878</v>
      </c>
      <c r="B4268" s="20" t="s">
        <v>35</v>
      </c>
      <c r="C4268" s="22">
        <v>24.4633</v>
      </c>
    </row>
    <row r="4269" spans="1:3" hidden="1" x14ac:dyDescent="0.25">
      <c r="A4269" s="19">
        <v>44879</v>
      </c>
      <c r="B4269" s="20" t="s">
        <v>35</v>
      </c>
      <c r="C4269" s="22">
        <v>24.475300000000001</v>
      </c>
    </row>
    <row r="4270" spans="1:3" hidden="1" x14ac:dyDescent="0.25">
      <c r="A4270" s="19">
        <v>44880</v>
      </c>
      <c r="B4270" s="20" t="s">
        <v>35</v>
      </c>
      <c r="C4270" s="22">
        <v>24.4953</v>
      </c>
    </row>
    <row r="4271" spans="1:3" hidden="1" x14ac:dyDescent="0.25">
      <c r="A4271" s="19">
        <v>44881</v>
      </c>
      <c r="B4271" s="20" t="s">
        <v>35</v>
      </c>
      <c r="C4271" s="22">
        <v>24.5261</v>
      </c>
    </row>
    <row r="4272" spans="1:3" hidden="1" x14ac:dyDescent="0.25">
      <c r="A4272" s="19">
        <v>44882</v>
      </c>
      <c r="B4272" s="20" t="s">
        <v>35</v>
      </c>
      <c r="C4272" s="22">
        <v>24.5364</v>
      </c>
    </row>
    <row r="4273" spans="1:3" hidden="1" x14ac:dyDescent="0.25">
      <c r="A4273" s="19">
        <v>44885</v>
      </c>
      <c r="B4273" s="20" t="s">
        <v>35</v>
      </c>
      <c r="C4273" s="22">
        <v>24.5364</v>
      </c>
    </row>
    <row r="4274" spans="1:3" hidden="1" x14ac:dyDescent="0.25">
      <c r="A4274" s="19">
        <v>44886</v>
      </c>
      <c r="B4274" s="20" t="s">
        <v>35</v>
      </c>
      <c r="C4274" s="22">
        <v>24.566099999999999</v>
      </c>
    </row>
    <row r="4275" spans="1:3" hidden="1" x14ac:dyDescent="0.25">
      <c r="A4275" s="19">
        <v>44887</v>
      </c>
      <c r="B4275" s="20" t="s">
        <v>35</v>
      </c>
      <c r="C4275" s="22">
        <v>24.576699999999999</v>
      </c>
    </row>
    <row r="4276" spans="1:3" hidden="1" x14ac:dyDescent="0.25">
      <c r="A4276" s="19">
        <v>44888</v>
      </c>
      <c r="B4276" s="20" t="s">
        <v>35</v>
      </c>
      <c r="C4276" s="22">
        <v>24.597799999999999</v>
      </c>
    </row>
    <row r="4277" spans="1:3" hidden="1" x14ac:dyDescent="0.25">
      <c r="A4277" s="19">
        <v>44889</v>
      </c>
      <c r="B4277" s="20" t="s">
        <v>35</v>
      </c>
      <c r="C4277" s="22">
        <v>24.5975</v>
      </c>
    </row>
    <row r="4278" spans="1:3" hidden="1" x14ac:dyDescent="0.25">
      <c r="A4278" s="19">
        <v>44892</v>
      </c>
      <c r="B4278" s="20" t="s">
        <v>35</v>
      </c>
      <c r="C4278" s="22">
        <v>24.5975</v>
      </c>
    </row>
    <row r="4279" spans="1:3" hidden="1" x14ac:dyDescent="0.25">
      <c r="A4279" s="19">
        <v>44893</v>
      </c>
      <c r="B4279" s="20" t="s">
        <v>35</v>
      </c>
      <c r="C4279" s="22">
        <v>24.616700000000002</v>
      </c>
    </row>
    <row r="4280" spans="1:3" hidden="1" x14ac:dyDescent="0.25">
      <c r="A4280" s="19">
        <v>44894</v>
      </c>
      <c r="B4280" s="20" t="s">
        <v>35</v>
      </c>
      <c r="C4280" s="22">
        <v>24.6172</v>
      </c>
    </row>
    <row r="4281" spans="1:3" hidden="1" x14ac:dyDescent="0.25">
      <c r="A4281" s="19">
        <v>44895</v>
      </c>
      <c r="B4281" s="20" t="s">
        <v>35</v>
      </c>
      <c r="C4281" s="22">
        <v>24.6175</v>
      </c>
    </row>
    <row r="4282" spans="1:3" x14ac:dyDescent="0.25">
      <c r="A4282" s="19">
        <v>39418</v>
      </c>
      <c r="B4282" s="20" t="s">
        <v>35</v>
      </c>
      <c r="C4282" s="22">
        <v>5.5406000000000004</v>
      </c>
    </row>
    <row r="4283" spans="1:3" hidden="1" x14ac:dyDescent="0.25">
      <c r="A4283" s="19">
        <v>44899</v>
      </c>
      <c r="B4283" s="20" t="s">
        <v>35</v>
      </c>
      <c r="C4283" s="22">
        <v>24.628299999999999</v>
      </c>
    </row>
    <row r="4284" spans="1:3" hidden="1" x14ac:dyDescent="0.25">
      <c r="A4284" s="19">
        <v>44900</v>
      </c>
      <c r="B4284" s="20" t="s">
        <v>35</v>
      </c>
      <c r="C4284" s="22">
        <v>24.628299999999999</v>
      </c>
    </row>
    <row r="4285" spans="1:3" hidden="1" x14ac:dyDescent="0.25">
      <c r="A4285" s="19">
        <v>44901</v>
      </c>
      <c r="B4285" s="20" t="s">
        <v>35</v>
      </c>
      <c r="C4285" s="22">
        <v>24.660599999999999</v>
      </c>
    </row>
    <row r="4286" spans="1:3" hidden="1" x14ac:dyDescent="0.25">
      <c r="A4286" s="19">
        <v>44902</v>
      </c>
      <c r="B4286" s="20" t="s">
        <v>35</v>
      </c>
      <c r="C4286" s="22">
        <v>24.662500000000001</v>
      </c>
    </row>
    <row r="4287" spans="1:3" hidden="1" x14ac:dyDescent="0.25">
      <c r="A4287" s="19">
        <v>44903</v>
      </c>
      <c r="B4287" s="20" t="s">
        <v>35</v>
      </c>
      <c r="C4287" s="22">
        <v>24.663599999999999</v>
      </c>
    </row>
    <row r="4288" spans="1:3" hidden="1" x14ac:dyDescent="0.25">
      <c r="A4288" s="19">
        <v>44906</v>
      </c>
      <c r="B4288" s="20" t="s">
        <v>35</v>
      </c>
      <c r="C4288" s="22">
        <v>24.663900000000002</v>
      </c>
    </row>
    <row r="4289" spans="1:3" hidden="1" x14ac:dyDescent="0.25">
      <c r="A4289" s="19">
        <v>44907</v>
      </c>
      <c r="B4289" s="20" t="s">
        <v>35</v>
      </c>
      <c r="C4289" s="22">
        <v>24.694700000000001</v>
      </c>
    </row>
    <row r="4290" spans="1:3" hidden="1" x14ac:dyDescent="0.25">
      <c r="A4290" s="19">
        <v>44908</v>
      </c>
      <c r="B4290" s="20" t="s">
        <v>35</v>
      </c>
      <c r="C4290" s="22">
        <v>24.695</v>
      </c>
    </row>
    <row r="4291" spans="1:3" hidden="1" x14ac:dyDescent="0.25">
      <c r="A4291" s="19">
        <v>44909</v>
      </c>
      <c r="B4291" s="20" t="s">
        <v>35</v>
      </c>
      <c r="C4291" s="22">
        <v>24.7347</v>
      </c>
    </row>
    <row r="4292" spans="1:3" hidden="1" x14ac:dyDescent="0.25">
      <c r="A4292" s="19">
        <v>44910</v>
      </c>
      <c r="B4292" s="20" t="s">
        <v>35</v>
      </c>
      <c r="C4292" s="22">
        <v>24.735299999999999</v>
      </c>
    </row>
    <row r="4293" spans="1:3" hidden="1" x14ac:dyDescent="0.25">
      <c r="A4293" s="19">
        <v>44913</v>
      </c>
      <c r="B4293" s="20" t="s">
        <v>35</v>
      </c>
      <c r="C4293" s="22">
        <v>24.735299999999999</v>
      </c>
    </row>
    <row r="4294" spans="1:3" hidden="1" x14ac:dyDescent="0.25">
      <c r="A4294" s="19">
        <v>44914</v>
      </c>
      <c r="B4294" s="20" t="s">
        <v>35</v>
      </c>
      <c r="C4294" s="22">
        <v>24.7653</v>
      </c>
    </row>
    <row r="4295" spans="1:3" hidden="1" x14ac:dyDescent="0.25">
      <c r="A4295" s="19">
        <v>44915</v>
      </c>
      <c r="B4295" s="20" t="s">
        <v>35</v>
      </c>
      <c r="C4295" s="22">
        <v>24.7653</v>
      </c>
    </row>
    <row r="4296" spans="1:3" hidden="1" x14ac:dyDescent="0.25">
      <c r="A4296" s="19">
        <v>44916</v>
      </c>
      <c r="B4296" s="20" t="s">
        <v>35</v>
      </c>
      <c r="C4296" s="22">
        <v>24.7653</v>
      </c>
    </row>
    <row r="4297" spans="1:3" hidden="1" x14ac:dyDescent="0.25">
      <c r="A4297" s="19">
        <v>44917</v>
      </c>
      <c r="B4297" s="20" t="s">
        <v>35</v>
      </c>
      <c r="C4297" s="22">
        <v>24.765599999999999</v>
      </c>
    </row>
    <row r="4298" spans="1:3" hidden="1" x14ac:dyDescent="0.25">
      <c r="A4298" s="19">
        <v>44920</v>
      </c>
      <c r="B4298" s="20" t="s">
        <v>35</v>
      </c>
      <c r="C4298" s="22">
        <v>24.765599999999999</v>
      </c>
    </row>
    <row r="4299" spans="1:3" hidden="1" x14ac:dyDescent="0.25">
      <c r="A4299" s="19">
        <v>44921</v>
      </c>
      <c r="B4299" s="20" t="s">
        <v>35</v>
      </c>
      <c r="C4299" s="22">
        <v>24.765599999999999</v>
      </c>
    </row>
    <row r="4300" spans="1:3" hidden="1" x14ac:dyDescent="0.25">
      <c r="A4300" s="19">
        <v>44922</v>
      </c>
      <c r="B4300" s="20" t="s">
        <v>35</v>
      </c>
      <c r="C4300" s="22">
        <v>24.765599999999999</v>
      </c>
    </row>
    <row r="4301" spans="1:3" hidden="1" x14ac:dyDescent="0.25">
      <c r="A4301" s="19">
        <v>44923</v>
      </c>
      <c r="B4301" s="20" t="s">
        <v>35</v>
      </c>
      <c r="C4301" s="22">
        <v>24.785599999999999</v>
      </c>
    </row>
    <row r="4302" spans="1:3" hidden="1" x14ac:dyDescent="0.25">
      <c r="A4302" s="19">
        <v>44924</v>
      </c>
      <c r="B4302" s="20" t="s">
        <v>35</v>
      </c>
      <c r="C4302" s="22">
        <v>24.785</v>
      </c>
    </row>
    <row r="4303" spans="1:3" x14ac:dyDescent="0.25">
      <c r="A4303" s="19">
        <v>39387</v>
      </c>
      <c r="B4303" s="20" t="s">
        <v>35</v>
      </c>
      <c r="C4303" s="22">
        <v>5.4958</v>
      </c>
    </row>
    <row r="4304" spans="1:3" hidden="1" x14ac:dyDescent="0.25">
      <c r="A4304" s="19">
        <v>44929</v>
      </c>
      <c r="B4304" s="20" t="s">
        <v>35</v>
      </c>
      <c r="C4304" s="22">
        <v>24.805599999999998</v>
      </c>
    </row>
    <row r="4305" spans="1:3" hidden="1" x14ac:dyDescent="0.25">
      <c r="A4305" s="19">
        <v>44930</v>
      </c>
      <c r="B4305" s="20" t="s">
        <v>35</v>
      </c>
      <c r="C4305" s="22">
        <v>26.485299999999999</v>
      </c>
    </row>
    <row r="4306" spans="1:3" hidden="1" x14ac:dyDescent="0.25">
      <c r="A4306" s="19">
        <v>44931</v>
      </c>
      <c r="B4306" s="20" t="s">
        <v>35</v>
      </c>
      <c r="C4306" s="22">
        <v>27.113099999999999</v>
      </c>
    </row>
    <row r="4307" spans="1:3" hidden="1" x14ac:dyDescent="0.25">
      <c r="A4307" s="19">
        <v>44935</v>
      </c>
      <c r="B4307" s="20" t="s">
        <v>35</v>
      </c>
      <c r="C4307" s="22">
        <v>27.625599999999999</v>
      </c>
    </row>
    <row r="4308" spans="1:3" hidden="1" x14ac:dyDescent="0.25">
      <c r="A4308" s="19">
        <v>44936</v>
      </c>
      <c r="B4308" s="20" t="s">
        <v>35</v>
      </c>
      <c r="C4308" s="22">
        <v>27.6983</v>
      </c>
    </row>
    <row r="4309" spans="1:3" hidden="1" x14ac:dyDescent="0.25">
      <c r="A4309" s="19">
        <v>44937</v>
      </c>
      <c r="B4309" s="20" t="s">
        <v>35</v>
      </c>
      <c r="C4309" s="22">
        <v>29.763100000000001</v>
      </c>
    </row>
    <row r="4310" spans="1:3" hidden="1" x14ac:dyDescent="0.25">
      <c r="A4310" s="19">
        <v>44938</v>
      </c>
      <c r="B4310" s="20" t="s">
        <v>35</v>
      </c>
      <c r="C4310" s="22">
        <v>29.636700000000001</v>
      </c>
    </row>
    <row r="4311" spans="1:3" hidden="1" x14ac:dyDescent="0.25">
      <c r="A4311" s="19">
        <v>44941</v>
      </c>
      <c r="B4311" s="20" t="s">
        <v>35</v>
      </c>
      <c r="C4311" s="22">
        <v>29.6495</v>
      </c>
    </row>
    <row r="4312" spans="1:3" hidden="1" x14ac:dyDescent="0.25">
      <c r="A4312" s="19">
        <v>44942</v>
      </c>
      <c r="B4312" s="20" t="s">
        <v>35</v>
      </c>
      <c r="C4312" s="22">
        <v>29.675899999999999</v>
      </c>
    </row>
    <row r="4313" spans="1:3" hidden="1" x14ac:dyDescent="0.25">
      <c r="A4313" s="19">
        <v>44943</v>
      </c>
      <c r="B4313" s="20" t="s">
        <v>35</v>
      </c>
      <c r="C4313" s="22">
        <v>29.615300000000001</v>
      </c>
    </row>
    <row r="4314" spans="1:3" hidden="1" x14ac:dyDescent="0.25">
      <c r="A4314" s="19">
        <v>44944</v>
      </c>
      <c r="B4314" s="20" t="s">
        <v>35</v>
      </c>
      <c r="C4314" s="22">
        <v>29.697800000000001</v>
      </c>
    </row>
    <row r="4315" spans="1:3" hidden="1" x14ac:dyDescent="0.25">
      <c r="A4315" s="19">
        <v>44945</v>
      </c>
      <c r="B4315" s="20" t="s">
        <v>35</v>
      </c>
      <c r="C4315" s="22">
        <v>29.889700000000001</v>
      </c>
    </row>
    <row r="4316" spans="1:3" hidden="1" x14ac:dyDescent="0.25">
      <c r="A4316" s="19">
        <v>44948</v>
      </c>
      <c r="B4316" s="20" t="s">
        <v>35</v>
      </c>
      <c r="C4316" s="22">
        <v>29.891100000000002</v>
      </c>
    </row>
    <row r="4317" spans="1:3" hidden="1" x14ac:dyDescent="0.25">
      <c r="A4317" s="19">
        <v>44949</v>
      </c>
      <c r="B4317" s="20" t="s">
        <v>35</v>
      </c>
      <c r="C4317" s="22">
        <v>29.9206</v>
      </c>
    </row>
    <row r="4318" spans="1:3" hidden="1" x14ac:dyDescent="0.25">
      <c r="A4318" s="19">
        <v>44950</v>
      </c>
      <c r="B4318" s="20" t="s">
        <v>35</v>
      </c>
      <c r="C4318" s="22">
        <v>29.9406</v>
      </c>
    </row>
    <row r="4319" spans="1:3" hidden="1" x14ac:dyDescent="0.25">
      <c r="A4319" s="19">
        <v>44951</v>
      </c>
      <c r="B4319" s="20" t="s">
        <v>35</v>
      </c>
      <c r="C4319" s="22">
        <v>29.943300000000001</v>
      </c>
    </row>
    <row r="4320" spans="1:3" hidden="1" x14ac:dyDescent="0.25">
      <c r="A4320" s="19">
        <v>44955</v>
      </c>
      <c r="B4320" s="20" t="s">
        <v>35</v>
      </c>
      <c r="C4320" s="22">
        <v>29.942900000000002</v>
      </c>
    </row>
    <row r="4321" spans="1:3" hidden="1" x14ac:dyDescent="0.25">
      <c r="A4321" s="19">
        <v>44956</v>
      </c>
      <c r="B4321" s="20" t="s">
        <v>35</v>
      </c>
      <c r="C4321" s="22">
        <v>30.034300000000002</v>
      </c>
    </row>
    <row r="4322" spans="1:3" hidden="1" x14ac:dyDescent="0.25">
      <c r="A4322" s="19">
        <v>44957</v>
      </c>
      <c r="B4322" s="20" t="s">
        <v>35</v>
      </c>
      <c r="C4322" s="22">
        <v>30.231999999999999</v>
      </c>
    </row>
    <row r="4323" spans="1:3" x14ac:dyDescent="0.25">
      <c r="A4323" s="19">
        <v>39356</v>
      </c>
      <c r="B4323" s="20" t="s">
        <v>35</v>
      </c>
      <c r="C4323" s="22">
        <v>5.5895000000000001</v>
      </c>
    </row>
    <row r="4324" spans="1:3" hidden="1" x14ac:dyDescent="0.25">
      <c r="A4324" s="19">
        <v>44959</v>
      </c>
      <c r="B4324" s="20" t="s">
        <v>35</v>
      </c>
      <c r="C4324" s="22">
        <v>30.3337</v>
      </c>
    </row>
    <row r="4325" spans="1:3" hidden="1" x14ac:dyDescent="0.25">
      <c r="A4325" s="19">
        <v>44962</v>
      </c>
      <c r="B4325" s="20" t="s">
        <v>35</v>
      </c>
      <c r="C4325" s="22">
        <v>30.332899999999999</v>
      </c>
    </row>
    <row r="4326" spans="1:3" hidden="1" x14ac:dyDescent="0.25">
      <c r="A4326" s="19">
        <v>44963</v>
      </c>
      <c r="B4326" s="20" t="s">
        <v>35</v>
      </c>
      <c r="C4326" s="22">
        <v>30.3523</v>
      </c>
    </row>
    <row r="4327" spans="1:3" hidden="1" x14ac:dyDescent="0.25">
      <c r="A4327" s="19">
        <v>44964</v>
      </c>
      <c r="B4327" s="20" t="s">
        <v>35</v>
      </c>
      <c r="C4327" s="22">
        <v>30.352900000000002</v>
      </c>
    </row>
    <row r="4328" spans="1:3" hidden="1" x14ac:dyDescent="0.25">
      <c r="A4328" s="19">
        <v>44965</v>
      </c>
      <c r="B4328" s="20" t="s">
        <v>35</v>
      </c>
      <c r="C4328" s="22">
        <v>30.422899999999998</v>
      </c>
    </row>
    <row r="4329" spans="1:3" hidden="1" x14ac:dyDescent="0.25">
      <c r="A4329" s="19">
        <v>44966</v>
      </c>
      <c r="B4329" s="20" t="s">
        <v>35</v>
      </c>
      <c r="C4329" s="22">
        <v>30.5534</v>
      </c>
    </row>
    <row r="4330" spans="1:3" hidden="1" x14ac:dyDescent="0.25">
      <c r="A4330" s="19">
        <v>44969</v>
      </c>
      <c r="B4330" s="20" t="s">
        <v>35</v>
      </c>
      <c r="C4330" s="22">
        <v>30.583400000000001</v>
      </c>
    </row>
    <row r="4331" spans="1:3" hidden="1" x14ac:dyDescent="0.25">
      <c r="A4331" s="19">
        <v>44970</v>
      </c>
      <c r="B4331" s="20" t="s">
        <v>35</v>
      </c>
      <c r="C4331" s="22">
        <v>30.583400000000001</v>
      </c>
    </row>
    <row r="4332" spans="1:3" hidden="1" x14ac:dyDescent="0.25">
      <c r="A4332" s="19">
        <v>44971</v>
      </c>
      <c r="B4332" s="20" t="s">
        <v>35</v>
      </c>
      <c r="C4332" s="22">
        <v>30.6234</v>
      </c>
    </row>
    <row r="4333" spans="1:3" hidden="1" x14ac:dyDescent="0.25">
      <c r="A4333" s="19">
        <v>44972</v>
      </c>
      <c r="B4333" s="20" t="s">
        <v>35</v>
      </c>
      <c r="C4333" s="22">
        <v>30.6234</v>
      </c>
    </row>
    <row r="4334" spans="1:3" hidden="1" x14ac:dyDescent="0.25">
      <c r="A4334" s="19">
        <v>44973</v>
      </c>
      <c r="B4334" s="20" t="s">
        <v>35</v>
      </c>
      <c r="C4334" s="22">
        <v>30.6234</v>
      </c>
    </row>
    <row r="4335" spans="1:3" hidden="1" x14ac:dyDescent="0.25">
      <c r="A4335" s="19">
        <v>44976</v>
      </c>
      <c r="B4335" s="20" t="s">
        <v>35</v>
      </c>
      <c r="C4335" s="22">
        <v>30.6234</v>
      </c>
    </row>
    <row r="4336" spans="1:3" hidden="1" x14ac:dyDescent="0.25">
      <c r="A4336" s="19">
        <v>44977</v>
      </c>
      <c r="B4336" s="20" t="s">
        <v>35</v>
      </c>
      <c r="C4336" s="22">
        <v>30.6343</v>
      </c>
    </row>
    <row r="4337" spans="1:3" hidden="1" x14ac:dyDescent="0.25">
      <c r="A4337" s="19">
        <v>44978</v>
      </c>
      <c r="B4337" s="20" t="s">
        <v>35</v>
      </c>
      <c r="C4337" s="22">
        <v>30.653700000000001</v>
      </c>
    </row>
    <row r="4338" spans="1:3" hidden="1" x14ac:dyDescent="0.25">
      <c r="A4338" s="19">
        <v>44979</v>
      </c>
      <c r="B4338" s="20" t="s">
        <v>35</v>
      </c>
      <c r="C4338" s="22">
        <v>30.684899999999999</v>
      </c>
    </row>
    <row r="4339" spans="1:3" hidden="1" x14ac:dyDescent="0.25">
      <c r="A4339" s="19">
        <v>44980</v>
      </c>
      <c r="B4339" s="20" t="s">
        <v>35</v>
      </c>
      <c r="C4339" s="22">
        <v>30.684899999999999</v>
      </c>
    </row>
    <row r="4340" spans="1:3" hidden="1" x14ac:dyDescent="0.25">
      <c r="A4340" s="19">
        <v>44983</v>
      </c>
      <c r="B4340" s="20" t="s">
        <v>35</v>
      </c>
      <c r="C4340" s="22">
        <v>30.684899999999999</v>
      </c>
    </row>
    <row r="4341" spans="1:3" hidden="1" x14ac:dyDescent="0.25">
      <c r="A4341" s="19">
        <v>44984</v>
      </c>
      <c r="B4341" s="20" t="s">
        <v>35</v>
      </c>
      <c r="C4341" s="22">
        <v>30.684899999999999</v>
      </c>
    </row>
    <row r="4342" spans="1:3" hidden="1" x14ac:dyDescent="0.25">
      <c r="A4342" s="19">
        <v>44985</v>
      </c>
      <c r="B4342" s="20" t="s">
        <v>35</v>
      </c>
      <c r="C4342" s="22">
        <v>30.684899999999999</v>
      </c>
    </row>
    <row r="4343" spans="1:3" x14ac:dyDescent="0.25">
      <c r="A4343" s="19">
        <v>39327</v>
      </c>
      <c r="B4343" s="20" t="s">
        <v>35</v>
      </c>
      <c r="C4343" s="22">
        <v>5.6627999999999998</v>
      </c>
    </row>
    <row r="4344" spans="1:3" hidden="1" x14ac:dyDescent="0.25">
      <c r="A4344" s="19">
        <v>44987</v>
      </c>
      <c r="B4344" s="20" t="s">
        <v>35</v>
      </c>
      <c r="C4344" s="22">
        <v>30.775700000000001</v>
      </c>
    </row>
    <row r="4345" spans="1:3" hidden="1" x14ac:dyDescent="0.25">
      <c r="A4345" s="19">
        <v>44990</v>
      </c>
      <c r="B4345" s="20" t="s">
        <v>35</v>
      </c>
      <c r="C4345" s="22">
        <v>30.774899999999999</v>
      </c>
    </row>
    <row r="4346" spans="1:3" hidden="1" x14ac:dyDescent="0.25">
      <c r="A4346" s="19">
        <v>44991</v>
      </c>
      <c r="B4346" s="20" t="s">
        <v>35</v>
      </c>
      <c r="C4346" s="22">
        <v>30.835699999999999</v>
      </c>
    </row>
    <row r="4347" spans="1:3" hidden="1" x14ac:dyDescent="0.25">
      <c r="A4347" s="19">
        <v>44992</v>
      </c>
      <c r="B4347" s="20" t="s">
        <v>35</v>
      </c>
      <c r="C4347" s="22">
        <v>30.8857</v>
      </c>
    </row>
    <row r="4348" spans="1:3" hidden="1" x14ac:dyDescent="0.25">
      <c r="A4348" s="19">
        <v>44993</v>
      </c>
      <c r="B4348" s="20" t="s">
        <v>35</v>
      </c>
      <c r="C4348" s="22">
        <v>30.935700000000001</v>
      </c>
    </row>
    <row r="4349" spans="1:3" hidden="1" x14ac:dyDescent="0.25">
      <c r="A4349" s="19">
        <v>44994</v>
      </c>
      <c r="B4349" s="20" t="s">
        <v>35</v>
      </c>
      <c r="C4349" s="22">
        <v>30.955100000000002</v>
      </c>
    </row>
    <row r="4350" spans="1:3" hidden="1" x14ac:dyDescent="0.25">
      <c r="A4350" s="19">
        <v>44997</v>
      </c>
      <c r="B4350" s="20" t="s">
        <v>35</v>
      </c>
      <c r="C4350" s="22">
        <v>30.9557</v>
      </c>
    </row>
    <row r="4351" spans="1:3" hidden="1" x14ac:dyDescent="0.25">
      <c r="A4351" s="19">
        <v>44998</v>
      </c>
      <c r="B4351" s="20" t="s">
        <v>35</v>
      </c>
      <c r="C4351" s="22">
        <v>30.9557</v>
      </c>
    </row>
    <row r="4352" spans="1:3" hidden="1" x14ac:dyDescent="0.25">
      <c r="A4352" s="19">
        <v>44999</v>
      </c>
      <c r="B4352" s="20" t="s">
        <v>35</v>
      </c>
      <c r="C4352" s="22">
        <v>30.9557</v>
      </c>
    </row>
    <row r="4353" spans="1:3" hidden="1" x14ac:dyDescent="0.25">
      <c r="A4353" s="19">
        <v>45000</v>
      </c>
      <c r="B4353" s="20" t="s">
        <v>35</v>
      </c>
      <c r="C4353" s="22">
        <v>30.9557</v>
      </c>
    </row>
    <row r="4354" spans="1:3" hidden="1" x14ac:dyDescent="0.25">
      <c r="A4354" s="19">
        <v>45001</v>
      </c>
      <c r="B4354" s="20" t="s">
        <v>35</v>
      </c>
      <c r="C4354" s="22">
        <v>30.9557</v>
      </c>
    </row>
    <row r="4355" spans="1:3" hidden="1" x14ac:dyDescent="0.25">
      <c r="A4355" s="19">
        <v>45004</v>
      </c>
      <c r="B4355" s="20" t="s">
        <v>35</v>
      </c>
      <c r="C4355" s="22">
        <v>30.9557</v>
      </c>
    </row>
    <row r="4356" spans="1:3" hidden="1" x14ac:dyDescent="0.25">
      <c r="A4356" s="19">
        <v>45005</v>
      </c>
      <c r="B4356" s="20" t="s">
        <v>35</v>
      </c>
      <c r="C4356" s="22">
        <v>30.9557</v>
      </c>
    </row>
    <row r="4357" spans="1:3" hidden="1" x14ac:dyDescent="0.25">
      <c r="A4357" s="19">
        <v>45006</v>
      </c>
      <c r="B4357" s="20" t="s">
        <v>35</v>
      </c>
      <c r="C4357" s="22">
        <v>30.9557</v>
      </c>
    </row>
    <row r="4358" spans="1:3" hidden="1" x14ac:dyDescent="0.25">
      <c r="A4358" s="19">
        <v>45007</v>
      </c>
      <c r="B4358" s="20" t="s">
        <v>35</v>
      </c>
      <c r="C4358" s="22">
        <v>30.9557</v>
      </c>
    </row>
    <row r="4359" spans="1:3" hidden="1" x14ac:dyDescent="0.25">
      <c r="A4359" s="19">
        <v>45008</v>
      </c>
      <c r="B4359" s="20" t="s">
        <v>35</v>
      </c>
      <c r="C4359" s="22">
        <v>30.9557</v>
      </c>
    </row>
    <row r="4360" spans="1:3" hidden="1" x14ac:dyDescent="0.25">
      <c r="A4360" s="19">
        <v>45011</v>
      </c>
      <c r="B4360" s="20" t="s">
        <v>35</v>
      </c>
      <c r="C4360" s="22">
        <v>30.9557</v>
      </c>
    </row>
    <row r="4361" spans="1:3" hidden="1" x14ac:dyDescent="0.25">
      <c r="A4361" s="19">
        <v>45012</v>
      </c>
      <c r="B4361" s="20" t="s">
        <v>35</v>
      </c>
      <c r="C4361" s="22">
        <v>30.9557</v>
      </c>
    </row>
    <row r="4362" spans="1:3" hidden="1" x14ac:dyDescent="0.25">
      <c r="A4362" s="19">
        <v>45013</v>
      </c>
      <c r="B4362" s="20" t="s">
        <v>35</v>
      </c>
      <c r="C4362" s="22">
        <v>30.9557</v>
      </c>
    </row>
    <row r="4363" spans="1:3" hidden="1" x14ac:dyDescent="0.25">
      <c r="A4363" s="19">
        <v>45014</v>
      </c>
      <c r="B4363" s="20" t="s">
        <v>35</v>
      </c>
      <c r="C4363" s="22">
        <v>30.9557</v>
      </c>
    </row>
    <row r="4364" spans="1:3" hidden="1" x14ac:dyDescent="0.25">
      <c r="A4364" s="19">
        <v>45015</v>
      </c>
      <c r="B4364" s="20" t="s">
        <v>35</v>
      </c>
      <c r="C4364" s="22">
        <v>30.9557</v>
      </c>
    </row>
    <row r="4365" spans="1:3" x14ac:dyDescent="0.25">
      <c r="A4365" s="19">
        <v>39295</v>
      </c>
      <c r="B4365" s="20" t="s">
        <v>35</v>
      </c>
      <c r="C4365" s="22">
        <v>5.6661000000000001</v>
      </c>
    </row>
    <row r="4366" spans="1:3" hidden="1" x14ac:dyDescent="0.25">
      <c r="A4366" s="19">
        <v>45019</v>
      </c>
      <c r="B4366" s="20" t="s">
        <v>35</v>
      </c>
      <c r="C4366" s="22">
        <v>30.9557</v>
      </c>
    </row>
    <row r="4367" spans="1:3" hidden="1" x14ac:dyDescent="0.25">
      <c r="A4367" s="19">
        <v>45020</v>
      </c>
      <c r="B4367" s="20" t="s">
        <v>35</v>
      </c>
      <c r="C4367" s="22">
        <v>30.9557</v>
      </c>
    </row>
    <row r="4368" spans="1:3" hidden="1" x14ac:dyDescent="0.25">
      <c r="A4368" s="19">
        <v>45021</v>
      </c>
      <c r="B4368" s="20" t="s">
        <v>35</v>
      </c>
      <c r="C4368" s="22">
        <v>30.956299999999999</v>
      </c>
    </row>
    <row r="4369" spans="1:3" hidden="1" x14ac:dyDescent="0.25">
      <c r="A4369" s="19">
        <v>45022</v>
      </c>
      <c r="B4369" s="20" t="s">
        <v>35</v>
      </c>
      <c r="C4369" s="22">
        <v>30.9557</v>
      </c>
    </row>
    <row r="4370" spans="1:3" hidden="1" x14ac:dyDescent="0.25">
      <c r="A4370" s="19">
        <v>45025</v>
      </c>
      <c r="B4370" s="20" t="s">
        <v>35</v>
      </c>
      <c r="C4370" s="22">
        <v>30.9557</v>
      </c>
    </row>
    <row r="4371" spans="1:3" hidden="1" x14ac:dyDescent="0.25">
      <c r="A4371" s="19">
        <v>45026</v>
      </c>
      <c r="B4371" s="20" t="s">
        <v>35</v>
      </c>
      <c r="C4371" s="22">
        <v>30.9557</v>
      </c>
    </row>
    <row r="4372" spans="1:3" hidden="1" x14ac:dyDescent="0.25">
      <c r="A4372" s="19">
        <v>45027</v>
      </c>
      <c r="B4372" s="20" t="s">
        <v>35</v>
      </c>
      <c r="C4372" s="22">
        <v>30.9557</v>
      </c>
    </row>
    <row r="4373" spans="1:3" hidden="1" x14ac:dyDescent="0.25">
      <c r="A4373" s="19">
        <v>45028</v>
      </c>
      <c r="B4373" s="20" t="s">
        <v>35</v>
      </c>
      <c r="C4373" s="22">
        <v>30.9557</v>
      </c>
    </row>
    <row r="4374" spans="1:3" hidden="1" x14ac:dyDescent="0.25">
      <c r="A4374" s="19">
        <v>45029</v>
      </c>
      <c r="B4374" s="20" t="s">
        <v>35</v>
      </c>
      <c r="C4374" s="22">
        <v>30.9557</v>
      </c>
    </row>
    <row r="4375" spans="1:3" hidden="1" x14ac:dyDescent="0.25">
      <c r="A4375" s="19">
        <v>45034</v>
      </c>
      <c r="B4375" s="20" t="s">
        <v>35</v>
      </c>
      <c r="C4375" s="22">
        <v>30.9557</v>
      </c>
    </row>
    <row r="4376" spans="1:3" hidden="1" x14ac:dyDescent="0.25">
      <c r="A4376" s="19">
        <v>45035</v>
      </c>
      <c r="B4376" s="20" t="s">
        <v>35</v>
      </c>
      <c r="C4376" s="22">
        <v>30.9557</v>
      </c>
    </row>
    <row r="4377" spans="1:3" hidden="1" x14ac:dyDescent="0.25">
      <c r="A4377" s="19">
        <v>45042</v>
      </c>
      <c r="B4377" s="20" t="s">
        <v>35</v>
      </c>
      <c r="C4377" s="22">
        <v>30.9557</v>
      </c>
    </row>
    <row r="4378" spans="1:3" hidden="1" x14ac:dyDescent="0.25">
      <c r="A4378" s="19">
        <v>45043</v>
      </c>
      <c r="B4378" s="20" t="s">
        <v>35</v>
      </c>
      <c r="C4378" s="22">
        <v>30.9557</v>
      </c>
    </row>
    <row r="4379" spans="1:3" hidden="1" x14ac:dyDescent="0.25">
      <c r="A4379" s="19">
        <v>45046</v>
      </c>
      <c r="B4379" s="20" t="s">
        <v>35</v>
      </c>
      <c r="C4379" s="22">
        <v>30.9557</v>
      </c>
    </row>
    <row r="4380" spans="1:3" x14ac:dyDescent="0.25">
      <c r="A4380" s="19">
        <v>39265</v>
      </c>
      <c r="B4380" s="20" t="s">
        <v>35</v>
      </c>
      <c r="C4380" s="22">
        <v>5.7070999999999996</v>
      </c>
    </row>
    <row r="4381" spans="1:3" hidden="1" x14ac:dyDescent="0.25">
      <c r="A4381" s="19">
        <v>45048</v>
      </c>
      <c r="B4381" s="20" t="s">
        <v>35</v>
      </c>
      <c r="C4381" s="22">
        <v>30.9557</v>
      </c>
    </row>
    <row r="4382" spans="1:3" hidden="1" x14ac:dyDescent="0.25">
      <c r="A4382" s="19">
        <v>45049</v>
      </c>
      <c r="B4382" s="20" t="s">
        <v>35</v>
      </c>
      <c r="C4382" s="22">
        <v>30.9557</v>
      </c>
    </row>
    <row r="4383" spans="1:3" hidden="1" x14ac:dyDescent="0.25">
      <c r="A4383" s="19">
        <v>45053</v>
      </c>
      <c r="B4383" s="20" t="s">
        <v>35</v>
      </c>
      <c r="C4383" s="22">
        <v>30.9557</v>
      </c>
    </row>
    <row r="4384" spans="1:3" hidden="1" x14ac:dyDescent="0.25">
      <c r="A4384" s="19">
        <v>45054</v>
      </c>
      <c r="B4384" s="20" t="s">
        <v>35</v>
      </c>
      <c r="C4384" s="22">
        <v>30.9557</v>
      </c>
    </row>
    <row r="4385" spans="1:3" hidden="1" x14ac:dyDescent="0.25">
      <c r="A4385" s="19">
        <v>45055</v>
      </c>
      <c r="B4385" s="20" t="s">
        <v>35</v>
      </c>
      <c r="C4385" s="22">
        <v>30.9557</v>
      </c>
    </row>
    <row r="4386" spans="1:3" hidden="1" x14ac:dyDescent="0.25">
      <c r="A4386" s="19">
        <v>45056</v>
      </c>
      <c r="B4386" s="20" t="s">
        <v>35</v>
      </c>
      <c r="C4386" s="22">
        <v>30.9557</v>
      </c>
    </row>
    <row r="4387" spans="1:3" hidden="1" x14ac:dyDescent="0.25">
      <c r="A4387" s="19">
        <v>45057</v>
      </c>
      <c r="B4387" s="20" t="s">
        <v>35</v>
      </c>
      <c r="C4387" s="22">
        <v>30.9557</v>
      </c>
    </row>
    <row r="4388" spans="1:3" hidden="1" x14ac:dyDescent="0.25">
      <c r="A4388" s="19">
        <v>45060</v>
      </c>
      <c r="B4388" s="20" t="s">
        <v>35</v>
      </c>
      <c r="C4388" s="22">
        <v>30.9557</v>
      </c>
    </row>
    <row r="4389" spans="1:3" hidden="1" x14ac:dyDescent="0.25">
      <c r="A4389" s="19">
        <v>45061</v>
      </c>
      <c r="B4389" s="20" t="s">
        <v>35</v>
      </c>
      <c r="C4389" s="22">
        <v>30.9557</v>
      </c>
    </row>
    <row r="4390" spans="1:3" hidden="1" x14ac:dyDescent="0.25">
      <c r="A4390" s="19">
        <v>45062</v>
      </c>
      <c r="B4390" s="20" t="s">
        <v>35</v>
      </c>
      <c r="C4390" s="22">
        <v>30.9557</v>
      </c>
    </row>
    <row r="4391" spans="1:3" hidden="1" x14ac:dyDescent="0.25">
      <c r="A4391" s="19">
        <v>45063</v>
      </c>
      <c r="B4391" s="20" t="s">
        <v>35</v>
      </c>
      <c r="C4391" s="22">
        <v>30.9557</v>
      </c>
    </row>
    <row r="4392" spans="1:3" hidden="1" x14ac:dyDescent="0.25">
      <c r="A4392" s="19">
        <v>45064</v>
      </c>
      <c r="B4392" s="20" t="s">
        <v>35</v>
      </c>
      <c r="C4392" s="22">
        <v>30.9557</v>
      </c>
    </row>
    <row r="4393" spans="1:3" hidden="1" x14ac:dyDescent="0.25">
      <c r="A4393" s="19">
        <v>45067</v>
      </c>
      <c r="B4393" s="20" t="s">
        <v>35</v>
      </c>
      <c r="C4393" s="22">
        <v>30.9557</v>
      </c>
    </row>
    <row r="4394" spans="1:3" hidden="1" x14ac:dyDescent="0.25">
      <c r="A4394" s="19">
        <v>45068</v>
      </c>
      <c r="B4394" s="20" t="s">
        <v>35</v>
      </c>
      <c r="C4394" s="22">
        <v>30.9557</v>
      </c>
    </row>
    <row r="4395" spans="1:3" hidden="1" x14ac:dyDescent="0.25">
      <c r="A4395" s="19">
        <v>45069</v>
      </c>
      <c r="B4395" s="20" t="s">
        <v>35</v>
      </c>
      <c r="C4395" s="22">
        <v>30.9557</v>
      </c>
    </row>
    <row r="4396" spans="1:3" hidden="1" x14ac:dyDescent="0.25">
      <c r="A4396" s="19">
        <v>45070</v>
      </c>
      <c r="B4396" s="20" t="s">
        <v>35</v>
      </c>
      <c r="C4396" s="22">
        <v>30.9557</v>
      </c>
    </row>
    <row r="4397" spans="1:3" hidden="1" x14ac:dyDescent="0.25">
      <c r="A4397" s="19">
        <v>45071</v>
      </c>
      <c r="B4397" s="20" t="s">
        <v>35</v>
      </c>
      <c r="C4397" s="22">
        <v>30.9557</v>
      </c>
    </row>
    <row r="4398" spans="1:3" hidden="1" x14ac:dyDescent="0.25">
      <c r="A4398" s="19">
        <v>45074</v>
      </c>
      <c r="B4398" s="20" t="s">
        <v>35</v>
      </c>
      <c r="C4398" s="22">
        <v>30.956299999999999</v>
      </c>
    </row>
    <row r="4399" spans="1:3" hidden="1" x14ac:dyDescent="0.25">
      <c r="A4399" s="19">
        <v>45075</v>
      </c>
      <c r="B4399" s="20" t="s">
        <v>35</v>
      </c>
      <c r="C4399" s="22">
        <v>30.957100000000001</v>
      </c>
    </row>
    <row r="4400" spans="1:3" hidden="1" x14ac:dyDescent="0.25">
      <c r="A4400" s="19">
        <v>45076</v>
      </c>
      <c r="B4400" s="20" t="s">
        <v>35</v>
      </c>
      <c r="C4400" s="22">
        <v>30.958600000000001</v>
      </c>
    </row>
    <row r="4401" spans="1:3" hidden="1" x14ac:dyDescent="0.25">
      <c r="A4401" s="19">
        <v>45077</v>
      </c>
      <c r="B4401" s="20" t="s">
        <v>35</v>
      </c>
      <c r="C4401" s="22">
        <v>30.958600000000001</v>
      </c>
    </row>
    <row r="4402" spans="1:3" x14ac:dyDescent="0.25">
      <c r="A4402" s="19">
        <v>39236</v>
      </c>
      <c r="B4402" s="20" t="s">
        <v>35</v>
      </c>
      <c r="C4402" s="22">
        <v>5.7087000000000003</v>
      </c>
    </row>
    <row r="4403" spans="1:3" hidden="1" x14ac:dyDescent="0.25">
      <c r="A4403" s="19">
        <v>45081</v>
      </c>
      <c r="B4403" s="20" t="s">
        <v>35</v>
      </c>
      <c r="C4403" s="22">
        <v>30.958600000000001</v>
      </c>
    </row>
    <row r="4404" spans="1:3" hidden="1" x14ac:dyDescent="0.25">
      <c r="A4404" s="19">
        <v>45082</v>
      </c>
      <c r="B4404" s="20" t="s">
        <v>35</v>
      </c>
      <c r="C4404" s="22">
        <v>30.958600000000001</v>
      </c>
    </row>
    <row r="4405" spans="1:3" hidden="1" x14ac:dyDescent="0.25">
      <c r="A4405" s="19">
        <v>45083</v>
      </c>
      <c r="B4405" s="20" t="s">
        <v>35</v>
      </c>
      <c r="C4405" s="22">
        <v>30.958600000000001</v>
      </c>
    </row>
    <row r="4406" spans="1:3" hidden="1" x14ac:dyDescent="0.25">
      <c r="A4406" s="19">
        <v>45084</v>
      </c>
      <c r="B4406" s="20" t="s">
        <v>35</v>
      </c>
      <c r="C4406" s="22">
        <v>30.958600000000001</v>
      </c>
    </row>
    <row r="4407" spans="1:3" hidden="1" x14ac:dyDescent="0.25">
      <c r="A4407" s="19">
        <v>45085</v>
      </c>
      <c r="B4407" s="20" t="s">
        <v>35</v>
      </c>
      <c r="C4407" s="22">
        <v>30.958600000000001</v>
      </c>
    </row>
    <row r="4408" spans="1:3" hidden="1" x14ac:dyDescent="0.25">
      <c r="A4408" s="19">
        <v>45088</v>
      </c>
      <c r="B4408" s="20" t="s">
        <v>35</v>
      </c>
      <c r="C4408" s="22">
        <v>30.958600000000001</v>
      </c>
    </row>
    <row r="4409" spans="1:3" hidden="1" x14ac:dyDescent="0.25">
      <c r="A4409" s="19">
        <v>45089</v>
      </c>
      <c r="B4409" s="20" t="s">
        <v>35</v>
      </c>
      <c r="C4409" s="22">
        <v>30.958600000000001</v>
      </c>
    </row>
    <row r="4410" spans="1:3" hidden="1" x14ac:dyDescent="0.25">
      <c r="A4410" s="19">
        <v>45090</v>
      </c>
      <c r="B4410" s="20" t="s">
        <v>35</v>
      </c>
      <c r="C4410" s="22">
        <v>30.958600000000001</v>
      </c>
    </row>
    <row r="4411" spans="1:3" hidden="1" x14ac:dyDescent="0.25">
      <c r="A4411" s="19">
        <v>45091</v>
      </c>
      <c r="B4411" s="20" t="s">
        <v>35</v>
      </c>
      <c r="C4411" s="22">
        <v>30.958600000000001</v>
      </c>
    </row>
    <row r="4412" spans="1:3" hidden="1" x14ac:dyDescent="0.25">
      <c r="A4412" s="19">
        <v>45092</v>
      </c>
      <c r="B4412" s="20" t="s">
        <v>35</v>
      </c>
      <c r="C4412" s="22">
        <v>30.958600000000001</v>
      </c>
    </row>
    <row r="4413" spans="1:3" hidden="1" x14ac:dyDescent="0.25">
      <c r="A4413" s="19">
        <v>45095</v>
      </c>
      <c r="B4413" s="20" t="s">
        <v>35</v>
      </c>
      <c r="C4413" s="22">
        <v>30.958600000000001</v>
      </c>
    </row>
    <row r="4414" spans="1:3" hidden="1" x14ac:dyDescent="0.25">
      <c r="A4414" s="19">
        <v>45096</v>
      </c>
      <c r="B4414" s="20" t="s">
        <v>35</v>
      </c>
      <c r="C4414" s="22">
        <v>30.958600000000001</v>
      </c>
    </row>
    <row r="4415" spans="1:3" hidden="1" x14ac:dyDescent="0.25">
      <c r="A4415" s="19">
        <v>45097</v>
      </c>
      <c r="B4415" s="20" t="s">
        <v>35</v>
      </c>
      <c r="C4415" s="22">
        <v>30.958600000000001</v>
      </c>
    </row>
    <row r="4416" spans="1:3" hidden="1" x14ac:dyDescent="0.25">
      <c r="A4416" s="19">
        <v>45098</v>
      </c>
      <c r="B4416" s="20" t="s">
        <v>35</v>
      </c>
      <c r="C4416" s="22">
        <v>30.958600000000001</v>
      </c>
    </row>
    <row r="4417" spans="1:3" hidden="1" x14ac:dyDescent="0.25">
      <c r="A4417" s="19">
        <v>45099</v>
      </c>
      <c r="B4417" s="20" t="s">
        <v>35</v>
      </c>
      <c r="C4417" s="22">
        <v>30.958600000000001</v>
      </c>
    </row>
    <row r="4418" spans="1:3" hidden="1" x14ac:dyDescent="0.25">
      <c r="A4418" s="19">
        <v>45102</v>
      </c>
      <c r="B4418" s="20" t="s">
        <v>35</v>
      </c>
      <c r="C4418" s="22">
        <v>30.958600000000001</v>
      </c>
    </row>
    <row r="4419" spans="1:3" hidden="1" x14ac:dyDescent="0.25">
      <c r="A4419" s="19">
        <v>45103</v>
      </c>
      <c r="B4419" s="20" t="s">
        <v>35</v>
      </c>
      <c r="C4419" s="22">
        <v>30.958600000000001</v>
      </c>
    </row>
    <row r="4420" spans="1:3" x14ac:dyDescent="0.25">
      <c r="A4420" s="19">
        <v>39204</v>
      </c>
      <c r="B4420" s="20" t="s">
        <v>35</v>
      </c>
      <c r="C4420" s="22">
        <v>5.6933999999999996</v>
      </c>
    </row>
    <row r="4421" spans="1:3" hidden="1" x14ac:dyDescent="0.25">
      <c r="A4421" s="19">
        <v>45112</v>
      </c>
      <c r="B4421" s="20" t="s">
        <v>35</v>
      </c>
      <c r="C4421" s="22">
        <v>30.958600000000001</v>
      </c>
    </row>
    <row r="4422" spans="1:3" hidden="1" x14ac:dyDescent="0.25">
      <c r="A4422" s="19">
        <v>45113</v>
      </c>
      <c r="B4422" s="20" t="s">
        <v>35</v>
      </c>
      <c r="C4422" s="22">
        <v>30.958600000000001</v>
      </c>
    </row>
    <row r="4423" spans="1:3" hidden="1" x14ac:dyDescent="0.25">
      <c r="A4423" s="19">
        <v>45116</v>
      </c>
      <c r="B4423" s="20" t="s">
        <v>35</v>
      </c>
      <c r="C4423" s="22">
        <v>30.958600000000001</v>
      </c>
    </row>
    <row r="4424" spans="1:3" hidden="1" x14ac:dyDescent="0.25">
      <c r="A4424" s="19">
        <v>45117</v>
      </c>
      <c r="B4424" s="20" t="s">
        <v>35</v>
      </c>
      <c r="C4424" s="22">
        <v>30.958600000000001</v>
      </c>
    </row>
    <row r="4425" spans="1:3" hidden="1" x14ac:dyDescent="0.25">
      <c r="A4425" s="19">
        <v>45118</v>
      </c>
      <c r="B4425" s="20" t="s">
        <v>35</v>
      </c>
      <c r="C4425" s="22">
        <v>30.958600000000001</v>
      </c>
    </row>
    <row r="4426" spans="1:3" hidden="1" x14ac:dyDescent="0.25">
      <c r="A4426" s="19">
        <v>45119</v>
      </c>
      <c r="B4426" s="20" t="s">
        <v>35</v>
      </c>
      <c r="C4426" s="22">
        <v>30.958600000000001</v>
      </c>
    </row>
    <row r="4427" spans="1:3" hidden="1" x14ac:dyDescent="0.25">
      <c r="A4427" s="19">
        <v>45120</v>
      </c>
      <c r="B4427" s="20" t="s">
        <v>35</v>
      </c>
      <c r="C4427" s="22">
        <v>30.958600000000001</v>
      </c>
    </row>
    <row r="4428" spans="1:3" hidden="1" x14ac:dyDescent="0.25">
      <c r="A4428" s="19">
        <v>45123</v>
      </c>
      <c r="B4428" s="20" t="s">
        <v>35</v>
      </c>
      <c r="C4428" s="22">
        <v>30.958600000000001</v>
      </c>
    </row>
    <row r="4429" spans="1:3" hidden="1" x14ac:dyDescent="0.25">
      <c r="A4429" s="19">
        <v>45124</v>
      </c>
      <c r="B4429" s="20" t="s">
        <v>35</v>
      </c>
      <c r="C4429" s="22">
        <v>30.958600000000001</v>
      </c>
    </row>
    <row r="4430" spans="1:3" hidden="1" x14ac:dyDescent="0.25">
      <c r="A4430" s="19">
        <v>45125</v>
      </c>
      <c r="B4430" s="20" t="s">
        <v>35</v>
      </c>
      <c r="C4430" s="22">
        <v>30.958600000000001</v>
      </c>
    </row>
    <row r="4431" spans="1:3" hidden="1" x14ac:dyDescent="0.25">
      <c r="A4431" s="19">
        <v>45126</v>
      </c>
      <c r="B4431" s="20" t="s">
        <v>35</v>
      </c>
      <c r="C4431" s="22">
        <v>30.958600000000001</v>
      </c>
    </row>
    <row r="4432" spans="1:3" hidden="1" x14ac:dyDescent="0.25">
      <c r="A4432" s="19">
        <v>45131</v>
      </c>
      <c r="B4432" s="20" t="s">
        <v>35</v>
      </c>
      <c r="C4432" s="22">
        <v>30.958600000000001</v>
      </c>
    </row>
    <row r="4433" spans="1:3" hidden="1" x14ac:dyDescent="0.25">
      <c r="A4433" s="19">
        <v>45132</v>
      </c>
      <c r="B4433" s="20" t="s">
        <v>35</v>
      </c>
      <c r="C4433" s="22">
        <v>30.958600000000001</v>
      </c>
    </row>
    <row r="4434" spans="1:3" hidden="1" x14ac:dyDescent="0.25">
      <c r="A4434" s="19">
        <v>45133</v>
      </c>
      <c r="B4434" s="20" t="s">
        <v>35</v>
      </c>
      <c r="C4434" s="22">
        <v>30.958600000000001</v>
      </c>
    </row>
    <row r="4435" spans="1:3" hidden="1" x14ac:dyDescent="0.25">
      <c r="A4435" s="19">
        <v>45134</v>
      </c>
      <c r="B4435" s="20" t="s">
        <v>35</v>
      </c>
      <c r="C4435" s="22">
        <v>30.958600000000001</v>
      </c>
    </row>
    <row r="4436" spans="1:3" hidden="1" x14ac:dyDescent="0.25">
      <c r="A4436" s="19">
        <v>45137</v>
      </c>
      <c r="B4436" s="20" t="s">
        <v>35</v>
      </c>
      <c r="C4436" s="22">
        <v>30.958600000000001</v>
      </c>
    </row>
    <row r="4437" spans="1:3" hidden="1" x14ac:dyDescent="0.25">
      <c r="A4437" s="19">
        <v>45138</v>
      </c>
      <c r="B4437" s="20" t="s">
        <v>35</v>
      </c>
      <c r="C4437" s="22">
        <v>30.958600000000001</v>
      </c>
    </row>
    <row r="4438" spans="1:3" x14ac:dyDescent="0.25">
      <c r="A4438" s="19">
        <v>39174</v>
      </c>
      <c r="B4438" s="20" t="s">
        <v>35</v>
      </c>
      <c r="C4438" s="22">
        <v>5.7065000000000001</v>
      </c>
    </row>
    <row r="4439" spans="1:3" hidden="1" x14ac:dyDescent="0.25">
      <c r="A4439" s="19">
        <v>45140</v>
      </c>
      <c r="B4439" s="20" t="s">
        <v>35</v>
      </c>
      <c r="C4439" s="22">
        <v>30.958600000000001</v>
      </c>
    </row>
    <row r="4440" spans="1:3" hidden="1" x14ac:dyDescent="0.25">
      <c r="A4440" s="19">
        <v>45141</v>
      </c>
      <c r="B4440" s="20" t="s">
        <v>35</v>
      </c>
      <c r="C4440" s="22">
        <v>30.958600000000001</v>
      </c>
    </row>
    <row r="4441" spans="1:3" hidden="1" x14ac:dyDescent="0.25">
      <c r="A4441" s="19">
        <v>45144</v>
      </c>
      <c r="B4441" s="20" t="s">
        <v>35</v>
      </c>
      <c r="C4441" s="22">
        <v>30.958600000000001</v>
      </c>
    </row>
    <row r="4442" spans="1:3" hidden="1" x14ac:dyDescent="0.25">
      <c r="A4442" s="19">
        <v>45145</v>
      </c>
      <c r="B4442" s="20" t="s">
        <v>35</v>
      </c>
      <c r="C4442" s="22">
        <v>30.958600000000001</v>
      </c>
    </row>
    <row r="4443" spans="1:3" hidden="1" x14ac:dyDescent="0.25">
      <c r="A4443" s="19">
        <v>45146</v>
      </c>
      <c r="B4443" s="20" t="s">
        <v>35</v>
      </c>
      <c r="C4443" s="22">
        <v>30.958600000000001</v>
      </c>
    </row>
    <row r="4444" spans="1:3" hidden="1" x14ac:dyDescent="0.25">
      <c r="A4444" s="19">
        <v>45147</v>
      </c>
      <c r="B4444" s="20" t="s">
        <v>35</v>
      </c>
      <c r="C4444" s="22">
        <v>30.958600000000001</v>
      </c>
    </row>
    <row r="4445" spans="1:3" hidden="1" x14ac:dyDescent="0.25">
      <c r="A4445" s="19">
        <v>45148</v>
      </c>
      <c r="B4445" s="20" t="s">
        <v>35</v>
      </c>
      <c r="C4445" s="22">
        <v>30.958600000000001</v>
      </c>
    </row>
    <row r="4446" spans="1:3" hidden="1" x14ac:dyDescent="0.25">
      <c r="A4446" s="19">
        <v>45151</v>
      </c>
      <c r="B4446" s="20" t="s">
        <v>35</v>
      </c>
      <c r="C4446" s="22">
        <v>30.958600000000001</v>
      </c>
    </row>
    <row r="4447" spans="1:3" hidden="1" x14ac:dyDescent="0.25">
      <c r="A4447" s="19">
        <v>45152</v>
      </c>
      <c r="B4447" s="20" t="s">
        <v>35</v>
      </c>
      <c r="C4447" s="22">
        <v>30.958600000000001</v>
      </c>
    </row>
    <row r="4448" spans="1:3" hidden="1" x14ac:dyDescent="0.25">
      <c r="A4448" s="19">
        <v>45153</v>
      </c>
      <c r="B4448" s="20" t="s">
        <v>35</v>
      </c>
      <c r="C4448" s="22">
        <v>30.958600000000001</v>
      </c>
    </row>
    <row r="4449" spans="1:3" hidden="1" x14ac:dyDescent="0.25">
      <c r="A4449" s="19">
        <v>45154</v>
      </c>
      <c r="B4449" s="20" t="s">
        <v>35</v>
      </c>
      <c r="C4449" s="22">
        <v>30.958600000000001</v>
      </c>
    </row>
    <row r="4450" spans="1:3" hidden="1" x14ac:dyDescent="0.25">
      <c r="A4450" s="19">
        <v>45155</v>
      </c>
      <c r="B4450" s="20" t="s">
        <v>35</v>
      </c>
      <c r="C4450" s="22">
        <v>30.958600000000001</v>
      </c>
    </row>
    <row r="4451" spans="1:3" hidden="1" x14ac:dyDescent="0.25">
      <c r="A4451" s="19">
        <v>45158</v>
      </c>
      <c r="B4451" s="20" t="s">
        <v>35</v>
      </c>
      <c r="C4451" s="22">
        <v>30.958600000000001</v>
      </c>
    </row>
    <row r="4452" spans="1:3" hidden="1" x14ac:dyDescent="0.25">
      <c r="A4452" s="19">
        <v>45159</v>
      </c>
      <c r="B4452" s="20" t="s">
        <v>35</v>
      </c>
      <c r="C4452" s="22">
        <v>30.958600000000001</v>
      </c>
    </row>
    <row r="4453" spans="1:3" hidden="1" x14ac:dyDescent="0.25">
      <c r="A4453" s="19">
        <v>45160</v>
      </c>
      <c r="B4453" s="20" t="s">
        <v>35</v>
      </c>
      <c r="C4453" s="22">
        <v>30.958600000000001</v>
      </c>
    </row>
    <row r="4454" spans="1:3" hidden="1" x14ac:dyDescent="0.25">
      <c r="A4454" s="19">
        <v>45161</v>
      </c>
      <c r="B4454" s="20" t="s">
        <v>35</v>
      </c>
      <c r="C4454" s="22">
        <v>30.958600000000001</v>
      </c>
    </row>
    <row r="4455" spans="1:3" hidden="1" x14ac:dyDescent="0.25">
      <c r="A4455" s="19">
        <v>45162</v>
      </c>
      <c r="B4455" s="20" t="s">
        <v>35</v>
      </c>
      <c r="C4455" s="22">
        <v>30.958600000000001</v>
      </c>
    </row>
    <row r="4456" spans="1:3" hidden="1" x14ac:dyDescent="0.25">
      <c r="A4456" s="19">
        <v>45165</v>
      </c>
      <c r="B4456" s="20" t="s">
        <v>35</v>
      </c>
      <c r="C4456" s="22">
        <v>30.958600000000001</v>
      </c>
    </row>
    <row r="4457" spans="1:3" hidden="1" x14ac:dyDescent="0.25">
      <c r="A4457" s="19">
        <v>45166</v>
      </c>
      <c r="B4457" s="20" t="s">
        <v>35</v>
      </c>
      <c r="C4457" s="22">
        <v>30.958600000000001</v>
      </c>
    </row>
    <row r="4458" spans="1:3" hidden="1" x14ac:dyDescent="0.25">
      <c r="A4458" s="19">
        <v>45167</v>
      </c>
      <c r="B4458" s="20" t="s">
        <v>35</v>
      </c>
      <c r="C4458" s="22">
        <v>30.958600000000001</v>
      </c>
    </row>
    <row r="4459" spans="1:3" hidden="1" x14ac:dyDescent="0.25">
      <c r="A4459" s="19">
        <v>45168</v>
      </c>
      <c r="B4459" s="20" t="s">
        <v>35</v>
      </c>
      <c r="C4459" s="22">
        <v>30.958600000000001</v>
      </c>
    </row>
    <row r="4460" spans="1:3" hidden="1" x14ac:dyDescent="0.25">
      <c r="A4460" s="19">
        <v>45169</v>
      </c>
      <c r="B4460" s="20" t="s">
        <v>35</v>
      </c>
      <c r="C4460" s="22">
        <v>30.958600000000001</v>
      </c>
    </row>
    <row r="4461" spans="1:3" x14ac:dyDescent="0.25">
      <c r="A4461" s="19">
        <v>39142</v>
      </c>
      <c r="B4461" s="20" t="s">
        <v>35</v>
      </c>
      <c r="C4461" s="22">
        <v>5.7060000000000004</v>
      </c>
    </row>
    <row r="4462" spans="1:3" hidden="1" x14ac:dyDescent="0.25">
      <c r="A4462" s="19">
        <v>45173</v>
      </c>
      <c r="B4462" s="20" t="s">
        <v>35</v>
      </c>
      <c r="C4462" s="22">
        <v>30.958600000000001</v>
      </c>
    </row>
    <row r="4463" spans="1:3" hidden="1" x14ac:dyDescent="0.25">
      <c r="A4463" s="19">
        <v>45174</v>
      </c>
      <c r="B4463" s="20" t="s">
        <v>35</v>
      </c>
      <c r="C4463" s="22">
        <v>30.958600000000001</v>
      </c>
    </row>
    <row r="4464" spans="1:3" hidden="1" x14ac:dyDescent="0.25">
      <c r="A4464" s="19">
        <v>45175</v>
      </c>
      <c r="B4464" s="20" t="s">
        <v>35</v>
      </c>
      <c r="C4464" s="22">
        <v>30.958600000000001</v>
      </c>
    </row>
    <row r="4465" spans="1:3" hidden="1" x14ac:dyDescent="0.25">
      <c r="A4465" s="19">
        <v>45176</v>
      </c>
      <c r="B4465" s="20" t="s">
        <v>35</v>
      </c>
      <c r="C4465" s="22">
        <v>30.958600000000001</v>
      </c>
    </row>
    <row r="4466" spans="1:3" hidden="1" x14ac:dyDescent="0.25">
      <c r="A4466" s="19">
        <v>45179</v>
      </c>
      <c r="B4466" s="20" t="s">
        <v>35</v>
      </c>
      <c r="C4466" s="22">
        <v>30.958600000000001</v>
      </c>
    </row>
    <row r="4467" spans="1:3" hidden="1" x14ac:dyDescent="0.25">
      <c r="A4467" s="19">
        <v>45180</v>
      </c>
      <c r="B4467" s="20" t="s">
        <v>35</v>
      </c>
      <c r="C4467" s="22">
        <v>30.958600000000001</v>
      </c>
    </row>
    <row r="4468" spans="1:3" hidden="1" x14ac:dyDescent="0.25">
      <c r="A4468" s="19">
        <v>45181</v>
      </c>
      <c r="B4468" s="20" t="s">
        <v>35</v>
      </c>
      <c r="C4468" s="22">
        <v>30.958600000000001</v>
      </c>
    </row>
    <row r="4469" spans="1:3" hidden="1" x14ac:dyDescent="0.25">
      <c r="A4469" s="19">
        <v>45182</v>
      </c>
      <c r="B4469" s="20" t="s">
        <v>35</v>
      </c>
      <c r="C4469" s="22">
        <v>30.958600000000001</v>
      </c>
    </row>
    <row r="4470" spans="1:3" hidden="1" x14ac:dyDescent="0.25">
      <c r="A4470" s="19">
        <v>45183</v>
      </c>
      <c r="B4470" s="20" t="s">
        <v>35</v>
      </c>
      <c r="C4470" s="22">
        <v>30.958600000000001</v>
      </c>
    </row>
    <row r="4471" spans="1:3" hidden="1" x14ac:dyDescent="0.25">
      <c r="A4471" s="19">
        <v>45186</v>
      </c>
      <c r="B4471" s="20" t="s">
        <v>35</v>
      </c>
      <c r="C4471" s="22">
        <v>30.958600000000001</v>
      </c>
    </row>
    <row r="4472" spans="1:3" hidden="1" x14ac:dyDescent="0.25">
      <c r="A4472" s="19">
        <v>45187</v>
      </c>
      <c r="B4472" s="20" t="s">
        <v>35</v>
      </c>
      <c r="C4472" s="22">
        <v>30.958600000000001</v>
      </c>
    </row>
    <row r="4473" spans="1:3" hidden="1" x14ac:dyDescent="0.25">
      <c r="A4473" s="19">
        <v>45188</v>
      </c>
      <c r="B4473" s="20" t="s">
        <v>35</v>
      </c>
      <c r="C4473" s="22">
        <v>30.958600000000001</v>
      </c>
    </row>
    <row r="4474" spans="1:3" hidden="1" x14ac:dyDescent="0.25">
      <c r="A4474" s="19">
        <v>45189</v>
      </c>
      <c r="B4474" s="20" t="s">
        <v>35</v>
      </c>
      <c r="C4474" s="22">
        <v>30.958600000000001</v>
      </c>
    </row>
    <row r="4475" spans="1:3" hidden="1" x14ac:dyDescent="0.25">
      <c r="A4475" s="19">
        <v>45190</v>
      </c>
      <c r="B4475" s="20" t="s">
        <v>35</v>
      </c>
      <c r="C4475" s="22">
        <v>30.958600000000001</v>
      </c>
    </row>
    <row r="4476" spans="1:3" hidden="1" x14ac:dyDescent="0.25">
      <c r="A4476" s="19">
        <v>45193</v>
      </c>
      <c r="B4476" s="20" t="s">
        <v>35</v>
      </c>
      <c r="C4476" s="22">
        <v>30.958600000000001</v>
      </c>
    </row>
    <row r="4477" spans="1:3" hidden="1" x14ac:dyDescent="0.25">
      <c r="A4477" s="19">
        <v>45194</v>
      </c>
      <c r="B4477" s="20" t="s">
        <v>35</v>
      </c>
      <c r="C4477" s="22">
        <v>30.958600000000001</v>
      </c>
    </row>
    <row r="4478" spans="1:3" hidden="1" x14ac:dyDescent="0.25">
      <c r="A4478" s="19">
        <v>45195</v>
      </c>
      <c r="B4478" s="20" t="s">
        <v>35</v>
      </c>
      <c r="C4478" s="22">
        <v>30.958600000000001</v>
      </c>
    </row>
    <row r="4479" spans="1:3" hidden="1" x14ac:dyDescent="0.25">
      <c r="A4479" s="19">
        <v>45196</v>
      </c>
      <c r="B4479" s="20" t="s">
        <v>35</v>
      </c>
      <c r="C4479" s="22">
        <v>30.958600000000001</v>
      </c>
    </row>
    <row r="4480" spans="1:3" x14ac:dyDescent="0.25">
      <c r="A4480" s="19">
        <v>39114</v>
      </c>
      <c r="B4480" s="20" t="s">
        <v>35</v>
      </c>
      <c r="C4480" s="22">
        <v>5.7060000000000004</v>
      </c>
    </row>
    <row r="4481" spans="1:3" hidden="1" x14ac:dyDescent="0.25">
      <c r="A4481" s="19">
        <v>45201</v>
      </c>
      <c r="B4481" s="20" t="s">
        <v>35</v>
      </c>
      <c r="C4481" s="22">
        <v>30.958600000000001</v>
      </c>
    </row>
    <row r="4482" spans="1:3" hidden="1" x14ac:dyDescent="0.25">
      <c r="A4482" s="19">
        <v>45202</v>
      </c>
      <c r="B4482" s="20" t="s">
        <v>35</v>
      </c>
      <c r="C4482" s="22">
        <v>30.958600000000001</v>
      </c>
    </row>
    <row r="4483" spans="1:3" hidden="1" x14ac:dyDescent="0.25">
      <c r="A4483" s="19">
        <v>45203</v>
      </c>
      <c r="B4483" s="20" t="s">
        <v>35</v>
      </c>
      <c r="C4483" s="22">
        <v>30.958600000000001</v>
      </c>
    </row>
    <row r="4484" spans="1:3" hidden="1" x14ac:dyDescent="0.25">
      <c r="A4484" s="19">
        <v>45207</v>
      </c>
      <c r="B4484" s="20" t="s">
        <v>35</v>
      </c>
      <c r="C4484" s="22">
        <v>30.958600000000001</v>
      </c>
    </row>
    <row r="4485" spans="1:3" hidden="1" x14ac:dyDescent="0.25">
      <c r="A4485" s="19">
        <v>45208</v>
      </c>
      <c r="B4485" s="20" t="s">
        <v>35</v>
      </c>
      <c r="C4485" s="22">
        <v>30.958600000000001</v>
      </c>
    </row>
    <row r="4486" spans="1:3" hidden="1" x14ac:dyDescent="0.25">
      <c r="A4486" s="19">
        <v>45209</v>
      </c>
      <c r="B4486" s="20" t="s">
        <v>35</v>
      </c>
      <c r="C4486" s="22">
        <v>30.958600000000001</v>
      </c>
    </row>
    <row r="4487" spans="1:3" hidden="1" x14ac:dyDescent="0.25">
      <c r="A4487" s="19">
        <v>45210</v>
      </c>
      <c r="B4487" s="20" t="s">
        <v>35</v>
      </c>
      <c r="C4487" s="22">
        <v>30.958600000000001</v>
      </c>
    </row>
    <row r="4488" spans="1:3" hidden="1" x14ac:dyDescent="0.25">
      <c r="A4488" s="19">
        <v>45211</v>
      </c>
      <c r="B4488" s="20" t="s">
        <v>35</v>
      </c>
      <c r="C4488" s="22">
        <v>30.958600000000001</v>
      </c>
    </row>
    <row r="4489" spans="1:3" hidden="1" x14ac:dyDescent="0.25">
      <c r="A4489" s="19">
        <v>45214</v>
      </c>
      <c r="B4489" s="20" t="s">
        <v>35</v>
      </c>
      <c r="C4489" s="22">
        <v>30.958600000000001</v>
      </c>
    </row>
    <row r="4490" spans="1:3" hidden="1" x14ac:dyDescent="0.25">
      <c r="A4490" s="19">
        <v>45215</v>
      </c>
      <c r="B4490" s="20" t="s">
        <v>35</v>
      </c>
      <c r="C4490" s="22">
        <v>30.958600000000001</v>
      </c>
    </row>
    <row r="4491" spans="1:3" hidden="1" x14ac:dyDescent="0.25">
      <c r="A4491" s="19">
        <v>45216</v>
      </c>
      <c r="B4491" s="20" t="s">
        <v>35</v>
      </c>
      <c r="C4491" s="22">
        <v>30.958600000000001</v>
      </c>
    </row>
    <row r="4492" spans="1:3" hidden="1" x14ac:dyDescent="0.25">
      <c r="A4492" s="19">
        <v>45217</v>
      </c>
      <c r="B4492" s="20" t="s">
        <v>35</v>
      </c>
      <c r="C4492" s="22">
        <v>30.958600000000001</v>
      </c>
    </row>
    <row r="4493" spans="1:3" hidden="1" x14ac:dyDescent="0.25">
      <c r="A4493" s="19">
        <v>45218</v>
      </c>
      <c r="B4493" s="20" t="s">
        <v>35</v>
      </c>
      <c r="C4493" s="22">
        <v>30.958600000000001</v>
      </c>
    </row>
    <row r="4494" spans="1:3" hidden="1" x14ac:dyDescent="0.25">
      <c r="A4494" s="19">
        <v>45221</v>
      </c>
      <c r="B4494" s="20" t="s">
        <v>35</v>
      </c>
      <c r="C4494" s="22">
        <v>30.958600000000001</v>
      </c>
    </row>
    <row r="4495" spans="1:3" hidden="1" x14ac:dyDescent="0.25">
      <c r="A4495" s="19">
        <v>45222</v>
      </c>
      <c r="B4495" s="20" t="s">
        <v>35</v>
      </c>
      <c r="C4495" s="22">
        <v>30.958600000000001</v>
      </c>
    </row>
    <row r="4496" spans="1:3" hidden="1" x14ac:dyDescent="0.25">
      <c r="A4496" s="19">
        <v>45223</v>
      </c>
      <c r="B4496" s="20" t="s">
        <v>35</v>
      </c>
      <c r="C4496" s="22">
        <v>30.958600000000001</v>
      </c>
    </row>
    <row r="4497" spans="1:3" hidden="1" x14ac:dyDescent="0.25">
      <c r="A4497" s="19">
        <v>45224</v>
      </c>
      <c r="B4497" s="20" t="s">
        <v>35</v>
      </c>
      <c r="C4497" s="22">
        <v>30.958600000000001</v>
      </c>
    </row>
    <row r="4498" spans="1:3" hidden="1" x14ac:dyDescent="0.25">
      <c r="A4498" s="19">
        <v>45225</v>
      </c>
      <c r="B4498" s="20" t="s">
        <v>35</v>
      </c>
      <c r="C4498" s="22">
        <v>30.958600000000001</v>
      </c>
    </row>
    <row r="4499" spans="1:3" hidden="1" x14ac:dyDescent="0.25">
      <c r="A4499" s="19">
        <v>45228</v>
      </c>
      <c r="B4499" s="20" t="s">
        <v>35</v>
      </c>
      <c r="C4499" s="22">
        <v>30.958600000000001</v>
      </c>
    </row>
    <row r="4500" spans="1:3" hidden="1" x14ac:dyDescent="0.25">
      <c r="A4500" s="19">
        <v>45229</v>
      </c>
      <c r="B4500" s="20" t="s">
        <v>35</v>
      </c>
      <c r="C4500" s="22">
        <v>30.958600000000001</v>
      </c>
    </row>
    <row r="4501" spans="1:3" hidden="1" x14ac:dyDescent="0.25">
      <c r="A4501" s="19">
        <v>45230</v>
      </c>
      <c r="B4501" s="20" t="s">
        <v>35</v>
      </c>
      <c r="C4501" s="22">
        <v>30.958600000000001</v>
      </c>
    </row>
    <row r="4502" spans="1:3" x14ac:dyDescent="0.25">
      <c r="A4502" s="19">
        <v>39084</v>
      </c>
      <c r="B4502" s="20" t="s">
        <v>35</v>
      </c>
      <c r="C4502" s="22">
        <v>5.7171000000000003</v>
      </c>
    </row>
    <row r="4503" spans="1:3" hidden="1" x14ac:dyDescent="0.25">
      <c r="A4503" s="19">
        <v>45232</v>
      </c>
      <c r="B4503" s="20" t="s">
        <v>35</v>
      </c>
      <c r="C4503" s="22">
        <v>30.958600000000001</v>
      </c>
    </row>
    <row r="4504" spans="1:3" hidden="1" x14ac:dyDescent="0.25">
      <c r="A4504" s="19">
        <v>45235</v>
      </c>
      <c r="B4504" s="20" t="s">
        <v>35</v>
      </c>
      <c r="C4504" s="22">
        <v>30.958600000000001</v>
      </c>
    </row>
    <row r="4505" spans="1:3" hidden="1" x14ac:dyDescent="0.25">
      <c r="A4505" s="19">
        <v>45236</v>
      </c>
      <c r="B4505" s="20" t="s">
        <v>35</v>
      </c>
      <c r="C4505" s="22">
        <v>30.958600000000001</v>
      </c>
    </row>
    <row r="4506" spans="1:3" hidden="1" x14ac:dyDescent="0.25">
      <c r="A4506" s="19">
        <v>45237</v>
      </c>
      <c r="B4506" s="20" t="s">
        <v>35</v>
      </c>
      <c r="C4506" s="22">
        <v>30.958600000000001</v>
      </c>
    </row>
    <row r="4507" spans="1:3" hidden="1" x14ac:dyDescent="0.25">
      <c r="A4507" s="19">
        <v>45238</v>
      </c>
      <c r="B4507" s="20" t="s">
        <v>35</v>
      </c>
      <c r="C4507" s="22">
        <v>30.958600000000001</v>
      </c>
    </row>
    <row r="4508" spans="1:3" hidden="1" x14ac:dyDescent="0.25">
      <c r="A4508" s="19">
        <v>45239</v>
      </c>
      <c r="B4508" s="20" t="s">
        <v>35</v>
      </c>
      <c r="C4508" s="22">
        <v>30.958600000000001</v>
      </c>
    </row>
    <row r="4509" spans="1:3" hidden="1" x14ac:dyDescent="0.25">
      <c r="A4509" s="19">
        <v>45242</v>
      </c>
      <c r="B4509" s="20" t="s">
        <v>35</v>
      </c>
      <c r="C4509" s="22">
        <v>30.958600000000001</v>
      </c>
    </row>
    <row r="4510" spans="1:3" hidden="1" x14ac:dyDescent="0.25">
      <c r="A4510" s="19">
        <v>45243</v>
      </c>
      <c r="B4510" s="20" t="s">
        <v>35</v>
      </c>
      <c r="C4510" s="22">
        <v>30.958600000000001</v>
      </c>
    </row>
    <row r="4511" spans="1:3" hidden="1" x14ac:dyDescent="0.25">
      <c r="A4511" s="19">
        <v>45244</v>
      </c>
      <c r="B4511" s="20" t="s">
        <v>35</v>
      </c>
      <c r="C4511" s="22">
        <v>30.958600000000001</v>
      </c>
    </row>
    <row r="4512" spans="1:3" hidden="1" x14ac:dyDescent="0.25">
      <c r="A4512" s="19">
        <v>45245</v>
      </c>
      <c r="B4512" s="20" t="s">
        <v>35</v>
      </c>
      <c r="C4512" s="22">
        <v>30.958600000000001</v>
      </c>
    </row>
    <row r="4513" spans="1:3" hidden="1" x14ac:dyDescent="0.25">
      <c r="A4513" s="19">
        <v>45246</v>
      </c>
      <c r="B4513" s="20" t="s">
        <v>35</v>
      </c>
      <c r="C4513" s="22">
        <v>30.958600000000001</v>
      </c>
    </row>
    <row r="4514" spans="1:3" hidden="1" x14ac:dyDescent="0.25">
      <c r="A4514" s="19">
        <v>45249</v>
      </c>
      <c r="B4514" s="20" t="s">
        <v>35</v>
      </c>
      <c r="C4514" s="22">
        <v>30.958600000000001</v>
      </c>
    </row>
    <row r="4515" spans="1:3" hidden="1" x14ac:dyDescent="0.25">
      <c r="A4515" s="19">
        <v>45250</v>
      </c>
      <c r="B4515" s="20" t="s">
        <v>35</v>
      </c>
      <c r="C4515" s="22">
        <v>30.958600000000001</v>
      </c>
    </row>
    <row r="4516" spans="1:3" hidden="1" x14ac:dyDescent="0.25">
      <c r="A4516" s="19">
        <v>45251</v>
      </c>
      <c r="B4516" s="20" t="s">
        <v>35</v>
      </c>
      <c r="C4516" s="22">
        <v>30.958600000000001</v>
      </c>
    </row>
    <row r="4517" spans="1:3" hidden="1" x14ac:dyDescent="0.25">
      <c r="A4517" s="19">
        <v>45252</v>
      </c>
      <c r="B4517" s="20" t="s">
        <v>35</v>
      </c>
      <c r="C4517" s="22">
        <v>30.958600000000001</v>
      </c>
    </row>
    <row r="4518" spans="1:3" hidden="1" x14ac:dyDescent="0.25">
      <c r="A4518" s="19">
        <v>45253</v>
      </c>
      <c r="B4518" s="20" t="s">
        <v>35</v>
      </c>
      <c r="C4518" s="22">
        <v>30.958600000000001</v>
      </c>
    </row>
    <row r="4519" spans="1:3" hidden="1" x14ac:dyDescent="0.25">
      <c r="A4519" s="19">
        <v>45256</v>
      </c>
      <c r="B4519" s="20" t="s">
        <v>35</v>
      </c>
      <c r="C4519" s="22">
        <v>30.958600000000001</v>
      </c>
    </row>
    <row r="4520" spans="1:3" hidden="1" x14ac:dyDescent="0.25">
      <c r="A4520" s="19">
        <v>45257</v>
      </c>
      <c r="B4520" s="20" t="s">
        <v>35</v>
      </c>
      <c r="C4520" s="22">
        <v>30.958600000000001</v>
      </c>
    </row>
    <row r="4521" spans="1:3" hidden="1" x14ac:dyDescent="0.25">
      <c r="A4521" s="19">
        <v>45258</v>
      </c>
      <c r="B4521" s="20" t="s">
        <v>35</v>
      </c>
      <c r="C4521" s="22">
        <v>30.958600000000001</v>
      </c>
    </row>
    <row r="4522" spans="1:3" hidden="1" x14ac:dyDescent="0.25">
      <c r="A4522" s="19">
        <v>45259</v>
      </c>
      <c r="B4522" s="20" t="s">
        <v>35</v>
      </c>
      <c r="C4522" s="22">
        <v>30.958600000000001</v>
      </c>
    </row>
    <row r="4523" spans="1:3" hidden="1" x14ac:dyDescent="0.25">
      <c r="A4523" s="19">
        <v>45260</v>
      </c>
      <c r="B4523" s="20" t="s">
        <v>35</v>
      </c>
      <c r="C4523" s="22">
        <v>30.958600000000001</v>
      </c>
    </row>
    <row r="4524" spans="1:3" hidden="1" x14ac:dyDescent="0.25">
      <c r="A4524" s="19">
        <v>39083</v>
      </c>
      <c r="B4524" s="20" t="s">
        <v>35</v>
      </c>
      <c r="C4524" s="22">
        <v>0</v>
      </c>
    </row>
    <row r="4525" spans="1:3" hidden="1" x14ac:dyDescent="0.25">
      <c r="A4525" s="19">
        <v>45264</v>
      </c>
      <c r="B4525" s="20" t="s">
        <v>35</v>
      </c>
      <c r="C4525" s="22">
        <v>30.9557</v>
      </c>
    </row>
    <row r="4526" spans="1:3" hidden="1" x14ac:dyDescent="0.25">
      <c r="A4526" s="19">
        <v>45265</v>
      </c>
      <c r="B4526" s="20" t="s">
        <v>35</v>
      </c>
      <c r="C4526" s="22">
        <v>30.9557</v>
      </c>
    </row>
    <row r="4527" spans="1:3" hidden="1" x14ac:dyDescent="0.25">
      <c r="A4527" s="19">
        <v>45266</v>
      </c>
      <c r="B4527" s="20" t="s">
        <v>35</v>
      </c>
      <c r="C4527" s="22">
        <v>30.958600000000001</v>
      </c>
    </row>
    <row r="4528" spans="1:3" hidden="1" x14ac:dyDescent="0.25">
      <c r="A4528" s="19">
        <v>45267</v>
      </c>
      <c r="B4528" s="20" t="s">
        <v>35</v>
      </c>
      <c r="C4528" s="22">
        <v>30.958600000000001</v>
      </c>
    </row>
    <row r="4529" spans="1:3" hidden="1" x14ac:dyDescent="0.25">
      <c r="A4529" s="19">
        <v>45270</v>
      </c>
      <c r="B4529" s="20" t="s">
        <v>35</v>
      </c>
      <c r="C4529" s="22">
        <v>30.958600000000001</v>
      </c>
    </row>
    <row r="4530" spans="1:3" hidden="1" x14ac:dyDescent="0.25">
      <c r="A4530" s="19">
        <v>45271</v>
      </c>
      <c r="B4530" s="20" t="s">
        <v>35</v>
      </c>
      <c r="C4530" s="22">
        <v>30.958600000000001</v>
      </c>
    </row>
    <row r="4531" spans="1:3" hidden="1" x14ac:dyDescent="0.25">
      <c r="A4531" s="19">
        <v>45272</v>
      </c>
      <c r="B4531" s="20" t="s">
        <v>35</v>
      </c>
      <c r="C4531" s="22">
        <v>30.958600000000001</v>
      </c>
    </row>
    <row r="4532" spans="1:3" hidden="1" x14ac:dyDescent="0.25">
      <c r="A4532" s="19">
        <v>45273</v>
      </c>
      <c r="B4532" s="20" t="s">
        <v>35</v>
      </c>
      <c r="C4532" s="22">
        <v>30.958600000000001</v>
      </c>
    </row>
    <row r="4533" spans="1:3" hidden="1" x14ac:dyDescent="0.25">
      <c r="A4533" s="19">
        <v>45274</v>
      </c>
      <c r="B4533" s="20" t="s">
        <v>35</v>
      </c>
      <c r="C4533" s="22">
        <v>30.958600000000001</v>
      </c>
    </row>
    <row r="4534" spans="1:3" hidden="1" x14ac:dyDescent="0.25">
      <c r="A4534" s="19">
        <v>45277</v>
      </c>
      <c r="B4534" s="20" t="s">
        <v>35</v>
      </c>
      <c r="C4534" s="22">
        <v>30.958600000000001</v>
      </c>
    </row>
    <row r="4535" spans="1:3" hidden="1" x14ac:dyDescent="0.25">
      <c r="A4535" s="19">
        <v>45278</v>
      </c>
      <c r="B4535" s="20" t="s">
        <v>35</v>
      </c>
      <c r="C4535" s="22">
        <v>30.958600000000001</v>
      </c>
    </row>
    <row r="4536" spans="1:3" hidden="1" x14ac:dyDescent="0.25">
      <c r="A4536" s="19">
        <v>45279</v>
      </c>
      <c r="B4536" s="20" t="s">
        <v>35</v>
      </c>
      <c r="C4536" s="22">
        <v>30.9557</v>
      </c>
    </row>
    <row r="4537" spans="1:3" hidden="1" x14ac:dyDescent="0.25">
      <c r="A4537" s="19">
        <v>45280</v>
      </c>
      <c r="B4537" s="20" t="s">
        <v>35</v>
      </c>
      <c r="C4537" s="22">
        <v>30.958600000000001</v>
      </c>
    </row>
    <row r="4538" spans="1:3" hidden="1" x14ac:dyDescent="0.25">
      <c r="A4538" s="19">
        <v>45281</v>
      </c>
      <c r="B4538" s="20" t="s">
        <v>35</v>
      </c>
      <c r="C4538" s="22">
        <v>30.958600000000001</v>
      </c>
    </row>
    <row r="4539" spans="1:3" hidden="1" x14ac:dyDescent="0.25">
      <c r="A4539" s="19">
        <v>45284</v>
      </c>
      <c r="B4539" s="20" t="s">
        <v>35</v>
      </c>
      <c r="C4539" s="22">
        <v>30.9557</v>
      </c>
    </row>
    <row r="4540" spans="1:3" hidden="1" x14ac:dyDescent="0.25">
      <c r="A4540" s="19">
        <v>45285</v>
      </c>
      <c r="B4540" s="20" t="s">
        <v>35</v>
      </c>
      <c r="C4540" s="22">
        <v>30.958600000000001</v>
      </c>
    </row>
    <row r="4541" spans="1:3" hidden="1" x14ac:dyDescent="0.25">
      <c r="A4541" s="19">
        <v>45286</v>
      </c>
      <c r="B4541" s="20" t="s">
        <v>35</v>
      </c>
      <c r="C4541" s="22">
        <v>30.958600000000001</v>
      </c>
    </row>
    <row r="4542" spans="1:3" hidden="1" x14ac:dyDescent="0.25">
      <c r="A4542" s="19">
        <v>45287</v>
      </c>
      <c r="B4542" s="20" t="s">
        <v>35</v>
      </c>
      <c r="C4542" s="22">
        <v>30.958600000000001</v>
      </c>
    </row>
    <row r="4543" spans="1:3" hidden="1" x14ac:dyDescent="0.25">
      <c r="A4543" s="19">
        <v>45288</v>
      </c>
      <c r="B4543" s="20" t="s">
        <v>35</v>
      </c>
      <c r="C4543" s="22">
        <v>30.958600000000001</v>
      </c>
    </row>
    <row r="4544" spans="1:3" hidden="1" x14ac:dyDescent="0.25">
      <c r="A4544" s="19">
        <v>45291</v>
      </c>
      <c r="B4544" s="20" t="s">
        <v>35</v>
      </c>
      <c r="C4544" s="22">
        <v>30.958600000000001</v>
      </c>
    </row>
    <row r="4545" spans="1:3" x14ac:dyDescent="0.25">
      <c r="A4545" s="19">
        <v>39054</v>
      </c>
      <c r="B4545" s="20" t="s">
        <v>35</v>
      </c>
      <c r="C4545" s="22">
        <v>5.7256999999999998</v>
      </c>
    </row>
    <row r="4546" spans="1:3" hidden="1" x14ac:dyDescent="0.25">
      <c r="A4546" s="19">
        <v>45294</v>
      </c>
      <c r="B4546" s="20" t="s">
        <v>35</v>
      </c>
      <c r="C4546" s="22">
        <v>30.9557</v>
      </c>
    </row>
    <row r="4547" spans="1:3" hidden="1" x14ac:dyDescent="0.25">
      <c r="A4547" s="19">
        <v>45295</v>
      </c>
      <c r="B4547" s="20" t="s">
        <v>35</v>
      </c>
      <c r="C4547" s="22">
        <v>30.958600000000001</v>
      </c>
    </row>
    <row r="4548" spans="1:3" hidden="1" x14ac:dyDescent="0.25">
      <c r="A4548" s="19">
        <v>45299</v>
      </c>
      <c r="B4548" s="20" t="s">
        <v>35</v>
      </c>
      <c r="C4548" s="22">
        <v>30.958600000000001</v>
      </c>
    </row>
    <row r="4549" spans="1:3" hidden="1" x14ac:dyDescent="0.25">
      <c r="A4549" s="19">
        <v>45300</v>
      </c>
      <c r="B4549" s="20" t="s">
        <v>35</v>
      </c>
      <c r="C4549" s="22">
        <v>30.958600000000001</v>
      </c>
    </row>
    <row r="4550" spans="1:3" hidden="1" x14ac:dyDescent="0.25">
      <c r="A4550" s="19">
        <v>45301</v>
      </c>
      <c r="B4550" s="20" t="s">
        <v>35</v>
      </c>
      <c r="C4550" s="22">
        <v>30.958600000000001</v>
      </c>
    </row>
    <row r="4551" spans="1:3" hidden="1" x14ac:dyDescent="0.25">
      <c r="A4551" s="19">
        <v>45302</v>
      </c>
      <c r="B4551" s="20" t="s">
        <v>35</v>
      </c>
      <c r="C4551" s="22">
        <v>30.958600000000001</v>
      </c>
    </row>
    <row r="4552" spans="1:3" hidden="1" x14ac:dyDescent="0.25">
      <c r="A4552" s="19">
        <v>45305</v>
      </c>
      <c r="B4552" s="20" t="s">
        <v>35</v>
      </c>
      <c r="C4552" s="22">
        <v>30.958600000000001</v>
      </c>
    </row>
    <row r="4553" spans="1:3" hidden="1" x14ac:dyDescent="0.25">
      <c r="A4553" s="19">
        <v>45306</v>
      </c>
      <c r="B4553" s="20" t="s">
        <v>35</v>
      </c>
      <c r="C4553" s="22">
        <v>30.958600000000001</v>
      </c>
    </row>
    <row r="4554" spans="1:3" hidden="1" x14ac:dyDescent="0.25">
      <c r="A4554" s="19">
        <v>45307</v>
      </c>
      <c r="B4554" s="20" t="s">
        <v>35</v>
      </c>
      <c r="C4554" s="22">
        <v>30.958600000000001</v>
      </c>
    </row>
    <row r="4555" spans="1:3" hidden="1" x14ac:dyDescent="0.25">
      <c r="A4555" s="19">
        <v>45308</v>
      </c>
      <c r="B4555" s="20" t="s">
        <v>35</v>
      </c>
      <c r="C4555" s="22">
        <v>30.958600000000001</v>
      </c>
    </row>
    <row r="4556" spans="1:3" hidden="1" x14ac:dyDescent="0.25">
      <c r="A4556" s="19">
        <v>45309</v>
      </c>
      <c r="B4556" s="20" t="s">
        <v>35</v>
      </c>
      <c r="C4556" s="22">
        <v>30.958600000000001</v>
      </c>
    </row>
    <row r="4557" spans="1:3" hidden="1" x14ac:dyDescent="0.25">
      <c r="A4557" s="19">
        <v>45312</v>
      </c>
      <c r="B4557" s="20" t="s">
        <v>35</v>
      </c>
      <c r="C4557" s="22">
        <v>30.958600000000001</v>
      </c>
    </row>
    <row r="4558" spans="1:3" hidden="1" x14ac:dyDescent="0.25">
      <c r="A4558" s="19">
        <v>45313</v>
      </c>
      <c r="B4558" s="20" t="s">
        <v>35</v>
      </c>
      <c r="C4558" s="22">
        <v>30.958600000000001</v>
      </c>
    </row>
    <row r="4559" spans="1:3" hidden="1" x14ac:dyDescent="0.25">
      <c r="A4559" s="19">
        <v>45314</v>
      </c>
      <c r="B4559" s="20" t="s">
        <v>35</v>
      </c>
      <c r="C4559" s="22">
        <v>30.958600000000001</v>
      </c>
    </row>
    <row r="4560" spans="1:3" hidden="1" x14ac:dyDescent="0.25">
      <c r="A4560" s="19">
        <v>45315</v>
      </c>
      <c r="B4560" s="20" t="s">
        <v>35</v>
      </c>
      <c r="C4560" s="22">
        <v>30.958600000000001</v>
      </c>
    </row>
    <row r="4561" spans="1:3" hidden="1" x14ac:dyDescent="0.25">
      <c r="A4561" s="19">
        <v>45319</v>
      </c>
      <c r="B4561" s="20" t="s">
        <v>35</v>
      </c>
      <c r="C4561" s="22">
        <v>30.958600000000001</v>
      </c>
    </row>
    <row r="4562" spans="1:3" hidden="1" x14ac:dyDescent="0.25">
      <c r="A4562" s="19">
        <v>45320</v>
      </c>
      <c r="B4562" s="20" t="s">
        <v>35</v>
      </c>
      <c r="C4562" s="22">
        <v>30.958600000000001</v>
      </c>
    </row>
    <row r="4563" spans="1:3" hidden="1" x14ac:dyDescent="0.25">
      <c r="A4563" s="19">
        <v>45321</v>
      </c>
      <c r="B4563" s="20" t="s">
        <v>35</v>
      </c>
      <c r="C4563" s="22">
        <v>30.958600000000001</v>
      </c>
    </row>
    <row r="4564" spans="1:3" hidden="1" x14ac:dyDescent="0.25">
      <c r="A4564" s="19">
        <v>45322</v>
      </c>
      <c r="B4564" s="20" t="s">
        <v>35</v>
      </c>
      <c r="C4564" s="22">
        <v>30.958600000000001</v>
      </c>
    </row>
    <row r="4565" spans="1:3" x14ac:dyDescent="0.25">
      <c r="A4565" s="19">
        <v>39022</v>
      </c>
      <c r="B4565" s="20" t="s">
        <v>35</v>
      </c>
      <c r="C4565" s="22">
        <v>5.7378999999999998</v>
      </c>
    </row>
    <row r="4566" spans="1:3" hidden="1" x14ac:dyDescent="0.25">
      <c r="A4566" s="19">
        <v>45326</v>
      </c>
      <c r="B4566" s="20" t="s">
        <v>35</v>
      </c>
      <c r="C4566" s="22">
        <v>30.958600000000001</v>
      </c>
    </row>
    <row r="4567" spans="1:3" hidden="1" x14ac:dyDescent="0.25">
      <c r="A4567" s="19">
        <v>45327</v>
      </c>
      <c r="B4567" s="20" t="s">
        <v>35</v>
      </c>
      <c r="C4567" s="22">
        <v>30.958600000000001</v>
      </c>
    </row>
    <row r="4568" spans="1:3" hidden="1" x14ac:dyDescent="0.25">
      <c r="A4568" s="19">
        <v>45328</v>
      </c>
      <c r="B4568" s="20" t="s">
        <v>35</v>
      </c>
      <c r="C4568" s="22">
        <v>30.958600000000001</v>
      </c>
    </row>
    <row r="4569" spans="1:3" hidden="1" x14ac:dyDescent="0.25">
      <c r="A4569" s="19">
        <v>45329</v>
      </c>
      <c r="B4569" s="20" t="s">
        <v>35</v>
      </c>
      <c r="C4569" s="22">
        <v>30.958600000000001</v>
      </c>
    </row>
    <row r="4570" spans="1:3" hidden="1" x14ac:dyDescent="0.25">
      <c r="A4570" s="19">
        <v>45330</v>
      </c>
      <c r="B4570" s="20" t="s">
        <v>35</v>
      </c>
      <c r="C4570" s="22">
        <v>30.958600000000001</v>
      </c>
    </row>
    <row r="4571" spans="1:3" hidden="1" x14ac:dyDescent="0.25">
      <c r="A4571" s="19">
        <v>45333</v>
      </c>
      <c r="B4571" s="20" t="s">
        <v>35</v>
      </c>
      <c r="C4571" s="22">
        <v>30.958600000000001</v>
      </c>
    </row>
    <row r="4572" spans="1:3" hidden="1" x14ac:dyDescent="0.25">
      <c r="A4572" s="19">
        <v>45334</v>
      </c>
      <c r="B4572" s="20" t="s">
        <v>35</v>
      </c>
      <c r="C4572" s="22">
        <v>30.958600000000001</v>
      </c>
    </row>
    <row r="4573" spans="1:3" hidden="1" x14ac:dyDescent="0.25">
      <c r="A4573" s="19">
        <v>45335</v>
      </c>
      <c r="B4573" s="20" t="s">
        <v>35</v>
      </c>
      <c r="C4573" s="22">
        <v>30.958600000000001</v>
      </c>
    </row>
    <row r="4574" spans="1:3" hidden="1" x14ac:dyDescent="0.25">
      <c r="A4574" s="19">
        <v>45336</v>
      </c>
      <c r="B4574" s="20" t="s">
        <v>35</v>
      </c>
      <c r="C4574" s="22">
        <v>30.958600000000001</v>
      </c>
    </row>
    <row r="4575" spans="1:3" hidden="1" x14ac:dyDescent="0.25">
      <c r="A4575" s="19">
        <v>45337</v>
      </c>
      <c r="B4575" s="20" t="s">
        <v>35</v>
      </c>
      <c r="C4575" s="22">
        <v>30.958600000000001</v>
      </c>
    </row>
    <row r="4576" spans="1:3" hidden="1" x14ac:dyDescent="0.25">
      <c r="A4576" s="19">
        <v>45340</v>
      </c>
      <c r="B4576" s="20" t="s">
        <v>35</v>
      </c>
      <c r="C4576" s="22">
        <v>30.958600000000001</v>
      </c>
    </row>
    <row r="4577" spans="1:3" hidden="1" x14ac:dyDescent="0.25">
      <c r="A4577" s="19">
        <v>45341</v>
      </c>
      <c r="B4577" s="20" t="s">
        <v>35</v>
      </c>
      <c r="C4577" s="22">
        <v>30.958600000000001</v>
      </c>
    </row>
    <row r="4578" spans="1:3" hidden="1" x14ac:dyDescent="0.25">
      <c r="A4578" s="19">
        <v>45342</v>
      </c>
      <c r="B4578" s="20" t="s">
        <v>35</v>
      </c>
      <c r="C4578" s="22">
        <v>30.958600000000001</v>
      </c>
    </row>
    <row r="4579" spans="1:3" hidden="1" x14ac:dyDescent="0.25">
      <c r="A4579" s="19">
        <v>45343</v>
      </c>
      <c r="B4579" s="20" t="s">
        <v>35</v>
      </c>
      <c r="C4579" s="22">
        <v>30.958600000000001</v>
      </c>
    </row>
    <row r="4580" spans="1:3" hidden="1" x14ac:dyDescent="0.25">
      <c r="A4580" s="19">
        <v>45344</v>
      </c>
      <c r="B4580" s="20" t="s">
        <v>35</v>
      </c>
      <c r="C4580" s="22">
        <v>30.958600000000001</v>
      </c>
    </row>
    <row r="4581" spans="1:3" hidden="1" x14ac:dyDescent="0.25">
      <c r="A4581" s="19">
        <v>45347</v>
      </c>
      <c r="B4581" s="20" t="s">
        <v>35</v>
      </c>
      <c r="C4581" s="22">
        <v>30.958600000000001</v>
      </c>
    </row>
    <row r="4582" spans="1:3" hidden="1" x14ac:dyDescent="0.25">
      <c r="A4582" s="19">
        <v>45348</v>
      </c>
      <c r="B4582" s="20" t="s">
        <v>35</v>
      </c>
      <c r="C4582" s="22">
        <v>30.958600000000001</v>
      </c>
    </row>
    <row r="4583" spans="1:3" hidden="1" x14ac:dyDescent="0.25">
      <c r="A4583" s="19">
        <v>45349</v>
      </c>
      <c r="B4583" s="20" t="s">
        <v>35</v>
      </c>
      <c r="C4583" s="22">
        <v>30.958600000000001</v>
      </c>
    </row>
    <row r="4584" spans="1:3" hidden="1" x14ac:dyDescent="0.25">
      <c r="A4584" s="19">
        <v>45350</v>
      </c>
      <c r="B4584" s="20" t="s">
        <v>35</v>
      </c>
      <c r="C4584" s="22">
        <v>30.958600000000001</v>
      </c>
    </row>
    <row r="4585" spans="1:3" hidden="1" x14ac:dyDescent="0.25">
      <c r="A4585" s="19">
        <v>45351</v>
      </c>
      <c r="B4585" s="20" t="s">
        <v>35</v>
      </c>
      <c r="C4585" s="22">
        <v>30.958600000000001</v>
      </c>
    </row>
    <row r="4586" spans="1:3" x14ac:dyDescent="0.25">
      <c r="A4586" s="19">
        <v>38991</v>
      </c>
      <c r="B4586" s="20" t="s">
        <v>35</v>
      </c>
      <c r="C4586" s="22">
        <v>5.7455999999999996</v>
      </c>
    </row>
    <row r="4587" spans="1:3" hidden="1" x14ac:dyDescent="0.25">
      <c r="A4587" s="19">
        <v>45355</v>
      </c>
      <c r="B4587" s="20" t="s">
        <v>35</v>
      </c>
      <c r="C4587" s="22">
        <v>30.958600000000001</v>
      </c>
    </row>
    <row r="4588" spans="1:3" hidden="1" x14ac:dyDescent="0.25">
      <c r="A4588" s="19">
        <v>45356</v>
      </c>
      <c r="B4588" s="20" t="s">
        <v>35</v>
      </c>
      <c r="C4588" s="22">
        <v>30.958600000000001</v>
      </c>
    </row>
    <row r="4589" spans="1:3" hidden="1" x14ac:dyDescent="0.25">
      <c r="A4589" s="19">
        <v>45357</v>
      </c>
      <c r="B4589" s="20" t="s">
        <v>35</v>
      </c>
      <c r="C4589" s="22">
        <v>49.568600000000004</v>
      </c>
    </row>
    <row r="4590" spans="1:3" hidden="1" x14ac:dyDescent="0.25">
      <c r="A4590" s="19">
        <v>45358</v>
      </c>
      <c r="B4590" s="20" t="s">
        <v>35</v>
      </c>
      <c r="C4590" s="22">
        <v>49.467100000000002</v>
      </c>
    </row>
    <row r="4591" spans="1:3" hidden="1" x14ac:dyDescent="0.25">
      <c r="A4591" s="19">
        <v>45361</v>
      </c>
      <c r="B4591" s="20" t="s">
        <v>35</v>
      </c>
      <c r="C4591" s="22">
        <v>49.222799999999999</v>
      </c>
    </row>
    <row r="4592" spans="1:3" hidden="1" x14ac:dyDescent="0.25">
      <c r="A4592" s="19">
        <v>45362</v>
      </c>
      <c r="B4592" s="20" t="s">
        <v>35</v>
      </c>
      <c r="C4592" s="22">
        <v>49.1111</v>
      </c>
    </row>
    <row r="4593" spans="1:3" hidden="1" x14ac:dyDescent="0.25">
      <c r="A4593" s="19">
        <v>45363</v>
      </c>
      <c r="B4593" s="20" t="s">
        <v>35</v>
      </c>
      <c r="C4593" s="22">
        <v>48.854599999999998</v>
      </c>
    </row>
    <row r="4594" spans="1:3" hidden="1" x14ac:dyDescent="0.25">
      <c r="A4594" s="19">
        <v>45364</v>
      </c>
      <c r="B4594" s="20" t="s">
        <v>35</v>
      </c>
      <c r="C4594" s="22">
        <v>48.490900000000003</v>
      </c>
    </row>
    <row r="4595" spans="1:3" hidden="1" x14ac:dyDescent="0.25">
      <c r="A4595" s="19">
        <v>45365</v>
      </c>
      <c r="B4595" s="20" t="s">
        <v>35</v>
      </c>
      <c r="C4595" s="22">
        <v>47.901899999999998</v>
      </c>
    </row>
    <row r="4596" spans="1:3" hidden="1" x14ac:dyDescent="0.25">
      <c r="A4596" s="19">
        <v>45368</v>
      </c>
      <c r="B4596" s="20" t="s">
        <v>35</v>
      </c>
      <c r="C4596" s="22">
        <v>47.325400000000002</v>
      </c>
    </row>
    <row r="4597" spans="1:3" hidden="1" x14ac:dyDescent="0.25">
      <c r="A4597" s="19">
        <v>45369</v>
      </c>
      <c r="B4597" s="20" t="s">
        <v>35</v>
      </c>
      <c r="C4597" s="22">
        <v>47.229900000000001</v>
      </c>
    </row>
    <row r="4598" spans="1:3" hidden="1" x14ac:dyDescent="0.25">
      <c r="A4598" s="19">
        <v>45370</v>
      </c>
      <c r="B4598" s="20" t="s">
        <v>35</v>
      </c>
      <c r="C4598" s="22">
        <v>47.149099999999997</v>
      </c>
    </row>
    <row r="4599" spans="1:3" hidden="1" x14ac:dyDescent="0.25">
      <c r="A4599" s="19">
        <v>45371</v>
      </c>
      <c r="B4599" s="20" t="s">
        <v>35</v>
      </c>
      <c r="C4599" s="22">
        <v>47.018799999999999</v>
      </c>
    </row>
    <row r="4600" spans="1:3" hidden="1" x14ac:dyDescent="0.25">
      <c r="A4600" s="19">
        <v>45372</v>
      </c>
      <c r="B4600" s="20" t="s">
        <v>35</v>
      </c>
      <c r="C4600" s="22">
        <v>46.746499999999997</v>
      </c>
    </row>
    <row r="4601" spans="1:3" hidden="1" x14ac:dyDescent="0.25">
      <c r="A4601" s="19">
        <v>45375</v>
      </c>
      <c r="B4601" s="20" t="s">
        <v>35</v>
      </c>
      <c r="C4601" s="22">
        <v>46.625700000000002</v>
      </c>
    </row>
    <row r="4602" spans="1:3" hidden="1" x14ac:dyDescent="0.25">
      <c r="A4602" s="19">
        <v>45376</v>
      </c>
      <c r="B4602" s="20" t="s">
        <v>35</v>
      </c>
      <c r="C4602" s="22">
        <v>47.487099999999998</v>
      </c>
    </row>
    <row r="4603" spans="1:3" hidden="1" x14ac:dyDescent="0.25">
      <c r="A4603" s="19">
        <v>45377</v>
      </c>
      <c r="B4603" s="20" t="s">
        <v>35</v>
      </c>
      <c r="C4603" s="22">
        <v>47.856000000000002</v>
      </c>
    </row>
    <row r="4604" spans="1:3" hidden="1" x14ac:dyDescent="0.25">
      <c r="A4604" s="19">
        <v>45378</v>
      </c>
      <c r="B4604" s="20" t="s">
        <v>35</v>
      </c>
      <c r="C4604" s="22">
        <v>47.348300000000002</v>
      </c>
    </row>
    <row r="4605" spans="1:3" hidden="1" x14ac:dyDescent="0.25">
      <c r="A4605" s="19">
        <v>45379</v>
      </c>
      <c r="B4605" s="20" t="s">
        <v>35</v>
      </c>
      <c r="C4605" s="22">
        <v>47.4651</v>
      </c>
    </row>
    <row r="4606" spans="1:3" hidden="1" x14ac:dyDescent="0.25">
      <c r="A4606" s="19">
        <v>45382</v>
      </c>
      <c r="B4606" s="20" t="s">
        <v>35</v>
      </c>
      <c r="C4606" s="22">
        <v>47.283999999999999</v>
      </c>
    </row>
    <row r="4607" spans="1:3" x14ac:dyDescent="0.25">
      <c r="A4607" s="19">
        <v>38963</v>
      </c>
      <c r="B4607" s="20" t="s">
        <v>35</v>
      </c>
      <c r="C4607" s="22">
        <v>5.7493999999999996</v>
      </c>
    </row>
    <row r="4608" spans="1:3" hidden="1" x14ac:dyDescent="0.25">
      <c r="A4608" s="19">
        <v>45384</v>
      </c>
      <c r="B4608" s="20" t="s">
        <v>35</v>
      </c>
      <c r="C4608" s="22">
        <v>47.229100000000003</v>
      </c>
    </row>
    <row r="4609" spans="1:3" hidden="1" x14ac:dyDescent="0.25">
      <c r="A4609" s="19">
        <v>45385</v>
      </c>
      <c r="B4609" s="20" t="s">
        <v>35</v>
      </c>
      <c r="C4609" s="22">
        <v>47.467599999999997</v>
      </c>
    </row>
    <row r="4610" spans="1:3" hidden="1" x14ac:dyDescent="0.25">
      <c r="A4610" s="19">
        <v>45386</v>
      </c>
      <c r="B4610" s="20" t="s">
        <v>35</v>
      </c>
      <c r="C4610" s="22">
        <v>47.444600000000001</v>
      </c>
    </row>
    <row r="4611" spans="1:3" hidden="1" x14ac:dyDescent="0.25">
      <c r="A4611" s="19">
        <v>45389</v>
      </c>
      <c r="B4611" s="20" t="s">
        <v>35</v>
      </c>
      <c r="C4611" s="22">
        <v>47.623100000000001</v>
      </c>
    </row>
    <row r="4612" spans="1:3" hidden="1" x14ac:dyDescent="0.25">
      <c r="A4612" s="19">
        <v>45390</v>
      </c>
      <c r="B4612" s="20" t="s">
        <v>35</v>
      </c>
      <c r="C4612" s="22">
        <v>47.658799999999999</v>
      </c>
    </row>
    <row r="4613" spans="1:3" hidden="1" x14ac:dyDescent="0.25">
      <c r="A4613" s="19">
        <v>45397</v>
      </c>
      <c r="B4613" s="20" t="s">
        <v>35</v>
      </c>
      <c r="C4613" s="22">
        <v>48.427100000000003</v>
      </c>
    </row>
    <row r="4614" spans="1:3" hidden="1" x14ac:dyDescent="0.25">
      <c r="A4614" s="19">
        <v>45398</v>
      </c>
      <c r="B4614" s="20" t="s">
        <v>35</v>
      </c>
      <c r="C4614" s="22">
        <v>48.62</v>
      </c>
    </row>
    <row r="4615" spans="1:3" hidden="1" x14ac:dyDescent="0.25">
      <c r="A4615" s="19">
        <v>45399</v>
      </c>
      <c r="B4615" s="20" t="s">
        <v>35</v>
      </c>
      <c r="C4615" s="22">
        <v>48.58</v>
      </c>
    </row>
    <row r="4616" spans="1:3" hidden="1" x14ac:dyDescent="0.25">
      <c r="A4616" s="19">
        <v>45400</v>
      </c>
      <c r="B4616" s="20" t="s">
        <v>35</v>
      </c>
      <c r="C4616" s="22">
        <v>48.406599999999997</v>
      </c>
    </row>
    <row r="4617" spans="1:3" hidden="1" x14ac:dyDescent="0.25">
      <c r="A4617" s="19">
        <v>45403</v>
      </c>
      <c r="B4617" s="20" t="s">
        <v>35</v>
      </c>
      <c r="C4617" s="22">
        <v>48.452599999999997</v>
      </c>
    </row>
    <row r="4618" spans="1:3" hidden="1" x14ac:dyDescent="0.25">
      <c r="A4618" s="19">
        <v>45404</v>
      </c>
      <c r="B4618" s="20" t="s">
        <v>35</v>
      </c>
      <c r="C4618" s="22">
        <v>48.226300000000002</v>
      </c>
    </row>
    <row r="4619" spans="1:3" hidden="1" x14ac:dyDescent="0.25">
      <c r="A4619" s="19">
        <v>45405</v>
      </c>
      <c r="B4619" s="20" t="s">
        <v>35</v>
      </c>
      <c r="C4619" s="22">
        <v>48.129399999999997</v>
      </c>
    </row>
    <row r="4620" spans="1:3" hidden="1" x14ac:dyDescent="0.25">
      <c r="A4620" s="19">
        <v>45406</v>
      </c>
      <c r="B4620" s="20" t="s">
        <v>35</v>
      </c>
      <c r="C4620" s="22">
        <v>47.968499999999999</v>
      </c>
    </row>
    <row r="4621" spans="1:3" hidden="1" x14ac:dyDescent="0.25">
      <c r="A4621" s="19">
        <v>45410</v>
      </c>
      <c r="B4621" s="20" t="s">
        <v>35</v>
      </c>
      <c r="C4621" s="22">
        <v>47.805399999999999</v>
      </c>
    </row>
    <row r="4622" spans="1:3" hidden="1" x14ac:dyDescent="0.25">
      <c r="A4622" s="19">
        <v>45411</v>
      </c>
      <c r="B4622" s="20" t="s">
        <v>35</v>
      </c>
      <c r="C4622" s="22">
        <v>47.991999999999997</v>
      </c>
    </row>
    <row r="4623" spans="1:3" hidden="1" x14ac:dyDescent="0.25">
      <c r="A4623" s="19">
        <v>45412</v>
      </c>
      <c r="B4623" s="20" t="s">
        <v>35</v>
      </c>
      <c r="C4623" s="22">
        <v>47.925400000000003</v>
      </c>
    </row>
    <row r="4624" spans="1:3" x14ac:dyDescent="0.25">
      <c r="A4624" s="19">
        <v>38930</v>
      </c>
      <c r="B4624" s="20" t="s">
        <v>35</v>
      </c>
      <c r="C4624" s="22">
        <v>5.7533000000000003</v>
      </c>
    </row>
    <row r="4625" spans="1:3" hidden="1" x14ac:dyDescent="0.25">
      <c r="A4625" s="19">
        <v>45414</v>
      </c>
      <c r="B4625" s="20" t="s">
        <v>35</v>
      </c>
      <c r="C4625" s="22">
        <v>48.0246</v>
      </c>
    </row>
    <row r="4626" spans="1:3" hidden="1" x14ac:dyDescent="0.25">
      <c r="A4626" s="19">
        <v>45419</v>
      </c>
      <c r="B4626" s="20" t="s">
        <v>35</v>
      </c>
      <c r="C4626" s="22">
        <v>47.787700000000001</v>
      </c>
    </row>
    <row r="4627" spans="1:3" hidden="1" x14ac:dyDescent="0.25">
      <c r="A4627" s="19">
        <v>45420</v>
      </c>
      <c r="B4627" s="20" t="s">
        <v>35</v>
      </c>
      <c r="C4627" s="22">
        <v>47.621099999999998</v>
      </c>
    </row>
    <row r="4628" spans="1:3" hidden="1" x14ac:dyDescent="0.25">
      <c r="A4628" s="19">
        <v>45421</v>
      </c>
      <c r="B4628" s="20" t="s">
        <v>35</v>
      </c>
      <c r="C4628" s="22">
        <v>47.405900000000003</v>
      </c>
    </row>
    <row r="4629" spans="1:3" hidden="1" x14ac:dyDescent="0.25">
      <c r="A4629" s="19">
        <v>45424</v>
      </c>
      <c r="B4629" s="20" t="s">
        <v>35</v>
      </c>
      <c r="C4629" s="22">
        <v>47.348999999999997</v>
      </c>
    </row>
    <row r="4630" spans="1:3" hidden="1" x14ac:dyDescent="0.25">
      <c r="A4630" s="19">
        <v>45425</v>
      </c>
      <c r="B4630" s="20" t="s">
        <v>35</v>
      </c>
      <c r="C4630" s="22">
        <v>47.1218</v>
      </c>
    </row>
    <row r="4631" spans="1:3" hidden="1" x14ac:dyDescent="0.25">
      <c r="A4631" s="19">
        <v>45426</v>
      </c>
      <c r="B4631" s="20" t="s">
        <v>35</v>
      </c>
      <c r="C4631" s="22">
        <v>46.928800000000003</v>
      </c>
    </row>
    <row r="4632" spans="1:3" hidden="1" x14ac:dyDescent="0.25">
      <c r="A4632" s="19">
        <v>45427</v>
      </c>
      <c r="B4632" s="20" t="s">
        <v>35</v>
      </c>
      <c r="C4632" s="22">
        <v>46.915399999999998</v>
      </c>
    </row>
    <row r="4633" spans="1:3" hidden="1" x14ac:dyDescent="0.25">
      <c r="A4633" s="19">
        <v>45428</v>
      </c>
      <c r="B4633" s="20" t="s">
        <v>35</v>
      </c>
      <c r="C4633" s="22">
        <v>46.973100000000002</v>
      </c>
    </row>
    <row r="4634" spans="1:3" hidden="1" x14ac:dyDescent="0.25">
      <c r="A4634" s="19">
        <v>45431</v>
      </c>
      <c r="B4634" s="20" t="s">
        <v>35</v>
      </c>
      <c r="C4634" s="22">
        <v>46.921300000000002</v>
      </c>
    </row>
    <row r="4635" spans="1:3" hidden="1" x14ac:dyDescent="0.25">
      <c r="A4635" s="19">
        <v>45432</v>
      </c>
      <c r="B4635" s="20" t="s">
        <v>35</v>
      </c>
      <c r="C4635" s="22">
        <v>46.693899999999999</v>
      </c>
    </row>
    <row r="4636" spans="1:3" hidden="1" x14ac:dyDescent="0.25">
      <c r="A4636" s="19">
        <v>45433</v>
      </c>
      <c r="B4636" s="20" t="s">
        <v>35</v>
      </c>
      <c r="C4636" s="22">
        <v>46.715299999999999</v>
      </c>
    </row>
    <row r="4637" spans="1:3" hidden="1" x14ac:dyDescent="0.25">
      <c r="A4637" s="19">
        <v>45434</v>
      </c>
      <c r="B4637" s="20" t="s">
        <v>35</v>
      </c>
      <c r="C4637" s="22">
        <v>46.878</v>
      </c>
    </row>
    <row r="4638" spans="1:3" hidden="1" x14ac:dyDescent="0.25">
      <c r="A4638" s="19">
        <v>45435</v>
      </c>
      <c r="B4638" s="20" t="s">
        <v>35</v>
      </c>
      <c r="C4638" s="22">
        <v>47.1845</v>
      </c>
    </row>
    <row r="4639" spans="1:3" hidden="1" x14ac:dyDescent="0.25">
      <c r="A4639" s="19">
        <v>45438</v>
      </c>
      <c r="B4639" s="20" t="s">
        <v>35</v>
      </c>
      <c r="C4639" s="22">
        <v>47.018000000000001</v>
      </c>
    </row>
    <row r="4640" spans="1:3" hidden="1" x14ac:dyDescent="0.25">
      <c r="A4640" s="19">
        <v>45439</v>
      </c>
      <c r="B4640" s="20" t="s">
        <v>35</v>
      </c>
      <c r="C4640" s="22">
        <v>47.246600000000001</v>
      </c>
    </row>
    <row r="4641" spans="1:3" hidden="1" x14ac:dyDescent="0.25">
      <c r="A4641" s="19">
        <v>45440</v>
      </c>
      <c r="B4641" s="20" t="s">
        <v>35</v>
      </c>
      <c r="C4641" s="22">
        <v>47.587699999999998</v>
      </c>
    </row>
    <row r="4642" spans="1:3" hidden="1" x14ac:dyDescent="0.25">
      <c r="A4642" s="19">
        <v>45441</v>
      </c>
      <c r="B4642" s="20" t="s">
        <v>35</v>
      </c>
      <c r="C4642" s="22">
        <v>47.3874</v>
      </c>
    </row>
    <row r="4643" spans="1:3" hidden="1" x14ac:dyDescent="0.25">
      <c r="A4643" s="19">
        <v>45442</v>
      </c>
      <c r="B4643" s="20" t="s">
        <v>35</v>
      </c>
      <c r="C4643" s="22">
        <v>47.349400000000003</v>
      </c>
    </row>
    <row r="4644" spans="1:3" x14ac:dyDescent="0.25">
      <c r="A4644" s="19">
        <v>38900</v>
      </c>
      <c r="B4644" s="20" t="s">
        <v>35</v>
      </c>
      <c r="C4644" s="22">
        <v>5.7679</v>
      </c>
    </row>
    <row r="4645" spans="1:3" hidden="1" x14ac:dyDescent="0.25">
      <c r="A4645" s="19">
        <v>45446</v>
      </c>
      <c r="B4645" s="20" t="s">
        <v>35</v>
      </c>
      <c r="C4645" s="22">
        <v>47.210999999999999</v>
      </c>
    </row>
    <row r="4646" spans="1:3" hidden="1" x14ac:dyDescent="0.25">
      <c r="A4646" s="19">
        <v>45447</v>
      </c>
      <c r="B4646" s="20" t="s">
        <v>35</v>
      </c>
      <c r="C4646" s="22">
        <v>47.508899999999997</v>
      </c>
    </row>
    <row r="4647" spans="1:3" hidden="1" x14ac:dyDescent="0.25">
      <c r="A4647" s="19">
        <v>45448</v>
      </c>
      <c r="B4647" s="20" t="s">
        <v>35</v>
      </c>
      <c r="C4647" s="22">
        <v>47.695399999999999</v>
      </c>
    </row>
    <row r="4648" spans="1:3" hidden="1" x14ac:dyDescent="0.25">
      <c r="A4648" s="19">
        <v>45449</v>
      </c>
      <c r="B4648" s="20" t="s">
        <v>35</v>
      </c>
      <c r="C4648" s="22">
        <v>47.585700000000003</v>
      </c>
    </row>
    <row r="4649" spans="1:3" hidden="1" x14ac:dyDescent="0.25">
      <c r="A4649" s="19">
        <v>45452</v>
      </c>
      <c r="B4649" s="20" t="s">
        <v>35</v>
      </c>
      <c r="C4649" s="22">
        <v>47.661000000000001</v>
      </c>
    </row>
    <row r="4650" spans="1:3" hidden="1" x14ac:dyDescent="0.25">
      <c r="A4650" s="19">
        <v>45453</v>
      </c>
      <c r="B4650" s="20" t="s">
        <v>35</v>
      </c>
      <c r="C4650" s="22">
        <v>47.784300000000002</v>
      </c>
    </row>
    <row r="4651" spans="1:3" hidden="1" x14ac:dyDescent="0.25">
      <c r="A4651" s="19">
        <v>45454</v>
      </c>
      <c r="B4651" s="20" t="s">
        <v>35</v>
      </c>
      <c r="C4651" s="22">
        <v>47.625100000000003</v>
      </c>
    </row>
    <row r="4652" spans="1:3" hidden="1" x14ac:dyDescent="0.25">
      <c r="A4652" s="19">
        <v>45455</v>
      </c>
      <c r="B4652" s="20" t="s">
        <v>35</v>
      </c>
      <c r="C4652" s="22">
        <v>47.778100000000002</v>
      </c>
    </row>
    <row r="4653" spans="1:3" hidden="1" x14ac:dyDescent="0.25">
      <c r="A4653" s="19">
        <v>45456</v>
      </c>
      <c r="B4653" s="20" t="s">
        <v>35</v>
      </c>
      <c r="C4653" s="22">
        <v>47.7791</v>
      </c>
    </row>
    <row r="4654" spans="1:3" hidden="1" x14ac:dyDescent="0.25">
      <c r="A4654" s="19">
        <v>45466</v>
      </c>
      <c r="B4654" s="20" t="s">
        <v>35</v>
      </c>
      <c r="C4654" s="22">
        <v>48.2166</v>
      </c>
    </row>
    <row r="4655" spans="1:3" hidden="1" x14ac:dyDescent="0.25">
      <c r="A4655" s="19">
        <v>45467</v>
      </c>
      <c r="B4655" s="20" t="s">
        <v>35</v>
      </c>
      <c r="C4655" s="22">
        <v>48.388300000000001</v>
      </c>
    </row>
    <row r="4656" spans="1:3" hidden="1" x14ac:dyDescent="0.25">
      <c r="A4656" s="19">
        <v>45468</v>
      </c>
      <c r="B4656" s="20" t="s">
        <v>35</v>
      </c>
      <c r="C4656" s="22">
        <v>48.450299999999999</v>
      </c>
    </row>
    <row r="4657" spans="1:3" hidden="1" x14ac:dyDescent="0.25">
      <c r="A4657" s="19">
        <v>45469</v>
      </c>
      <c r="B4657" s="20" t="s">
        <v>35</v>
      </c>
      <c r="C4657" s="22">
        <v>48.136899999999997</v>
      </c>
    </row>
    <row r="4658" spans="1:3" hidden="1" x14ac:dyDescent="0.25">
      <c r="A4658" s="19">
        <v>45470</v>
      </c>
      <c r="B4658" s="20" t="s">
        <v>35</v>
      </c>
      <c r="C4658" s="22">
        <v>48.1</v>
      </c>
    </row>
    <row r="4659" spans="1:3" x14ac:dyDescent="0.25">
      <c r="A4659" s="19">
        <v>38869</v>
      </c>
      <c r="B4659" s="20" t="s">
        <v>35</v>
      </c>
      <c r="C4659" s="22">
        <v>5.7724000000000002</v>
      </c>
    </row>
    <row r="4660" spans="1:3" hidden="1" x14ac:dyDescent="0.25">
      <c r="A4660" s="19">
        <v>45475</v>
      </c>
      <c r="B4660" s="20" t="s">
        <v>35</v>
      </c>
      <c r="C4660" s="22">
        <v>48.244</v>
      </c>
    </row>
    <row r="4661" spans="1:3" hidden="1" x14ac:dyDescent="0.25">
      <c r="A4661" s="19">
        <v>45476</v>
      </c>
      <c r="B4661" s="20" t="s">
        <v>35</v>
      </c>
      <c r="C4661" s="22">
        <v>48.2254</v>
      </c>
    </row>
    <row r="4662" spans="1:3" hidden="1" x14ac:dyDescent="0.25">
      <c r="A4662" s="19">
        <v>45477</v>
      </c>
      <c r="B4662" s="20" t="s">
        <v>35</v>
      </c>
      <c r="C4662" s="22">
        <v>48.0854</v>
      </c>
    </row>
    <row r="4663" spans="1:3" hidden="1" x14ac:dyDescent="0.25">
      <c r="A4663" s="19">
        <v>45480</v>
      </c>
      <c r="B4663" s="20" t="s">
        <v>35</v>
      </c>
      <c r="C4663" s="22">
        <v>48.0259</v>
      </c>
    </row>
    <row r="4664" spans="1:3" hidden="1" x14ac:dyDescent="0.25">
      <c r="A4664" s="19">
        <v>45481</v>
      </c>
      <c r="B4664" s="20" t="s">
        <v>35</v>
      </c>
      <c r="C4664" s="22">
        <v>48.001399999999997</v>
      </c>
    </row>
    <row r="4665" spans="1:3" hidden="1" x14ac:dyDescent="0.25">
      <c r="A4665" s="19">
        <v>45482</v>
      </c>
      <c r="B4665" s="20" t="s">
        <v>35</v>
      </c>
      <c r="C4665" s="22">
        <v>48.159199999999998</v>
      </c>
    </row>
    <row r="4666" spans="1:3" hidden="1" x14ac:dyDescent="0.25">
      <c r="A4666" s="19">
        <v>45483</v>
      </c>
      <c r="B4666" s="20" t="s">
        <v>35</v>
      </c>
      <c r="C4666" s="22">
        <v>48.080300000000001</v>
      </c>
    </row>
    <row r="4667" spans="1:3" hidden="1" x14ac:dyDescent="0.25">
      <c r="A4667" s="19">
        <v>45487</v>
      </c>
      <c r="B4667" s="20" t="s">
        <v>35</v>
      </c>
      <c r="C4667" s="22">
        <v>48.017099999999999</v>
      </c>
    </row>
    <row r="4668" spans="1:3" hidden="1" x14ac:dyDescent="0.25">
      <c r="A4668" s="19">
        <v>45488</v>
      </c>
      <c r="B4668" s="20" t="s">
        <v>35</v>
      </c>
      <c r="C4668" s="22">
        <v>48.038899999999998</v>
      </c>
    </row>
    <row r="4669" spans="1:3" hidden="1" x14ac:dyDescent="0.25">
      <c r="A4669" s="19">
        <v>45489</v>
      </c>
      <c r="B4669" s="20" t="s">
        <v>35</v>
      </c>
      <c r="C4669" s="22">
        <v>48.103999999999999</v>
      </c>
    </row>
    <row r="4670" spans="1:3" hidden="1" x14ac:dyDescent="0.25">
      <c r="A4670" s="19">
        <v>45490</v>
      </c>
      <c r="B4670" s="20" t="s">
        <v>35</v>
      </c>
      <c r="C4670" s="22">
        <v>48.2943</v>
      </c>
    </row>
    <row r="4671" spans="1:3" hidden="1" x14ac:dyDescent="0.25">
      <c r="A4671" s="19">
        <v>45491</v>
      </c>
      <c r="B4671" s="20" t="s">
        <v>35</v>
      </c>
      <c r="C4671" s="22">
        <v>48.319800000000001</v>
      </c>
    </row>
    <row r="4672" spans="1:3" hidden="1" x14ac:dyDescent="0.25">
      <c r="A4672" s="19">
        <v>45494</v>
      </c>
      <c r="B4672" s="20" t="s">
        <v>35</v>
      </c>
      <c r="C4672" s="22">
        <v>48.455100000000002</v>
      </c>
    </row>
    <row r="4673" spans="1:3" hidden="1" x14ac:dyDescent="0.25">
      <c r="A4673" s="19">
        <v>45495</v>
      </c>
      <c r="B4673" s="20" t="s">
        <v>35</v>
      </c>
      <c r="C4673" s="22">
        <v>48.51</v>
      </c>
    </row>
    <row r="4674" spans="1:3" hidden="1" x14ac:dyDescent="0.25">
      <c r="A4674" s="19">
        <v>45496</v>
      </c>
      <c r="B4674" s="20" t="s">
        <v>35</v>
      </c>
      <c r="C4674" s="22">
        <v>48.435699999999997</v>
      </c>
    </row>
    <row r="4675" spans="1:3" hidden="1" x14ac:dyDescent="0.25">
      <c r="A4675" s="19">
        <v>45497</v>
      </c>
      <c r="B4675" s="20" t="s">
        <v>35</v>
      </c>
      <c r="C4675" s="22">
        <v>48.423099999999998</v>
      </c>
    </row>
    <row r="4676" spans="1:3" hidden="1" x14ac:dyDescent="0.25">
      <c r="A4676" s="19">
        <v>45501</v>
      </c>
      <c r="B4676" s="20" t="s">
        <v>35</v>
      </c>
      <c r="C4676" s="22">
        <v>48.408000000000001</v>
      </c>
    </row>
    <row r="4677" spans="1:3" hidden="1" x14ac:dyDescent="0.25">
      <c r="A4677" s="19">
        <v>45502</v>
      </c>
      <c r="B4677" s="20" t="s">
        <v>35</v>
      </c>
      <c r="C4677" s="22">
        <v>48.399299999999997</v>
      </c>
    </row>
    <row r="4678" spans="1:3" hidden="1" x14ac:dyDescent="0.25">
      <c r="A4678" s="19">
        <v>45503</v>
      </c>
      <c r="B4678" s="20" t="s">
        <v>35</v>
      </c>
      <c r="C4678" s="22">
        <v>48.472000000000001</v>
      </c>
    </row>
    <row r="4679" spans="1:3" hidden="1" x14ac:dyDescent="0.25">
      <c r="A4679" s="19">
        <v>45504</v>
      </c>
      <c r="B4679" s="20" t="s">
        <v>35</v>
      </c>
      <c r="C4679" s="22">
        <v>48.646799999999999</v>
      </c>
    </row>
    <row r="4680" spans="1:3" x14ac:dyDescent="0.25">
      <c r="A4680" s="19">
        <v>38839</v>
      </c>
      <c r="B4680" s="20" t="s">
        <v>35</v>
      </c>
      <c r="C4680" s="22">
        <v>5.7637999999999998</v>
      </c>
    </row>
    <row r="4681" spans="1:3" hidden="1" x14ac:dyDescent="0.25">
      <c r="A4681" s="19">
        <v>45508</v>
      </c>
      <c r="B4681" s="20" t="s">
        <v>35</v>
      </c>
      <c r="C4681" s="22">
        <v>48.857999999999997</v>
      </c>
    </row>
    <row r="4682" spans="1:3" hidden="1" x14ac:dyDescent="0.25">
      <c r="A4682" s="19">
        <v>45509</v>
      </c>
      <c r="B4682" s="20" t="s">
        <v>35</v>
      </c>
      <c r="C4682" s="22">
        <v>49.326900000000002</v>
      </c>
    </row>
    <row r="4683" spans="1:3" hidden="1" x14ac:dyDescent="0.25">
      <c r="A4683" s="19">
        <v>45510</v>
      </c>
      <c r="B4683" s="20" t="s">
        <v>35</v>
      </c>
      <c r="C4683" s="22">
        <v>49.283700000000003</v>
      </c>
    </row>
    <row r="4684" spans="1:3" hidden="1" x14ac:dyDescent="0.25">
      <c r="A4684" s="19">
        <v>45511</v>
      </c>
      <c r="B4684" s="20" t="s">
        <v>35</v>
      </c>
      <c r="C4684" s="22">
        <v>49.298000000000002</v>
      </c>
    </row>
    <row r="4685" spans="1:3" hidden="1" x14ac:dyDescent="0.25">
      <c r="A4685" s="19">
        <v>45512</v>
      </c>
      <c r="B4685" s="20" t="s">
        <v>35</v>
      </c>
      <c r="C4685" s="22">
        <v>49.347700000000003</v>
      </c>
    </row>
    <row r="4686" spans="1:3" hidden="1" x14ac:dyDescent="0.25">
      <c r="A4686" s="19">
        <v>45515</v>
      </c>
      <c r="B4686" s="20" t="s">
        <v>35</v>
      </c>
      <c r="C4686" s="22">
        <v>49.303899999999999</v>
      </c>
    </row>
    <row r="4687" spans="1:3" hidden="1" x14ac:dyDescent="0.25">
      <c r="A4687" s="19">
        <v>45516</v>
      </c>
      <c r="B4687" s="20" t="s">
        <v>35</v>
      </c>
      <c r="C4687" s="22">
        <v>49.377499999999998</v>
      </c>
    </row>
    <row r="4688" spans="1:3" hidden="1" x14ac:dyDescent="0.25">
      <c r="A4688" s="19">
        <v>45517</v>
      </c>
      <c r="B4688" s="20" t="s">
        <v>35</v>
      </c>
      <c r="C4688" s="22">
        <v>49.4392</v>
      </c>
    </row>
    <row r="4689" spans="1:3" hidden="1" x14ac:dyDescent="0.25">
      <c r="A4689" s="19">
        <v>45518</v>
      </c>
      <c r="B4689" s="20" t="s">
        <v>35</v>
      </c>
      <c r="C4689" s="22">
        <v>49.173900000000003</v>
      </c>
    </row>
    <row r="4690" spans="1:3" hidden="1" x14ac:dyDescent="0.25">
      <c r="A4690" s="19">
        <v>45519</v>
      </c>
      <c r="B4690" s="20" t="s">
        <v>35</v>
      </c>
      <c r="C4690" s="22">
        <v>48.974200000000003</v>
      </c>
    </row>
    <row r="4691" spans="1:3" hidden="1" x14ac:dyDescent="0.25">
      <c r="A4691" s="19">
        <v>45522</v>
      </c>
      <c r="B4691" s="20" t="s">
        <v>35</v>
      </c>
      <c r="C4691" s="22">
        <v>48.879899999999999</v>
      </c>
    </row>
    <row r="4692" spans="1:3" hidden="1" x14ac:dyDescent="0.25">
      <c r="A4692" s="19">
        <v>45523</v>
      </c>
      <c r="B4692" s="20" t="s">
        <v>35</v>
      </c>
      <c r="C4692" s="22">
        <v>48.853099999999998</v>
      </c>
    </row>
    <row r="4693" spans="1:3" hidden="1" x14ac:dyDescent="0.25">
      <c r="A4693" s="19">
        <v>45524</v>
      </c>
      <c r="B4693" s="20" t="s">
        <v>35</v>
      </c>
      <c r="C4693" s="22">
        <v>48.943600000000004</v>
      </c>
    </row>
    <row r="4694" spans="1:3" hidden="1" x14ac:dyDescent="0.25">
      <c r="A4694" s="19">
        <v>45525</v>
      </c>
      <c r="B4694" s="20" t="s">
        <v>35</v>
      </c>
      <c r="C4694" s="22">
        <v>48.867699999999999</v>
      </c>
    </row>
    <row r="4695" spans="1:3" hidden="1" x14ac:dyDescent="0.25">
      <c r="A4695" s="19">
        <v>45526</v>
      </c>
      <c r="B4695" s="20" t="s">
        <v>35</v>
      </c>
      <c r="C4695" s="22">
        <v>48.8613</v>
      </c>
    </row>
    <row r="4696" spans="1:3" hidden="1" x14ac:dyDescent="0.25">
      <c r="A4696" s="19">
        <v>45529</v>
      </c>
      <c r="B4696" s="20" t="s">
        <v>35</v>
      </c>
      <c r="C4696" s="22">
        <v>48.859400000000001</v>
      </c>
    </row>
    <row r="4697" spans="1:3" hidden="1" x14ac:dyDescent="0.25">
      <c r="A4697" s="19">
        <v>45530</v>
      </c>
      <c r="B4697" s="20" t="s">
        <v>35</v>
      </c>
      <c r="C4697" s="22">
        <v>48.811700000000002</v>
      </c>
    </row>
    <row r="4698" spans="1:3" hidden="1" x14ac:dyDescent="0.25">
      <c r="A4698" s="19">
        <v>45531</v>
      </c>
      <c r="B4698" s="20" t="s">
        <v>35</v>
      </c>
      <c r="C4698" s="22">
        <v>48.770499999999998</v>
      </c>
    </row>
    <row r="4699" spans="1:3" hidden="1" x14ac:dyDescent="0.25">
      <c r="A4699" s="19">
        <v>45532</v>
      </c>
      <c r="B4699" s="20" t="s">
        <v>35</v>
      </c>
      <c r="C4699" s="22">
        <v>48.720999999999997</v>
      </c>
    </row>
    <row r="4700" spans="1:3" hidden="1" x14ac:dyDescent="0.25">
      <c r="A4700" s="19">
        <v>45533</v>
      </c>
      <c r="B4700" s="20" t="s">
        <v>35</v>
      </c>
      <c r="C4700" s="22">
        <v>48.688800000000001</v>
      </c>
    </row>
    <row r="4701" spans="1:3" x14ac:dyDescent="0.25">
      <c r="A4701" s="19">
        <v>38810</v>
      </c>
      <c r="B4701" s="20" t="s">
        <v>35</v>
      </c>
      <c r="C4701" s="22">
        <v>5.7572999999999999</v>
      </c>
    </row>
    <row r="4702" spans="1:3" hidden="1" x14ac:dyDescent="0.25">
      <c r="A4702" s="19">
        <v>45537</v>
      </c>
      <c r="B4702" s="20" t="s">
        <v>35</v>
      </c>
      <c r="C4702" s="22">
        <v>48.5991</v>
      </c>
    </row>
    <row r="4703" spans="1:3" hidden="1" x14ac:dyDescent="0.25">
      <c r="A4703" s="19">
        <v>45538</v>
      </c>
      <c r="B4703" s="20" t="s">
        <v>35</v>
      </c>
      <c r="C4703" s="22">
        <v>48.565399999999997</v>
      </c>
    </row>
    <row r="4704" spans="1:3" hidden="1" x14ac:dyDescent="0.25">
      <c r="A4704" s="19">
        <v>45539</v>
      </c>
      <c r="B4704" s="20" t="s">
        <v>35</v>
      </c>
      <c r="C4704" s="22">
        <v>48.561700000000002</v>
      </c>
    </row>
    <row r="4705" spans="1:3" hidden="1" x14ac:dyDescent="0.25">
      <c r="A4705" s="19">
        <v>45540</v>
      </c>
      <c r="B4705" s="20" t="s">
        <v>35</v>
      </c>
      <c r="C4705" s="22">
        <v>48.508099999999999</v>
      </c>
    </row>
    <row r="4706" spans="1:3" hidden="1" x14ac:dyDescent="0.25">
      <c r="A4706" s="19">
        <v>45543</v>
      </c>
      <c r="B4706" s="20" t="s">
        <v>35</v>
      </c>
      <c r="C4706" s="22">
        <v>48.467700000000001</v>
      </c>
    </row>
    <row r="4707" spans="1:3" hidden="1" x14ac:dyDescent="0.25">
      <c r="A4707" s="19">
        <v>45544</v>
      </c>
      <c r="B4707" s="20" t="s">
        <v>35</v>
      </c>
      <c r="C4707" s="22">
        <v>48.426699999999997</v>
      </c>
    </row>
    <row r="4708" spans="1:3" hidden="1" x14ac:dyDescent="0.25">
      <c r="A4708" s="19">
        <v>45545</v>
      </c>
      <c r="B4708" s="20" t="s">
        <v>35</v>
      </c>
      <c r="C4708" s="22">
        <v>48.4206</v>
      </c>
    </row>
    <row r="4709" spans="1:3" hidden="1" x14ac:dyDescent="0.25">
      <c r="A4709" s="19">
        <v>45546</v>
      </c>
      <c r="B4709" s="20" t="s">
        <v>35</v>
      </c>
      <c r="C4709" s="22">
        <v>48.446300000000001</v>
      </c>
    </row>
    <row r="4710" spans="1:3" hidden="1" x14ac:dyDescent="0.25">
      <c r="A4710" s="19">
        <v>45547</v>
      </c>
      <c r="B4710" s="20" t="s">
        <v>35</v>
      </c>
      <c r="C4710" s="22">
        <v>48.505200000000002</v>
      </c>
    </row>
    <row r="4711" spans="1:3" hidden="1" x14ac:dyDescent="0.25">
      <c r="A4711" s="19">
        <v>45551</v>
      </c>
      <c r="B4711" s="20" t="s">
        <v>35</v>
      </c>
      <c r="C4711" s="22">
        <v>48.496899999999997</v>
      </c>
    </row>
    <row r="4712" spans="1:3" hidden="1" x14ac:dyDescent="0.25">
      <c r="A4712" s="19">
        <v>45552</v>
      </c>
      <c r="B4712" s="20" t="s">
        <v>35</v>
      </c>
      <c r="C4712" s="22">
        <v>48.486600000000003</v>
      </c>
    </row>
    <row r="4713" spans="1:3" hidden="1" x14ac:dyDescent="0.25">
      <c r="A4713" s="19">
        <v>45553</v>
      </c>
      <c r="B4713" s="20" t="s">
        <v>35</v>
      </c>
      <c r="C4713" s="22">
        <v>48.626899999999999</v>
      </c>
    </row>
    <row r="4714" spans="1:3" hidden="1" x14ac:dyDescent="0.25">
      <c r="A4714" s="19">
        <v>45554</v>
      </c>
      <c r="B4714" s="20" t="s">
        <v>35</v>
      </c>
      <c r="C4714" s="22">
        <v>48.586300000000001</v>
      </c>
    </row>
    <row r="4715" spans="1:3" hidden="1" x14ac:dyDescent="0.25">
      <c r="A4715" s="19">
        <v>45557</v>
      </c>
      <c r="B4715" s="20" t="s">
        <v>35</v>
      </c>
      <c r="C4715" s="22">
        <v>48.648099999999999</v>
      </c>
    </row>
    <row r="4716" spans="1:3" hidden="1" x14ac:dyDescent="0.25">
      <c r="A4716" s="19">
        <v>45558</v>
      </c>
      <c r="B4716" s="20" t="s">
        <v>35</v>
      </c>
      <c r="C4716" s="22">
        <v>48.739199999999997</v>
      </c>
    </row>
    <row r="4717" spans="1:3" hidden="1" x14ac:dyDescent="0.25">
      <c r="A4717" s="19">
        <v>45559</v>
      </c>
      <c r="B4717" s="20" t="s">
        <v>35</v>
      </c>
      <c r="C4717" s="22">
        <v>48.760300000000001</v>
      </c>
    </row>
    <row r="4718" spans="1:3" hidden="1" x14ac:dyDescent="0.25">
      <c r="A4718" s="19">
        <v>45560</v>
      </c>
      <c r="B4718" s="20" t="s">
        <v>35</v>
      </c>
      <c r="C4718" s="22">
        <v>48.624699999999997</v>
      </c>
    </row>
    <row r="4719" spans="1:3" hidden="1" x14ac:dyDescent="0.25">
      <c r="A4719" s="19">
        <v>45561</v>
      </c>
      <c r="B4719" s="20" t="s">
        <v>35</v>
      </c>
      <c r="C4719" s="22">
        <v>48.4253</v>
      </c>
    </row>
    <row r="4720" spans="1:3" hidden="1" x14ac:dyDescent="0.25">
      <c r="A4720" s="19">
        <v>45564</v>
      </c>
      <c r="B4720" s="20" t="s">
        <v>35</v>
      </c>
      <c r="C4720" s="22">
        <v>48.478299999999997</v>
      </c>
    </row>
    <row r="4721" spans="1:3" hidden="1" x14ac:dyDescent="0.25">
      <c r="A4721" s="19">
        <v>45565</v>
      </c>
      <c r="B4721" s="20" t="s">
        <v>35</v>
      </c>
      <c r="C4721" s="22">
        <v>48.361899999999999</v>
      </c>
    </row>
    <row r="4722" spans="1:3" x14ac:dyDescent="0.25">
      <c r="A4722" s="19">
        <v>38777</v>
      </c>
      <c r="B4722" s="20" t="s">
        <v>35</v>
      </c>
      <c r="C4722" s="22">
        <v>5.7443999999999997</v>
      </c>
    </row>
    <row r="4723" spans="1:3" hidden="1" x14ac:dyDescent="0.25">
      <c r="A4723" s="19">
        <v>45567</v>
      </c>
      <c r="B4723" s="20" t="s">
        <v>35</v>
      </c>
      <c r="C4723" s="22">
        <v>48.439399999999999</v>
      </c>
    </row>
    <row r="4724" spans="1:3" hidden="1" x14ac:dyDescent="0.25">
      <c r="A4724" s="19">
        <v>45568</v>
      </c>
      <c r="B4724" s="20" t="s">
        <v>35</v>
      </c>
      <c r="C4724" s="22">
        <v>48.410800000000002</v>
      </c>
    </row>
    <row r="4725" spans="1:3" hidden="1" x14ac:dyDescent="0.25">
      <c r="A4725" s="19">
        <v>45572</v>
      </c>
      <c r="B4725" s="20" t="s">
        <v>35</v>
      </c>
      <c r="C4725" s="22">
        <v>48.4953</v>
      </c>
    </row>
    <row r="4726" spans="1:3" hidden="1" x14ac:dyDescent="0.25">
      <c r="A4726" s="19">
        <v>45573</v>
      </c>
      <c r="B4726" s="20" t="s">
        <v>35</v>
      </c>
      <c r="C4726" s="22">
        <v>48.647500000000001</v>
      </c>
    </row>
    <row r="4727" spans="1:3" hidden="1" x14ac:dyDescent="0.25">
      <c r="A4727" s="19">
        <v>45574</v>
      </c>
      <c r="B4727" s="20" t="s">
        <v>35</v>
      </c>
      <c r="C4727" s="22">
        <v>48.577199999999998</v>
      </c>
    </row>
    <row r="4728" spans="1:3" hidden="1" x14ac:dyDescent="0.25">
      <c r="A4728" s="19">
        <v>45575</v>
      </c>
      <c r="B4728" s="20" t="s">
        <v>35</v>
      </c>
      <c r="C4728" s="22">
        <v>48.643599999999999</v>
      </c>
    </row>
    <row r="4729" spans="1:3" hidden="1" x14ac:dyDescent="0.25">
      <c r="A4729" s="19">
        <v>45578</v>
      </c>
      <c r="B4729" s="20" t="s">
        <v>35</v>
      </c>
      <c r="C4729" s="22">
        <v>48.638300000000001</v>
      </c>
    </row>
    <row r="4730" spans="1:3" hidden="1" x14ac:dyDescent="0.25">
      <c r="A4730" s="19">
        <v>45579</v>
      </c>
      <c r="B4730" s="20" t="s">
        <v>35</v>
      </c>
      <c r="C4730" s="22">
        <v>48.6815</v>
      </c>
    </row>
    <row r="4731" spans="1:3" hidden="1" x14ac:dyDescent="0.25">
      <c r="A4731" s="19">
        <v>45580</v>
      </c>
      <c r="B4731" s="20" t="s">
        <v>35</v>
      </c>
      <c r="C4731" s="22">
        <v>48.615099999999998</v>
      </c>
    </row>
    <row r="4732" spans="1:3" hidden="1" x14ac:dyDescent="0.25">
      <c r="A4732" s="19">
        <v>45581</v>
      </c>
      <c r="B4732" s="20" t="s">
        <v>35</v>
      </c>
      <c r="C4732" s="22">
        <v>48.683300000000003</v>
      </c>
    </row>
    <row r="4733" spans="1:3" hidden="1" x14ac:dyDescent="0.25">
      <c r="A4733" s="19">
        <v>45582</v>
      </c>
      <c r="B4733" s="20" t="s">
        <v>35</v>
      </c>
      <c r="C4733" s="22">
        <v>48.707599999999999</v>
      </c>
    </row>
    <row r="4734" spans="1:3" hidden="1" x14ac:dyDescent="0.25">
      <c r="A4734" s="19">
        <v>45585</v>
      </c>
      <c r="B4734" s="20" t="s">
        <v>35</v>
      </c>
      <c r="C4734" s="22">
        <v>48.677199999999999</v>
      </c>
    </row>
    <row r="4735" spans="1:3" hidden="1" x14ac:dyDescent="0.25">
      <c r="A4735" s="19">
        <v>45586</v>
      </c>
      <c r="B4735" s="20" t="s">
        <v>35</v>
      </c>
      <c r="C4735" s="22">
        <v>48.728900000000003</v>
      </c>
    </row>
    <row r="4736" spans="1:3" hidden="1" x14ac:dyDescent="0.25">
      <c r="A4736" s="19">
        <v>45587</v>
      </c>
      <c r="B4736" s="20" t="s">
        <v>35</v>
      </c>
      <c r="C4736" s="22">
        <v>48.760599999999997</v>
      </c>
    </row>
    <row r="4737" spans="1:3" hidden="1" x14ac:dyDescent="0.25">
      <c r="A4737" s="19">
        <v>45588</v>
      </c>
      <c r="B4737" s="20" t="s">
        <v>35</v>
      </c>
      <c r="C4737" s="22">
        <v>48.807200000000002</v>
      </c>
    </row>
    <row r="4738" spans="1:3" hidden="1" x14ac:dyDescent="0.25">
      <c r="A4738" s="19">
        <v>45589</v>
      </c>
      <c r="B4738" s="20" t="s">
        <v>35</v>
      </c>
      <c r="C4738" s="22">
        <v>48.862499999999997</v>
      </c>
    </row>
    <row r="4739" spans="1:3" hidden="1" x14ac:dyDescent="0.25">
      <c r="A4739" s="19">
        <v>45592</v>
      </c>
      <c r="B4739" s="20" t="s">
        <v>35</v>
      </c>
      <c r="C4739" s="22">
        <v>48.807600000000001</v>
      </c>
    </row>
    <row r="4740" spans="1:3" hidden="1" x14ac:dyDescent="0.25">
      <c r="A4740" s="19">
        <v>45593</v>
      </c>
      <c r="B4740" s="20" t="s">
        <v>35</v>
      </c>
      <c r="C4740" s="22">
        <v>48.761699999999998</v>
      </c>
    </row>
    <row r="4741" spans="1:3" hidden="1" x14ac:dyDescent="0.25">
      <c r="A4741" s="19">
        <v>45594</v>
      </c>
      <c r="B4741" s="20" t="s">
        <v>35</v>
      </c>
      <c r="C4741" s="22">
        <v>48.778300000000002</v>
      </c>
    </row>
    <row r="4742" spans="1:3" hidden="1" x14ac:dyDescent="0.25">
      <c r="A4742" s="19">
        <v>45595</v>
      </c>
      <c r="B4742" s="20" t="s">
        <v>35</v>
      </c>
      <c r="C4742" s="22">
        <v>48.8399</v>
      </c>
    </row>
    <row r="4743" spans="1:3" hidden="1" x14ac:dyDescent="0.25">
      <c r="A4743" s="19">
        <v>45596</v>
      </c>
      <c r="B4743" s="20" t="s">
        <v>35</v>
      </c>
      <c r="C4743" s="22">
        <v>49.03</v>
      </c>
    </row>
    <row r="4744" spans="1:3" x14ac:dyDescent="0.25">
      <c r="A4744" s="19">
        <v>38749</v>
      </c>
      <c r="B4744" s="20" t="s">
        <v>35</v>
      </c>
      <c r="C4744" s="22">
        <v>5.7405999999999997</v>
      </c>
    </row>
    <row r="4745" spans="1:3" hidden="1" x14ac:dyDescent="0.25">
      <c r="A4745" s="19">
        <v>45600</v>
      </c>
      <c r="B4745" s="20" t="s">
        <v>35</v>
      </c>
      <c r="C4745" s="22">
        <v>49.1571</v>
      </c>
    </row>
    <row r="4746" spans="1:3" hidden="1" x14ac:dyDescent="0.25">
      <c r="A4746" s="19">
        <v>45601</v>
      </c>
      <c r="B4746" s="20" t="s">
        <v>35</v>
      </c>
      <c r="C4746" s="22">
        <v>49.213000000000001</v>
      </c>
    </row>
    <row r="4747" spans="1:3" hidden="1" x14ac:dyDescent="0.25">
      <c r="A4747" s="19">
        <v>45602</v>
      </c>
      <c r="B4747" s="20" t="s">
        <v>35</v>
      </c>
      <c r="C4747" s="22">
        <v>49.3033</v>
      </c>
    </row>
    <row r="4748" spans="1:3" hidden="1" x14ac:dyDescent="0.25">
      <c r="A4748" s="19">
        <v>45603</v>
      </c>
      <c r="B4748" s="20" t="s">
        <v>35</v>
      </c>
      <c r="C4748" s="22">
        <v>49.372500000000002</v>
      </c>
    </row>
    <row r="4749" spans="1:3" hidden="1" x14ac:dyDescent="0.25">
      <c r="A4749" s="19">
        <v>45606</v>
      </c>
      <c r="B4749" s="20" t="s">
        <v>35</v>
      </c>
      <c r="C4749" s="22">
        <v>49.314399999999999</v>
      </c>
    </row>
    <row r="4750" spans="1:3" hidden="1" x14ac:dyDescent="0.25">
      <c r="A4750" s="19">
        <v>45607</v>
      </c>
      <c r="B4750" s="20" t="s">
        <v>35</v>
      </c>
      <c r="C4750" s="22">
        <v>49.280200000000001</v>
      </c>
    </row>
    <row r="4751" spans="1:3" hidden="1" x14ac:dyDescent="0.25">
      <c r="A4751" s="19">
        <v>45608</v>
      </c>
      <c r="B4751" s="20" t="s">
        <v>35</v>
      </c>
      <c r="C4751" s="22">
        <v>49.286999999999999</v>
      </c>
    </row>
    <row r="4752" spans="1:3" hidden="1" x14ac:dyDescent="0.25">
      <c r="A4752" s="19">
        <v>45609</v>
      </c>
      <c r="B4752" s="20" t="s">
        <v>35</v>
      </c>
      <c r="C4752" s="22">
        <v>49.385599999999997</v>
      </c>
    </row>
    <row r="4753" spans="1:3" hidden="1" x14ac:dyDescent="0.25">
      <c r="A4753" s="19">
        <v>45610</v>
      </c>
      <c r="B4753" s="20" t="s">
        <v>35</v>
      </c>
      <c r="C4753" s="22">
        <v>49.448300000000003</v>
      </c>
    </row>
    <row r="4754" spans="1:3" hidden="1" x14ac:dyDescent="0.25">
      <c r="A4754" s="19">
        <v>45613</v>
      </c>
      <c r="B4754" s="20" t="s">
        <v>35</v>
      </c>
      <c r="C4754" s="22">
        <v>49.445300000000003</v>
      </c>
    </row>
    <row r="4755" spans="1:3" hidden="1" x14ac:dyDescent="0.25">
      <c r="A4755" s="19">
        <v>45614</v>
      </c>
      <c r="B4755" s="20" t="s">
        <v>35</v>
      </c>
      <c r="C4755" s="22">
        <v>49.503100000000003</v>
      </c>
    </row>
    <row r="4756" spans="1:3" hidden="1" x14ac:dyDescent="0.25">
      <c r="A4756" s="19">
        <v>45615</v>
      </c>
      <c r="B4756" s="20" t="s">
        <v>35</v>
      </c>
      <c r="C4756" s="22">
        <v>49.603900000000003</v>
      </c>
    </row>
    <row r="4757" spans="1:3" hidden="1" x14ac:dyDescent="0.25">
      <c r="A4757" s="19">
        <v>45616</v>
      </c>
      <c r="B4757" s="20" t="s">
        <v>35</v>
      </c>
      <c r="C4757" s="22">
        <v>49.806699999999999</v>
      </c>
    </row>
    <row r="4758" spans="1:3" hidden="1" x14ac:dyDescent="0.25">
      <c r="A4758" s="19">
        <v>45617</v>
      </c>
      <c r="B4758" s="20" t="s">
        <v>35</v>
      </c>
      <c r="C4758" s="22">
        <v>49.744700000000002</v>
      </c>
    </row>
    <row r="4759" spans="1:3" hidden="1" x14ac:dyDescent="0.25">
      <c r="A4759" s="19">
        <v>45620</v>
      </c>
      <c r="B4759" s="20" t="s">
        <v>35</v>
      </c>
      <c r="C4759" s="22">
        <v>49.734400000000001</v>
      </c>
    </row>
    <row r="4760" spans="1:3" hidden="1" x14ac:dyDescent="0.25">
      <c r="A4760" s="19">
        <v>45621</v>
      </c>
      <c r="B4760" s="20" t="s">
        <v>35</v>
      </c>
      <c r="C4760" s="22">
        <v>49.6828</v>
      </c>
    </row>
    <row r="4761" spans="1:3" hidden="1" x14ac:dyDescent="0.25">
      <c r="A4761" s="19">
        <v>45622</v>
      </c>
      <c r="B4761" s="20" t="s">
        <v>35</v>
      </c>
      <c r="C4761" s="22">
        <v>49.663899999999998</v>
      </c>
    </row>
    <row r="4762" spans="1:3" hidden="1" x14ac:dyDescent="0.25">
      <c r="A4762" s="19">
        <v>45623</v>
      </c>
      <c r="B4762" s="20" t="s">
        <v>35</v>
      </c>
      <c r="C4762" s="22">
        <v>49.741500000000002</v>
      </c>
    </row>
    <row r="4763" spans="1:3" hidden="1" x14ac:dyDescent="0.25">
      <c r="A4763" s="19">
        <v>45624</v>
      </c>
      <c r="B4763" s="20" t="s">
        <v>35</v>
      </c>
      <c r="C4763" s="22">
        <v>49.6661</v>
      </c>
    </row>
    <row r="4764" spans="1:3" x14ac:dyDescent="0.25">
      <c r="A4764" s="19">
        <v>38718</v>
      </c>
      <c r="B4764" s="20" t="s">
        <v>35</v>
      </c>
      <c r="C4764" s="22">
        <v>5.7473999999999998</v>
      </c>
    </row>
    <row r="4765" spans="1:3" hidden="1" x14ac:dyDescent="0.25">
      <c r="A4765" s="19">
        <v>45628</v>
      </c>
      <c r="B4765" s="20" t="s">
        <v>35</v>
      </c>
      <c r="C4765" s="22">
        <v>49.783299999999997</v>
      </c>
    </row>
    <row r="4766" spans="1:3" hidden="1" x14ac:dyDescent="0.25">
      <c r="A4766" s="19">
        <v>45629</v>
      </c>
      <c r="B4766" s="20" t="s">
        <v>35</v>
      </c>
      <c r="C4766" s="22">
        <v>49.806199999999997</v>
      </c>
    </row>
    <row r="4767" spans="1:3" hidden="1" x14ac:dyDescent="0.25">
      <c r="A4767" s="19">
        <v>45630</v>
      </c>
      <c r="B4767" s="20" t="s">
        <v>35</v>
      </c>
      <c r="C4767" s="22">
        <v>49.905999999999999</v>
      </c>
    </row>
    <row r="4768" spans="1:3" hidden="1" x14ac:dyDescent="0.25">
      <c r="A4768" s="19">
        <v>45631</v>
      </c>
      <c r="B4768" s="20" t="s">
        <v>35</v>
      </c>
      <c r="C4768" s="22">
        <v>50.069699999999997</v>
      </c>
    </row>
    <row r="4769" spans="1:3" hidden="1" x14ac:dyDescent="0.25">
      <c r="A4769" s="19">
        <v>45634</v>
      </c>
      <c r="B4769" s="20" t="s">
        <v>35</v>
      </c>
      <c r="C4769" s="22">
        <v>50.310600000000001</v>
      </c>
    </row>
    <row r="4770" spans="1:3" hidden="1" x14ac:dyDescent="0.25">
      <c r="A4770" s="19">
        <v>45635</v>
      </c>
      <c r="B4770" s="20" t="s">
        <v>35</v>
      </c>
      <c r="C4770" s="22">
        <v>50.583599999999997</v>
      </c>
    </row>
    <row r="4771" spans="1:3" hidden="1" x14ac:dyDescent="0.25">
      <c r="A4771" s="19">
        <v>45636</v>
      </c>
      <c r="B4771" s="20" t="s">
        <v>35</v>
      </c>
      <c r="C4771" s="22">
        <v>50.5289</v>
      </c>
    </row>
    <row r="4772" spans="1:3" hidden="1" x14ac:dyDescent="0.25">
      <c r="A4772" s="19">
        <v>45637</v>
      </c>
      <c r="B4772" s="20" t="s">
        <v>35</v>
      </c>
      <c r="C4772" s="22">
        <v>50.722499999999997</v>
      </c>
    </row>
    <row r="4773" spans="1:3" hidden="1" x14ac:dyDescent="0.25">
      <c r="A4773" s="19">
        <v>45638</v>
      </c>
      <c r="B4773" s="20" t="s">
        <v>35</v>
      </c>
      <c r="C4773" s="22">
        <v>50.912500000000001</v>
      </c>
    </row>
    <row r="4774" spans="1:3" hidden="1" x14ac:dyDescent="0.25">
      <c r="A4774" s="19">
        <v>45641</v>
      </c>
      <c r="B4774" s="20" t="s">
        <v>35</v>
      </c>
      <c r="C4774" s="22">
        <v>50.869199999999999</v>
      </c>
    </row>
    <row r="4775" spans="1:3" hidden="1" x14ac:dyDescent="0.25">
      <c r="A4775" s="19">
        <v>45642</v>
      </c>
      <c r="B4775" s="20" t="s">
        <v>35</v>
      </c>
      <c r="C4775" s="22">
        <v>50.886899999999997</v>
      </c>
    </row>
    <row r="4776" spans="1:3" hidden="1" x14ac:dyDescent="0.25">
      <c r="A4776" s="19">
        <v>45643</v>
      </c>
      <c r="B4776" s="20" t="s">
        <v>35</v>
      </c>
      <c r="C4776" s="22">
        <v>50.863300000000002</v>
      </c>
    </row>
    <row r="4777" spans="1:3" hidden="1" x14ac:dyDescent="0.25">
      <c r="A4777" s="19">
        <v>45644</v>
      </c>
      <c r="B4777" s="20" t="s">
        <v>35</v>
      </c>
      <c r="C4777" s="22">
        <v>50.944200000000002</v>
      </c>
    </row>
    <row r="4778" spans="1:3" hidden="1" x14ac:dyDescent="0.25">
      <c r="A4778" s="19">
        <v>45645</v>
      </c>
      <c r="B4778" s="20" t="s">
        <v>35</v>
      </c>
      <c r="C4778" s="22">
        <v>50.988100000000003</v>
      </c>
    </row>
    <row r="4779" spans="1:3" hidden="1" x14ac:dyDescent="0.25">
      <c r="A4779" s="19">
        <v>45648</v>
      </c>
      <c r="B4779" s="20" t="s">
        <v>35</v>
      </c>
      <c r="C4779" s="22">
        <v>50.9925</v>
      </c>
    </row>
    <row r="4780" spans="1:3" hidden="1" x14ac:dyDescent="0.25">
      <c r="A4780" s="19">
        <v>45649</v>
      </c>
      <c r="B4780" s="20" t="s">
        <v>35</v>
      </c>
      <c r="C4780" s="22">
        <v>51.144399999999997</v>
      </c>
    </row>
    <row r="4781" spans="1:3" hidden="1" x14ac:dyDescent="0.25">
      <c r="A4781" s="19">
        <v>45650</v>
      </c>
      <c r="B4781" s="20" t="s">
        <v>35</v>
      </c>
      <c r="C4781" s="22">
        <v>50.975299999999997</v>
      </c>
    </row>
    <row r="4782" spans="1:3" hidden="1" x14ac:dyDescent="0.25">
      <c r="A4782" s="19">
        <v>45651</v>
      </c>
      <c r="B4782" s="20" t="s">
        <v>35</v>
      </c>
      <c r="C4782" s="22">
        <v>50.980600000000003</v>
      </c>
    </row>
    <row r="4783" spans="1:3" hidden="1" x14ac:dyDescent="0.25">
      <c r="A4783" s="19">
        <v>45652</v>
      </c>
      <c r="B4783" s="20" t="s">
        <v>35</v>
      </c>
      <c r="C4783" s="22">
        <v>50.952599999999997</v>
      </c>
    </row>
    <row r="4784" spans="1:3" hidden="1" x14ac:dyDescent="0.25">
      <c r="A4784" s="19">
        <v>45655</v>
      </c>
      <c r="B4784" s="20" t="s">
        <v>35</v>
      </c>
      <c r="C4784" s="22">
        <v>50.923499999999997</v>
      </c>
    </row>
    <row r="4785" spans="1:3" hidden="1" x14ac:dyDescent="0.25">
      <c r="A4785" s="19">
        <v>45656</v>
      </c>
      <c r="B4785" s="20" t="s">
        <v>35</v>
      </c>
      <c r="C4785" s="22">
        <v>50.909399999999998</v>
      </c>
    </row>
    <row r="4786" spans="1:3" hidden="1" x14ac:dyDescent="0.25">
      <c r="A4786" s="19">
        <v>45657</v>
      </c>
      <c r="B4786" s="20" t="s">
        <v>35</v>
      </c>
      <c r="C4786" s="22">
        <v>50.9069</v>
      </c>
    </row>
    <row r="4787" spans="1:3" x14ac:dyDescent="0.25">
      <c r="A4787" s="19">
        <v>38687</v>
      </c>
      <c r="B4787" s="20" t="s">
        <v>35</v>
      </c>
      <c r="C4787" s="22">
        <v>5.7686000000000002</v>
      </c>
    </row>
    <row r="4788" spans="1:3" hidden="1" x14ac:dyDescent="0.25">
      <c r="A4788" s="19">
        <v>45662</v>
      </c>
      <c r="B4788" s="20" t="s">
        <v>35</v>
      </c>
      <c r="C4788" s="22">
        <v>50.761299999999999</v>
      </c>
    </row>
    <row r="4789" spans="1:3" hidden="1" x14ac:dyDescent="0.25">
      <c r="A4789" s="19">
        <v>45663</v>
      </c>
      <c r="B4789" s="20" t="s">
        <v>35</v>
      </c>
      <c r="C4789" s="22">
        <v>50.727200000000003</v>
      </c>
    </row>
    <row r="4790" spans="1:3" hidden="1" x14ac:dyDescent="0.25">
      <c r="A4790" s="19">
        <v>45665</v>
      </c>
      <c r="B4790" s="20" t="s">
        <v>35</v>
      </c>
      <c r="C4790" s="22">
        <v>50.668700000000001</v>
      </c>
    </row>
    <row r="4791" spans="1:3" hidden="1" x14ac:dyDescent="0.25">
      <c r="A4791" s="19">
        <v>45666</v>
      </c>
      <c r="B4791" s="20" t="s">
        <v>35</v>
      </c>
      <c r="C4791" s="22">
        <v>50.641800000000003</v>
      </c>
    </row>
    <row r="4792" spans="1:3" hidden="1" x14ac:dyDescent="0.25">
      <c r="A4792" s="19">
        <v>45669</v>
      </c>
      <c r="B4792" s="20" t="s">
        <v>35</v>
      </c>
      <c r="C4792" s="22">
        <v>50.637799999999999</v>
      </c>
    </row>
    <row r="4793" spans="1:3" hidden="1" x14ac:dyDescent="0.25">
      <c r="A4793" s="19">
        <v>45670</v>
      </c>
      <c r="B4793" s="20" t="s">
        <v>35</v>
      </c>
      <c r="C4793" s="22">
        <v>50.582500000000003</v>
      </c>
    </row>
    <row r="4794" spans="1:3" hidden="1" x14ac:dyDescent="0.25">
      <c r="A4794" s="19">
        <v>45671</v>
      </c>
      <c r="B4794" s="20" t="s">
        <v>35</v>
      </c>
      <c r="C4794" s="22">
        <v>50.526200000000003</v>
      </c>
    </row>
    <row r="4795" spans="1:3" hidden="1" x14ac:dyDescent="0.25">
      <c r="A4795" s="19">
        <v>45672</v>
      </c>
      <c r="B4795" s="20" t="s">
        <v>35</v>
      </c>
      <c r="C4795" s="22">
        <v>50.505499999999998</v>
      </c>
    </row>
    <row r="4796" spans="1:3" hidden="1" x14ac:dyDescent="0.25">
      <c r="A4796" s="19">
        <v>45673</v>
      </c>
      <c r="B4796" s="20" t="s">
        <v>35</v>
      </c>
      <c r="C4796" s="22">
        <v>50.440100000000001</v>
      </c>
    </row>
    <row r="4797" spans="1:3" hidden="1" x14ac:dyDescent="0.25">
      <c r="A4797" s="19">
        <v>45676</v>
      </c>
      <c r="B4797" s="20" t="s">
        <v>35</v>
      </c>
      <c r="C4797" s="22">
        <v>50.422800000000002</v>
      </c>
    </row>
    <row r="4798" spans="1:3" hidden="1" x14ac:dyDescent="0.25">
      <c r="A4798" s="19">
        <v>45677</v>
      </c>
      <c r="B4798" s="20" t="s">
        <v>35</v>
      </c>
      <c r="C4798" s="22">
        <v>50.374499999999998</v>
      </c>
    </row>
    <row r="4799" spans="1:3" hidden="1" x14ac:dyDescent="0.25">
      <c r="A4799" s="19">
        <v>45678</v>
      </c>
      <c r="B4799" s="20" t="s">
        <v>35</v>
      </c>
      <c r="C4799" s="22">
        <v>50.352400000000003</v>
      </c>
    </row>
    <row r="4800" spans="1:3" hidden="1" x14ac:dyDescent="0.25">
      <c r="A4800" s="19">
        <v>45679</v>
      </c>
      <c r="B4800" s="20" t="s">
        <v>35</v>
      </c>
      <c r="C4800" s="22">
        <v>50.3902</v>
      </c>
    </row>
    <row r="4801" spans="1:3" hidden="1" x14ac:dyDescent="0.25">
      <c r="A4801" s="19">
        <v>45680</v>
      </c>
      <c r="B4801" s="20" t="s">
        <v>35</v>
      </c>
      <c r="C4801" s="22">
        <v>50.356900000000003</v>
      </c>
    </row>
    <row r="4802" spans="1:3" hidden="1" x14ac:dyDescent="0.25">
      <c r="A4802" s="19">
        <v>45683</v>
      </c>
      <c r="B4802" s="20" t="s">
        <v>35</v>
      </c>
      <c r="C4802" s="22">
        <v>50.322499999999998</v>
      </c>
    </row>
    <row r="4803" spans="1:3" hidden="1" x14ac:dyDescent="0.25">
      <c r="A4803" s="19">
        <v>45684</v>
      </c>
      <c r="B4803" s="20" t="s">
        <v>35</v>
      </c>
      <c r="C4803" s="22">
        <v>50.319600000000001</v>
      </c>
    </row>
    <row r="4804" spans="1:3" hidden="1" x14ac:dyDescent="0.25">
      <c r="A4804" s="19">
        <v>45685</v>
      </c>
      <c r="B4804" s="20" t="s">
        <v>35</v>
      </c>
      <c r="C4804" s="22">
        <v>50.263500000000001</v>
      </c>
    </row>
    <row r="4805" spans="1:3" hidden="1" x14ac:dyDescent="0.25">
      <c r="A4805" s="19">
        <v>45686</v>
      </c>
      <c r="B4805" s="20" t="s">
        <v>35</v>
      </c>
      <c r="C4805" s="22">
        <v>50.302599999999998</v>
      </c>
    </row>
    <row r="4806" spans="1:3" hidden="1" x14ac:dyDescent="0.25">
      <c r="A4806" s="19">
        <v>45687</v>
      </c>
      <c r="B4806" s="20" t="s">
        <v>35</v>
      </c>
      <c r="C4806" s="22">
        <v>50.308300000000003</v>
      </c>
    </row>
    <row r="4807" spans="1:3" x14ac:dyDescent="0.25">
      <c r="A4807" s="19">
        <v>38657</v>
      </c>
      <c r="B4807" s="20" t="s">
        <v>35</v>
      </c>
      <c r="C4807" s="22">
        <v>5.7686000000000002</v>
      </c>
    </row>
    <row r="4808" spans="1:3" hidden="1" x14ac:dyDescent="0.25">
      <c r="A4808" s="19">
        <v>45691</v>
      </c>
      <c r="B4808" s="20" t="s">
        <v>35</v>
      </c>
      <c r="C4808" s="22">
        <v>50.414200000000001</v>
      </c>
    </row>
    <row r="4809" spans="1:3" hidden="1" x14ac:dyDescent="0.25">
      <c r="A4809" s="19">
        <v>45692</v>
      </c>
      <c r="B4809" s="20" t="s">
        <v>35</v>
      </c>
      <c r="C4809" s="22">
        <v>50.374699999999997</v>
      </c>
    </row>
    <row r="4810" spans="1:3" hidden="1" x14ac:dyDescent="0.25">
      <c r="A4810" s="19">
        <v>45693</v>
      </c>
      <c r="B4810" s="20" t="s">
        <v>35</v>
      </c>
      <c r="C4810" s="22">
        <v>50.386699999999998</v>
      </c>
    </row>
    <row r="4811" spans="1:3" hidden="1" x14ac:dyDescent="0.25">
      <c r="A4811" s="19">
        <v>45694</v>
      </c>
      <c r="B4811" s="20" t="s">
        <v>35</v>
      </c>
      <c r="C4811" s="22">
        <v>50.369199999999999</v>
      </c>
    </row>
    <row r="4812" spans="1:3" hidden="1" x14ac:dyDescent="0.25">
      <c r="A4812" s="19">
        <v>45697</v>
      </c>
      <c r="B4812" s="20" t="s">
        <v>35</v>
      </c>
      <c r="C4812" s="22">
        <v>50.344999999999999</v>
      </c>
    </row>
    <row r="4813" spans="1:3" hidden="1" x14ac:dyDescent="0.25">
      <c r="A4813" s="19">
        <v>45698</v>
      </c>
      <c r="B4813" s="20" t="s">
        <v>35</v>
      </c>
      <c r="C4813" s="22">
        <v>50.359000000000002</v>
      </c>
    </row>
    <row r="4814" spans="1:3" hidden="1" x14ac:dyDescent="0.25">
      <c r="A4814" s="19">
        <v>45699</v>
      </c>
      <c r="B4814" s="20" t="s">
        <v>35</v>
      </c>
      <c r="C4814" s="22">
        <v>50.533000000000001</v>
      </c>
    </row>
    <row r="4815" spans="1:3" hidden="1" x14ac:dyDescent="0.25">
      <c r="A4815" s="19">
        <v>45700</v>
      </c>
      <c r="B4815" s="20" t="s">
        <v>35</v>
      </c>
      <c r="C4815" s="22">
        <v>50.695900000000002</v>
      </c>
    </row>
    <row r="4816" spans="1:3" hidden="1" x14ac:dyDescent="0.25">
      <c r="A4816" s="19">
        <v>45701</v>
      </c>
      <c r="B4816" s="20" t="s">
        <v>35</v>
      </c>
      <c r="C4816" s="22">
        <v>50.717500000000001</v>
      </c>
    </row>
    <row r="4817" spans="1:3" hidden="1" x14ac:dyDescent="0.25">
      <c r="A4817" s="19">
        <v>45704</v>
      </c>
      <c r="B4817" s="20" t="s">
        <v>35</v>
      </c>
      <c r="C4817" s="22">
        <v>50.697299999999998</v>
      </c>
    </row>
    <row r="4818" spans="1:3" hidden="1" x14ac:dyDescent="0.25">
      <c r="A4818" s="19">
        <v>45705</v>
      </c>
      <c r="B4818" s="20" t="s">
        <v>35</v>
      </c>
      <c r="C4818" s="22">
        <v>50.682699999999997</v>
      </c>
    </row>
    <row r="4819" spans="1:3" hidden="1" x14ac:dyDescent="0.25">
      <c r="A4819" s="19">
        <v>45706</v>
      </c>
      <c r="B4819" s="20" t="s">
        <v>35</v>
      </c>
      <c r="C4819" s="22">
        <v>50.728499999999997</v>
      </c>
    </row>
    <row r="4820" spans="1:3" hidden="1" x14ac:dyDescent="0.25">
      <c r="A4820" s="19">
        <v>45707</v>
      </c>
      <c r="B4820" s="20" t="s">
        <v>35</v>
      </c>
      <c r="C4820" s="22">
        <v>50.6753</v>
      </c>
    </row>
    <row r="4821" spans="1:3" hidden="1" x14ac:dyDescent="0.25">
      <c r="A4821" s="19">
        <v>45708</v>
      </c>
      <c r="B4821" s="20" t="s">
        <v>35</v>
      </c>
      <c r="C4821" s="22">
        <v>50.635300000000001</v>
      </c>
    </row>
    <row r="4822" spans="1:3" hidden="1" x14ac:dyDescent="0.25">
      <c r="A4822" s="19">
        <v>45711</v>
      </c>
      <c r="B4822" s="20" t="s">
        <v>35</v>
      </c>
      <c r="C4822" s="22">
        <v>50.643300000000004</v>
      </c>
    </row>
    <row r="4823" spans="1:3" hidden="1" x14ac:dyDescent="0.25">
      <c r="A4823" s="19">
        <v>45712</v>
      </c>
      <c r="B4823" s="20" t="s">
        <v>35</v>
      </c>
      <c r="C4823" s="22">
        <v>50.691099999999999</v>
      </c>
    </row>
    <row r="4824" spans="1:3" hidden="1" x14ac:dyDescent="0.25">
      <c r="A4824" s="19">
        <v>45713</v>
      </c>
      <c r="B4824" s="20" t="s">
        <v>35</v>
      </c>
      <c r="C4824" s="22">
        <v>50.663800000000002</v>
      </c>
    </row>
    <row r="4825" spans="1:3" hidden="1" x14ac:dyDescent="0.25">
      <c r="A4825" s="19">
        <v>45714</v>
      </c>
      <c r="B4825" s="20" t="s">
        <v>35</v>
      </c>
      <c r="C4825" s="22">
        <v>50.661900000000003</v>
      </c>
    </row>
    <row r="4826" spans="1:3" hidden="1" x14ac:dyDescent="0.25">
      <c r="A4826" s="19">
        <v>45715</v>
      </c>
      <c r="B4826" s="20" t="s">
        <v>35</v>
      </c>
      <c r="C4826" s="22">
        <v>50.731400000000001</v>
      </c>
    </row>
    <row r="4827" spans="1:3" x14ac:dyDescent="0.25">
      <c r="A4827" s="19">
        <v>38627</v>
      </c>
      <c r="B4827" s="20" t="s">
        <v>35</v>
      </c>
      <c r="C4827" s="22">
        <v>5.7645</v>
      </c>
    </row>
    <row r="4828" spans="1:3" hidden="1" x14ac:dyDescent="0.25">
      <c r="A4828" s="19">
        <v>45719</v>
      </c>
      <c r="B4828" s="20" t="s">
        <v>35</v>
      </c>
      <c r="C4828" s="22">
        <v>50.723999999999997</v>
      </c>
    </row>
    <row r="4829" spans="1:3" hidden="1" x14ac:dyDescent="0.25">
      <c r="A4829" s="19">
        <v>45720</v>
      </c>
      <c r="B4829" s="20" t="s">
        <v>35</v>
      </c>
      <c r="C4829" s="22">
        <v>50.718299999999999</v>
      </c>
    </row>
    <row r="4830" spans="1:3" hidden="1" x14ac:dyDescent="0.25">
      <c r="A4830" s="19">
        <v>45721</v>
      </c>
      <c r="B4830" s="20" t="s">
        <v>35</v>
      </c>
      <c r="C4830" s="22">
        <v>50.753900000000002</v>
      </c>
    </row>
    <row r="4831" spans="1:3" hidden="1" x14ac:dyDescent="0.25">
      <c r="A4831" s="19">
        <v>45722</v>
      </c>
      <c r="B4831" s="20" t="s">
        <v>35</v>
      </c>
      <c r="C4831" s="22">
        <v>50.778500000000001</v>
      </c>
    </row>
    <row r="4832" spans="1:3" hidden="1" x14ac:dyDescent="0.25">
      <c r="A4832" s="19">
        <v>45725</v>
      </c>
      <c r="B4832" s="20" t="s">
        <v>35</v>
      </c>
      <c r="C4832" s="22">
        <v>50.709099999999999</v>
      </c>
    </row>
    <row r="4833" spans="1:3" hidden="1" x14ac:dyDescent="0.25">
      <c r="A4833" s="19">
        <v>45726</v>
      </c>
      <c r="B4833" s="20" t="s">
        <v>35</v>
      </c>
      <c r="C4833" s="22">
        <v>50.673900000000003</v>
      </c>
    </row>
    <row r="4834" spans="1:3" hidden="1" x14ac:dyDescent="0.25">
      <c r="A4834" s="19">
        <v>45727</v>
      </c>
      <c r="B4834" s="20" t="s">
        <v>35</v>
      </c>
      <c r="C4834" s="22">
        <v>50.6768</v>
      </c>
    </row>
    <row r="4835" spans="1:3" hidden="1" x14ac:dyDescent="0.25">
      <c r="A4835" s="19">
        <v>45728</v>
      </c>
      <c r="B4835" s="20" t="s">
        <v>35</v>
      </c>
      <c r="C4835" s="22">
        <v>50.755899999999997</v>
      </c>
    </row>
    <row r="4836" spans="1:3" hidden="1" x14ac:dyDescent="0.25">
      <c r="A4836" s="19">
        <v>45729</v>
      </c>
      <c r="B4836" s="20" t="s">
        <v>35</v>
      </c>
      <c r="C4836" s="22">
        <v>50.719099999999997</v>
      </c>
    </row>
    <row r="4837" spans="1:3" hidden="1" x14ac:dyDescent="0.25">
      <c r="A4837" s="19">
        <v>45732</v>
      </c>
      <c r="B4837" s="20" t="s">
        <v>35</v>
      </c>
      <c r="C4837" s="22">
        <v>50.656300000000002</v>
      </c>
    </row>
    <row r="4838" spans="1:3" hidden="1" x14ac:dyDescent="0.25">
      <c r="A4838" s="19">
        <v>45733</v>
      </c>
      <c r="B4838" s="20" t="s">
        <v>35</v>
      </c>
      <c r="C4838" s="22">
        <v>50.578099999999999</v>
      </c>
    </row>
    <row r="4839" spans="1:3" hidden="1" x14ac:dyDescent="0.25">
      <c r="A4839" s="19">
        <v>45734</v>
      </c>
      <c r="B4839" s="20" t="s">
        <v>35</v>
      </c>
      <c r="C4839" s="22">
        <v>50.548299999999998</v>
      </c>
    </row>
    <row r="4840" spans="1:3" hidden="1" x14ac:dyDescent="0.25">
      <c r="A4840" s="19">
        <v>45735</v>
      </c>
      <c r="B4840" s="20" t="s">
        <v>35</v>
      </c>
      <c r="C4840" s="22">
        <v>50.7104</v>
      </c>
    </row>
    <row r="4841" spans="1:3" hidden="1" x14ac:dyDescent="0.25">
      <c r="A4841" s="19">
        <v>45736</v>
      </c>
      <c r="B4841" s="20" t="s">
        <v>35</v>
      </c>
      <c r="C4841" s="22">
        <v>50.631900000000002</v>
      </c>
    </row>
    <row r="4842" spans="1:3" hidden="1" x14ac:dyDescent="0.25">
      <c r="A4842" s="19">
        <v>45739</v>
      </c>
      <c r="B4842" s="20" t="s">
        <v>35</v>
      </c>
      <c r="C4842" s="22">
        <v>50.722900000000003</v>
      </c>
    </row>
    <row r="4843" spans="1:3" hidden="1" x14ac:dyDescent="0.25">
      <c r="A4843" s="19">
        <v>45740</v>
      </c>
      <c r="B4843" s="20" t="s">
        <v>35</v>
      </c>
      <c r="C4843" s="22">
        <v>50.676699999999997</v>
      </c>
    </row>
    <row r="4844" spans="1:3" hidden="1" x14ac:dyDescent="0.25">
      <c r="A4844" s="19">
        <v>45741</v>
      </c>
      <c r="B4844" s="20" t="s">
        <v>35</v>
      </c>
      <c r="C4844" s="22">
        <v>50.647199999999998</v>
      </c>
    </row>
    <row r="4845" spans="1:3" hidden="1" x14ac:dyDescent="0.25">
      <c r="A4845" s="19">
        <v>45742</v>
      </c>
      <c r="B4845" s="20" t="s">
        <v>35</v>
      </c>
      <c r="C4845" s="22">
        <v>50.619900000000001</v>
      </c>
    </row>
    <row r="4846" spans="1:3" hidden="1" x14ac:dyDescent="0.25">
      <c r="A4846" s="19">
        <v>45743</v>
      </c>
      <c r="B4846" s="20" t="s">
        <v>35</v>
      </c>
      <c r="C4846" s="22">
        <v>50.654000000000003</v>
      </c>
    </row>
    <row r="4847" spans="1:3" x14ac:dyDescent="0.25">
      <c r="A4847" s="19">
        <v>38596</v>
      </c>
      <c r="B4847" s="20" t="s">
        <v>35</v>
      </c>
      <c r="C4847" s="22">
        <v>5.7778</v>
      </c>
    </row>
    <row r="4848" spans="1:3" hidden="1" x14ac:dyDescent="0.25">
      <c r="A4848" s="19">
        <v>45753</v>
      </c>
      <c r="B4848" s="20" t="s">
        <v>35</v>
      </c>
      <c r="C4848" s="22">
        <v>51.194400000000002</v>
      </c>
    </row>
    <row r="4849" spans="1:3" hidden="1" x14ac:dyDescent="0.25">
      <c r="A4849" s="19">
        <v>45754</v>
      </c>
      <c r="B4849" s="20" t="s">
        <v>35</v>
      </c>
      <c r="C4849" s="22">
        <v>51.468600000000002</v>
      </c>
    </row>
    <row r="4850" spans="1:3" hidden="1" x14ac:dyDescent="0.25">
      <c r="A4850" s="19">
        <v>45755</v>
      </c>
      <c r="B4850" s="20" t="s">
        <v>35</v>
      </c>
      <c r="C4850" s="22">
        <v>51.330800000000004</v>
      </c>
    </row>
    <row r="4851" spans="1:3" hidden="1" x14ac:dyDescent="0.25">
      <c r="A4851" s="19">
        <v>45756</v>
      </c>
      <c r="B4851" s="20" t="s">
        <v>35</v>
      </c>
      <c r="C4851" s="22">
        <v>51.7517</v>
      </c>
    </row>
    <row r="4852" spans="1:3" hidden="1" x14ac:dyDescent="0.25">
      <c r="A4852" s="19">
        <v>45757</v>
      </c>
      <c r="B4852" s="20" t="s">
        <v>35</v>
      </c>
      <c r="C4852" s="22">
        <v>51.411299999999997</v>
      </c>
    </row>
    <row r="4853" spans="1:3" hidden="1" x14ac:dyDescent="0.25">
      <c r="A4853" s="19">
        <v>45760</v>
      </c>
      <c r="B4853" s="20" t="s">
        <v>35</v>
      </c>
      <c r="C4853" s="22">
        <v>51.302799999999998</v>
      </c>
    </row>
    <row r="4854" spans="1:3" hidden="1" x14ac:dyDescent="0.25">
      <c r="A4854" s="19">
        <v>45761</v>
      </c>
      <c r="B4854" s="20" t="s">
        <v>35</v>
      </c>
      <c r="C4854" s="22">
        <v>51.068100000000001</v>
      </c>
    </row>
    <row r="4855" spans="1:3" hidden="1" x14ac:dyDescent="0.25">
      <c r="A4855" s="19">
        <v>45762</v>
      </c>
      <c r="B4855" s="20" t="s">
        <v>35</v>
      </c>
      <c r="C4855" s="22">
        <v>51.062199999999997</v>
      </c>
    </row>
    <row r="4856" spans="1:3" hidden="1" x14ac:dyDescent="0.25">
      <c r="A4856" s="19">
        <v>45763</v>
      </c>
      <c r="B4856" s="20" t="s">
        <v>35</v>
      </c>
      <c r="C4856" s="22">
        <v>51.174199999999999</v>
      </c>
    </row>
    <row r="4857" spans="1:3" hidden="1" x14ac:dyDescent="0.25">
      <c r="A4857" s="19">
        <v>45764</v>
      </c>
      <c r="B4857" s="20" t="s">
        <v>35</v>
      </c>
      <c r="C4857" s="22">
        <v>51.191699999999997</v>
      </c>
    </row>
    <row r="4858" spans="1:3" hidden="1" x14ac:dyDescent="0.25">
      <c r="A4858" s="19">
        <v>45769</v>
      </c>
      <c r="B4858" s="20" t="s">
        <v>35</v>
      </c>
      <c r="C4858" s="22">
        <v>51.100099999999998</v>
      </c>
    </row>
    <row r="4859" spans="1:3" hidden="1" x14ac:dyDescent="0.25">
      <c r="A4859" s="19">
        <v>45770</v>
      </c>
      <c r="B4859" s="20" t="s">
        <v>35</v>
      </c>
      <c r="C4859" s="22">
        <v>51.0169</v>
      </c>
    </row>
    <row r="4860" spans="1:3" hidden="1" x14ac:dyDescent="0.25">
      <c r="A4860" s="19">
        <v>45774</v>
      </c>
      <c r="B4860" s="20" t="s">
        <v>35</v>
      </c>
      <c r="C4860" s="22">
        <v>50.9998</v>
      </c>
    </row>
    <row r="4861" spans="1:3" hidden="1" x14ac:dyDescent="0.25">
      <c r="A4861" s="19">
        <v>45775</v>
      </c>
      <c r="B4861" s="20" t="s">
        <v>35</v>
      </c>
      <c r="C4861" s="22">
        <v>50.8767</v>
      </c>
    </row>
    <row r="4862" spans="1:3" hidden="1" x14ac:dyDescent="0.25">
      <c r="A4862" s="19">
        <v>45776</v>
      </c>
      <c r="B4862" s="20" t="s">
        <v>35</v>
      </c>
      <c r="C4862" s="22">
        <v>50.876100000000001</v>
      </c>
    </row>
    <row r="4863" spans="1:3" hidden="1" x14ac:dyDescent="0.25">
      <c r="A4863" s="19">
        <v>45777</v>
      </c>
      <c r="B4863" s="20" t="s">
        <v>35</v>
      </c>
      <c r="C4863" s="22">
        <v>50.877400000000002</v>
      </c>
    </row>
    <row r="4864" spans="1:3" x14ac:dyDescent="0.25">
      <c r="A4864" s="19">
        <v>38565</v>
      </c>
      <c r="B4864" s="20" t="s">
        <v>35</v>
      </c>
      <c r="C4864" s="22">
        <v>5.7797000000000001</v>
      </c>
    </row>
    <row r="4865" spans="1:3" hidden="1" x14ac:dyDescent="0.25">
      <c r="A4865" s="19">
        <v>45782</v>
      </c>
      <c r="B4865" s="20" t="s">
        <v>35</v>
      </c>
      <c r="C4865" s="22">
        <v>50.747399999999999</v>
      </c>
    </row>
    <row r="4866" spans="1:3" hidden="1" x14ac:dyDescent="0.25">
      <c r="A4866" s="19">
        <v>45783</v>
      </c>
      <c r="B4866" s="20" t="s">
        <v>35</v>
      </c>
      <c r="C4866" s="22">
        <v>50.734299999999998</v>
      </c>
    </row>
    <row r="4867" spans="1:3" hidden="1" x14ac:dyDescent="0.25">
      <c r="A4867" s="19">
        <v>45784</v>
      </c>
      <c r="B4867" s="20" t="s">
        <v>35</v>
      </c>
      <c r="C4867" s="22">
        <v>50.710900000000002</v>
      </c>
    </row>
    <row r="4868" spans="1:3" hidden="1" x14ac:dyDescent="0.25">
      <c r="A4868" s="19">
        <v>45785</v>
      </c>
      <c r="B4868" s="20" t="s">
        <v>35</v>
      </c>
      <c r="C4868" s="22">
        <v>50.689799999999998</v>
      </c>
    </row>
    <row r="4869" spans="1:3" hidden="1" x14ac:dyDescent="0.25">
      <c r="A4869" s="19">
        <v>45788</v>
      </c>
      <c r="B4869" s="20" t="s">
        <v>35</v>
      </c>
      <c r="C4869" s="22">
        <v>50.674199999999999</v>
      </c>
    </row>
    <row r="4870" spans="1:3" hidden="1" x14ac:dyDescent="0.25">
      <c r="A4870" s="19">
        <v>45789</v>
      </c>
      <c r="B4870" s="20" t="s">
        <v>35</v>
      </c>
      <c r="C4870" s="22">
        <v>50.571100000000001</v>
      </c>
    </row>
    <row r="4871" spans="1:3" hidden="1" x14ac:dyDescent="0.25">
      <c r="A4871" s="19">
        <v>45790</v>
      </c>
      <c r="B4871" s="20" t="s">
        <v>35</v>
      </c>
      <c r="C4871" s="22">
        <v>50.506799999999998</v>
      </c>
    </row>
    <row r="4872" spans="1:3" hidden="1" x14ac:dyDescent="0.25">
      <c r="A4872" s="19">
        <v>45791</v>
      </c>
      <c r="B4872" s="20" t="s">
        <v>35</v>
      </c>
      <c r="C4872" s="22">
        <v>50.455199999999998</v>
      </c>
    </row>
    <row r="4873" spans="1:3" hidden="1" x14ac:dyDescent="0.25">
      <c r="A4873" s="19">
        <v>45792</v>
      </c>
      <c r="B4873" s="20" t="s">
        <v>35</v>
      </c>
      <c r="C4873" s="22">
        <v>50.215200000000003</v>
      </c>
    </row>
    <row r="4874" spans="1:3" hidden="1" x14ac:dyDescent="0.25">
      <c r="A4874" s="19">
        <v>45795</v>
      </c>
      <c r="B4874" s="20" t="s">
        <v>35</v>
      </c>
      <c r="C4874" s="22">
        <v>50.174599999999998</v>
      </c>
    </row>
    <row r="4875" spans="1:3" hidden="1" x14ac:dyDescent="0.25">
      <c r="A4875" s="19">
        <v>45796</v>
      </c>
      <c r="B4875" s="20" t="s">
        <v>35</v>
      </c>
      <c r="C4875" s="22">
        <v>50.1205</v>
      </c>
    </row>
    <row r="4876" spans="1:3" hidden="1" x14ac:dyDescent="0.25">
      <c r="A4876" s="19">
        <v>45797</v>
      </c>
      <c r="B4876" s="20" t="s">
        <v>35</v>
      </c>
      <c r="C4876" s="22">
        <v>49.958500000000001</v>
      </c>
    </row>
    <row r="4877" spans="1:3" hidden="1" x14ac:dyDescent="0.25">
      <c r="A4877" s="19">
        <v>45798</v>
      </c>
      <c r="B4877" s="20" t="s">
        <v>35</v>
      </c>
      <c r="C4877" s="22">
        <v>49.926699999999997</v>
      </c>
    </row>
    <row r="4878" spans="1:3" hidden="1" x14ac:dyDescent="0.25">
      <c r="A4878" s="19">
        <v>45799</v>
      </c>
      <c r="B4878" s="20" t="s">
        <v>35</v>
      </c>
      <c r="C4878" s="22">
        <v>49.97</v>
      </c>
    </row>
    <row r="4879" spans="1:3" hidden="1" x14ac:dyDescent="0.25">
      <c r="A4879" s="19">
        <v>45802</v>
      </c>
      <c r="B4879" s="20" t="s">
        <v>35</v>
      </c>
      <c r="C4879" s="22">
        <v>49.9664</v>
      </c>
    </row>
    <row r="4880" spans="1:3" hidden="1" x14ac:dyDescent="0.25">
      <c r="A4880" s="19">
        <v>45803</v>
      </c>
      <c r="B4880" s="20" t="s">
        <v>35</v>
      </c>
      <c r="C4880" s="22">
        <v>49.8947</v>
      </c>
    </row>
    <row r="4881" spans="1:3" hidden="1" x14ac:dyDescent="0.25">
      <c r="A4881" s="19">
        <v>45804</v>
      </c>
      <c r="B4881" s="20" t="s">
        <v>35</v>
      </c>
      <c r="C4881" s="22">
        <v>49.858899999999998</v>
      </c>
    </row>
    <row r="4882" spans="1:3" hidden="1" x14ac:dyDescent="0.25">
      <c r="A4882" s="19">
        <v>45805</v>
      </c>
      <c r="B4882" s="20" t="s">
        <v>35</v>
      </c>
      <c r="C4882" s="22">
        <v>49.868099999999998</v>
      </c>
    </row>
    <row r="4883" spans="1:3" hidden="1" x14ac:dyDescent="0.25">
      <c r="A4883" s="19">
        <v>45806</v>
      </c>
      <c r="B4883" s="20" t="s">
        <v>35</v>
      </c>
      <c r="C4883" s="22">
        <v>49.8108</v>
      </c>
    </row>
    <row r="4884" spans="1:3" x14ac:dyDescent="0.25">
      <c r="A4884" s="19">
        <v>38536</v>
      </c>
      <c r="B4884" s="20" t="s">
        <v>35</v>
      </c>
      <c r="C4884" s="22">
        <v>5.7923999999999998</v>
      </c>
    </row>
    <row r="4885" spans="1:3" hidden="1" x14ac:dyDescent="0.25">
      <c r="A4885" s="19">
        <v>45810</v>
      </c>
      <c r="B4885" s="20" t="s">
        <v>35</v>
      </c>
      <c r="C4885" s="22">
        <v>49.754800000000003</v>
      </c>
    </row>
    <row r="4886" spans="1:3" hidden="1" x14ac:dyDescent="0.25">
      <c r="A4886" s="19">
        <v>45811</v>
      </c>
      <c r="B4886" s="20" t="s">
        <v>35</v>
      </c>
      <c r="C4886" s="22">
        <v>49.752600000000001</v>
      </c>
    </row>
    <row r="4887" spans="1:3" hidden="1" x14ac:dyDescent="0.25">
      <c r="A4887" s="19">
        <v>45812</v>
      </c>
      <c r="B4887" s="20" t="s">
        <v>35</v>
      </c>
      <c r="C4887" s="22">
        <v>49.709600000000002</v>
      </c>
    </row>
    <row r="4888" spans="1:3" hidden="1" x14ac:dyDescent="0.25">
      <c r="A4888" s="19">
        <v>45818</v>
      </c>
      <c r="B4888" s="20" t="s">
        <v>35</v>
      </c>
      <c r="C4888" s="22">
        <v>49.579500000000003</v>
      </c>
    </row>
    <row r="4889" spans="1:3" hidden="1" x14ac:dyDescent="0.25">
      <c r="A4889" s="19">
        <v>45819</v>
      </c>
      <c r="B4889" s="20" t="s">
        <v>35</v>
      </c>
      <c r="C4889" s="22">
        <v>49.561999999999998</v>
      </c>
    </row>
    <row r="4890" spans="1:3" hidden="1" x14ac:dyDescent="0.25">
      <c r="A4890" s="19">
        <v>45820</v>
      </c>
      <c r="B4890" s="20" t="s">
        <v>35</v>
      </c>
      <c r="C4890" s="22">
        <v>49.851999999999997</v>
      </c>
    </row>
    <row r="4891" spans="1:3" hidden="1" x14ac:dyDescent="0.25">
      <c r="A4891" s="19">
        <v>45823</v>
      </c>
      <c r="B4891" s="20" t="s">
        <v>35</v>
      </c>
      <c r="C4891" s="22">
        <v>50.69</v>
      </c>
    </row>
    <row r="4892" spans="1:3" hidden="1" x14ac:dyDescent="0.25">
      <c r="A4892" s="19">
        <v>45824</v>
      </c>
      <c r="B4892" s="20" t="s">
        <v>35</v>
      </c>
      <c r="C4892" s="22">
        <v>50.3429</v>
      </c>
    </row>
    <row r="4893" spans="1:3" hidden="1" x14ac:dyDescent="0.25">
      <c r="A4893" s="19">
        <v>45825</v>
      </c>
      <c r="B4893" s="20" t="s">
        <v>35</v>
      </c>
      <c r="C4893" s="22">
        <v>50.2121</v>
      </c>
    </row>
    <row r="4894" spans="1:3" hidden="1" x14ac:dyDescent="0.25">
      <c r="A4894" s="19">
        <v>45826</v>
      </c>
      <c r="B4894" s="20" t="s">
        <v>35</v>
      </c>
      <c r="C4894" s="22">
        <v>50.614600000000003</v>
      </c>
    </row>
    <row r="4895" spans="1:3" hidden="1" x14ac:dyDescent="0.25">
      <c r="A4895" s="19">
        <v>45827</v>
      </c>
      <c r="B4895" s="20" t="s">
        <v>35</v>
      </c>
      <c r="C4895" s="22">
        <v>50.7346</v>
      </c>
    </row>
    <row r="4896" spans="1:3" hidden="1" x14ac:dyDescent="0.25">
      <c r="A4896" s="19">
        <v>45830</v>
      </c>
      <c r="B4896" s="20" t="s">
        <v>35</v>
      </c>
      <c r="C4896" s="22">
        <v>50.872599999999998</v>
      </c>
    </row>
    <row r="4897" spans="1:3" hidden="1" x14ac:dyDescent="0.25">
      <c r="A4897" s="19">
        <v>45831</v>
      </c>
      <c r="B4897" s="20" t="s">
        <v>35</v>
      </c>
      <c r="C4897" s="22">
        <v>50.758800000000001</v>
      </c>
    </row>
    <row r="4898" spans="1:3" hidden="1" x14ac:dyDescent="0.25">
      <c r="A4898" s="19">
        <v>45832</v>
      </c>
      <c r="B4898" s="20" t="s">
        <v>35</v>
      </c>
      <c r="C4898" s="22">
        <v>50.116700000000002</v>
      </c>
    </row>
    <row r="4899" spans="1:3" hidden="1" x14ac:dyDescent="0.25">
      <c r="A4899" s="19">
        <v>45833</v>
      </c>
      <c r="B4899" s="20" t="s">
        <v>35</v>
      </c>
      <c r="C4899" s="22">
        <v>49.976300000000002</v>
      </c>
    </row>
    <row r="4900" spans="1:3" hidden="1" x14ac:dyDescent="0.25">
      <c r="A4900" s="19">
        <v>45837</v>
      </c>
      <c r="B4900" s="20" t="s">
        <v>35</v>
      </c>
      <c r="C4900" s="22">
        <v>49.760300000000001</v>
      </c>
    </row>
    <row r="4901" spans="1:3" hidden="1" x14ac:dyDescent="0.25">
      <c r="A4901" s="19">
        <v>45838</v>
      </c>
      <c r="B4901" s="20" t="s">
        <v>35</v>
      </c>
      <c r="C4901" s="22">
        <v>49.664200000000001</v>
      </c>
    </row>
    <row r="4902" spans="1:3" x14ac:dyDescent="0.25">
      <c r="A4902" s="19">
        <v>38504</v>
      </c>
      <c r="B4902" s="20" t="s">
        <v>35</v>
      </c>
      <c r="C4902" s="22">
        <v>5.8074000000000003</v>
      </c>
    </row>
    <row r="4903" spans="1:3" hidden="1" x14ac:dyDescent="0.25">
      <c r="A4903" s="19">
        <v>45840</v>
      </c>
      <c r="B4903" s="20" t="s">
        <v>35</v>
      </c>
      <c r="C4903" s="22">
        <v>49.409300000000002</v>
      </c>
    </row>
    <row r="4904" spans="1:3" hidden="1" x14ac:dyDescent="0.25">
      <c r="A4904" s="19">
        <v>45844</v>
      </c>
      <c r="B4904" s="20" t="s">
        <v>35</v>
      </c>
      <c r="C4904" s="22">
        <v>49.407299999999999</v>
      </c>
    </row>
    <row r="4905" spans="1:3" hidden="1" x14ac:dyDescent="0.25">
      <c r="A4905" s="19">
        <v>45845</v>
      </c>
      <c r="B4905" s="20" t="s">
        <v>35</v>
      </c>
      <c r="C4905" s="22">
        <v>49.742600000000003</v>
      </c>
    </row>
    <row r="4906" spans="1:3" hidden="1" x14ac:dyDescent="0.25">
      <c r="A4906" s="19">
        <v>45846</v>
      </c>
      <c r="B4906" s="20" t="s">
        <v>35</v>
      </c>
      <c r="C4906" s="22">
        <v>49.756599999999999</v>
      </c>
    </row>
    <row r="4907" spans="1:3" hidden="1" x14ac:dyDescent="0.25">
      <c r="A4907" s="19">
        <v>45847</v>
      </c>
      <c r="B4907" s="20" t="s">
        <v>35</v>
      </c>
      <c r="C4907" s="22">
        <v>49.670400000000001</v>
      </c>
    </row>
    <row r="4908" spans="1:3" hidden="1" x14ac:dyDescent="0.25">
      <c r="A4908" s="19">
        <v>45848</v>
      </c>
      <c r="B4908" s="20" t="s">
        <v>35</v>
      </c>
      <c r="C4908" s="22">
        <v>49.584600000000002</v>
      </c>
    </row>
    <row r="4909" spans="1:3" hidden="1" x14ac:dyDescent="0.25">
      <c r="A4909" s="19">
        <v>45851</v>
      </c>
      <c r="B4909" s="20" t="s">
        <v>35</v>
      </c>
      <c r="C4909" s="22">
        <v>49.562800000000003</v>
      </c>
    </row>
    <row r="4910" spans="1:3" hidden="1" x14ac:dyDescent="0.25">
      <c r="A4910" s="19">
        <v>45852</v>
      </c>
      <c r="B4910" s="20" t="s">
        <v>35</v>
      </c>
      <c r="C4910" s="22">
        <v>49.533099999999997</v>
      </c>
    </row>
    <row r="4911" spans="1:3" hidden="1" x14ac:dyDescent="0.25">
      <c r="A4911" s="19">
        <v>45853</v>
      </c>
      <c r="B4911" s="20" t="s">
        <v>35</v>
      </c>
      <c r="C4911" s="22">
        <v>49.475499999999997</v>
      </c>
    </row>
    <row r="4912" spans="1:3" hidden="1" x14ac:dyDescent="0.25">
      <c r="A4912" s="19">
        <v>45854</v>
      </c>
      <c r="B4912" s="20" t="s">
        <v>35</v>
      </c>
      <c r="C4912" s="22">
        <v>49.495399999999997</v>
      </c>
    </row>
    <row r="4913" spans="1:3" hidden="1" x14ac:dyDescent="0.25">
      <c r="A4913" s="19">
        <v>45855</v>
      </c>
      <c r="B4913" s="20" t="s">
        <v>35</v>
      </c>
      <c r="C4913" s="22">
        <v>49.494100000000003</v>
      </c>
    </row>
    <row r="4914" spans="1:3" hidden="1" x14ac:dyDescent="0.25">
      <c r="A4914" s="19">
        <v>45858</v>
      </c>
      <c r="B4914" s="20" t="s">
        <v>35</v>
      </c>
      <c r="C4914" s="22">
        <v>49.4223</v>
      </c>
    </row>
    <row r="4915" spans="1:3" hidden="1" x14ac:dyDescent="0.25">
      <c r="A4915" s="19">
        <v>45859</v>
      </c>
      <c r="B4915" s="20" t="s">
        <v>35</v>
      </c>
      <c r="C4915" s="22">
        <v>49.308500000000002</v>
      </c>
    </row>
    <row r="4916" spans="1:3" hidden="1" x14ac:dyDescent="0.25">
      <c r="A4916" s="19">
        <v>45860</v>
      </c>
      <c r="B4916" s="20" t="s">
        <v>35</v>
      </c>
      <c r="C4916" s="22">
        <v>49.145099999999999</v>
      </c>
    </row>
    <row r="4917" spans="1:3" hidden="1" x14ac:dyDescent="0.25">
      <c r="A4917" s="19">
        <v>45861</v>
      </c>
      <c r="B4917" s="20" t="s">
        <v>35</v>
      </c>
      <c r="C4917" s="22">
        <v>49.154499999999999</v>
      </c>
    </row>
    <row r="4918" spans="1:3" hidden="1" x14ac:dyDescent="0.25">
      <c r="A4918" s="19">
        <v>45865</v>
      </c>
      <c r="B4918" s="20" t="s">
        <v>35</v>
      </c>
      <c r="C4918" s="22">
        <v>48.940600000000003</v>
      </c>
    </row>
    <row r="4919" spans="1:3" hidden="1" x14ac:dyDescent="0.25">
      <c r="A4919" s="19">
        <v>45866</v>
      </c>
      <c r="B4919" s="20" t="s">
        <v>35</v>
      </c>
      <c r="C4919" s="22">
        <v>48.839700000000001</v>
      </c>
    </row>
    <row r="4920" spans="1:3" hidden="1" x14ac:dyDescent="0.25">
      <c r="A4920" s="19">
        <v>45867</v>
      </c>
      <c r="B4920" s="20" t="s">
        <v>35</v>
      </c>
      <c r="C4920" s="22">
        <v>48.725900000000003</v>
      </c>
    </row>
    <row r="4921" spans="1:3" hidden="1" x14ac:dyDescent="0.25">
      <c r="A4921" s="19">
        <v>45868</v>
      </c>
      <c r="B4921" s="20" t="s">
        <v>35</v>
      </c>
      <c r="C4921" s="22">
        <v>48.780299999999997</v>
      </c>
    </row>
    <row r="4922" spans="1:3" hidden="1" x14ac:dyDescent="0.25">
      <c r="A4922" s="19">
        <v>45869</v>
      </c>
      <c r="B4922" s="20" t="s">
        <v>35</v>
      </c>
      <c r="C4922" s="22">
        <v>48.741399999999999</v>
      </c>
    </row>
    <row r="4923" spans="1:3" x14ac:dyDescent="0.25">
      <c r="A4923" s="19">
        <v>38475</v>
      </c>
      <c r="B4923" s="20" t="s">
        <v>35</v>
      </c>
      <c r="C4923" s="22">
        <v>5.8029999999999999</v>
      </c>
    </row>
    <row r="4924" spans="1:3" hidden="1" x14ac:dyDescent="0.25">
      <c r="A4924" s="19">
        <v>45873</v>
      </c>
      <c r="B4924" s="20" t="s">
        <v>35</v>
      </c>
      <c r="C4924" s="22">
        <v>48.513100000000001</v>
      </c>
    </row>
    <row r="4925" spans="1:3" hidden="1" x14ac:dyDescent="0.25">
      <c r="A4925" s="19">
        <v>45874</v>
      </c>
      <c r="B4925" s="20" t="s">
        <v>35</v>
      </c>
      <c r="C4925" s="22">
        <v>48.4923</v>
      </c>
    </row>
    <row r="4926" spans="1:3" hidden="1" x14ac:dyDescent="0.25">
      <c r="A4926" s="19">
        <v>45875</v>
      </c>
      <c r="B4926" s="20" t="s">
        <v>35</v>
      </c>
      <c r="C4926" s="22">
        <v>48.524099999999997</v>
      </c>
    </row>
    <row r="4927" spans="1:3" hidden="1" x14ac:dyDescent="0.25">
      <c r="A4927" s="19">
        <v>45876</v>
      </c>
      <c r="B4927" s="20" t="s">
        <v>35</v>
      </c>
      <c r="C4927" s="22">
        <v>48.626600000000003</v>
      </c>
    </row>
    <row r="4928" spans="1:3" hidden="1" x14ac:dyDescent="0.25">
      <c r="A4928" s="19">
        <v>45879</v>
      </c>
      <c r="B4928" s="20" t="s">
        <v>35</v>
      </c>
      <c r="C4928" s="22">
        <v>48.561599999999999</v>
      </c>
    </row>
    <row r="4929" spans="1:3" hidden="1" x14ac:dyDescent="0.25">
      <c r="A4929" s="19">
        <v>45880</v>
      </c>
      <c r="B4929" s="20" t="s">
        <v>35</v>
      </c>
      <c r="C4929" s="22">
        <v>48.563400000000001</v>
      </c>
    </row>
    <row r="4930" spans="1:3" hidden="1" x14ac:dyDescent="0.25">
      <c r="A4930" s="19">
        <v>45881</v>
      </c>
      <c r="B4930" s="20" t="s">
        <v>35</v>
      </c>
      <c r="C4930" s="22">
        <v>48.504100000000001</v>
      </c>
    </row>
    <row r="4931" spans="1:3" hidden="1" x14ac:dyDescent="0.25">
      <c r="A4931" s="19">
        <v>45882</v>
      </c>
      <c r="B4931" s="20" t="s">
        <v>35</v>
      </c>
      <c r="C4931" s="22">
        <v>48.385100000000001</v>
      </c>
    </row>
    <row r="4932" spans="1:3" hidden="1" x14ac:dyDescent="0.25">
      <c r="A4932" s="19">
        <v>45883</v>
      </c>
      <c r="B4932" s="20" t="s">
        <v>35</v>
      </c>
      <c r="C4932" s="22">
        <v>48.362400000000001</v>
      </c>
    </row>
    <row r="4933" spans="1:3" hidden="1" x14ac:dyDescent="0.25">
      <c r="A4933" s="19">
        <v>45886</v>
      </c>
      <c r="B4933" s="20" t="s">
        <v>35</v>
      </c>
      <c r="C4933" s="22">
        <v>48.383099999999999</v>
      </c>
    </row>
    <row r="4934" spans="1:3" hidden="1" x14ac:dyDescent="0.25">
      <c r="A4934" s="19">
        <v>45887</v>
      </c>
      <c r="B4934" s="20" t="s">
        <v>35</v>
      </c>
      <c r="C4934" s="22">
        <v>48.432899999999997</v>
      </c>
    </row>
    <row r="4935" spans="1:3" hidden="1" x14ac:dyDescent="0.25">
      <c r="A4935" s="19">
        <v>45888</v>
      </c>
      <c r="B4935" s="20" t="s">
        <v>35</v>
      </c>
      <c r="C4935" s="22">
        <v>48.525100000000002</v>
      </c>
    </row>
    <row r="4936" spans="1:3" hidden="1" x14ac:dyDescent="0.25">
      <c r="A4936" s="19">
        <v>45889</v>
      </c>
      <c r="B4936" s="20" t="s">
        <v>35</v>
      </c>
      <c r="C4936" s="22">
        <v>48.677</v>
      </c>
    </row>
    <row r="4937" spans="1:3" hidden="1" x14ac:dyDescent="0.25">
      <c r="A4937" s="19">
        <v>45890</v>
      </c>
      <c r="B4937" s="20" t="s">
        <v>35</v>
      </c>
      <c r="C4937" s="22">
        <v>48.572600000000001</v>
      </c>
    </row>
    <row r="4938" spans="1:3" hidden="1" x14ac:dyDescent="0.25">
      <c r="A4938" s="19">
        <v>45893</v>
      </c>
      <c r="B4938" s="20" t="s">
        <v>35</v>
      </c>
      <c r="C4938" s="22">
        <v>48.473700000000001</v>
      </c>
    </row>
    <row r="4939" spans="1:3" hidden="1" x14ac:dyDescent="0.25">
      <c r="A4939" s="19">
        <v>45894</v>
      </c>
      <c r="B4939" s="20" t="s">
        <v>35</v>
      </c>
      <c r="C4939" s="22">
        <v>48.574199999999998</v>
      </c>
    </row>
    <row r="4940" spans="1:3" hidden="1" x14ac:dyDescent="0.25">
      <c r="A4940" s="19">
        <v>45895</v>
      </c>
      <c r="B4940" s="20" t="s">
        <v>35</v>
      </c>
      <c r="C4940" s="22">
        <v>48.6633</v>
      </c>
    </row>
    <row r="4941" spans="1:3" hidden="1" x14ac:dyDescent="0.25">
      <c r="A4941" s="19">
        <v>45896</v>
      </c>
      <c r="B4941" s="20" t="s">
        <v>35</v>
      </c>
      <c r="C4941" s="22">
        <v>48.714300000000001</v>
      </c>
    </row>
    <row r="4942" spans="1:3" hidden="1" x14ac:dyDescent="0.25">
      <c r="A4942" s="19">
        <v>45897</v>
      </c>
      <c r="B4942" s="20" t="s">
        <v>35</v>
      </c>
      <c r="C4942" s="22">
        <v>48.664299999999997</v>
      </c>
    </row>
    <row r="4943" spans="1:3" hidden="1" x14ac:dyDescent="0.25">
      <c r="A4943" s="19">
        <v>45900</v>
      </c>
      <c r="B4943" s="20" t="s">
        <v>35</v>
      </c>
      <c r="C4943" s="22">
        <v>48.6539</v>
      </c>
    </row>
    <row r="4944" spans="1:3" x14ac:dyDescent="0.25">
      <c r="A4944" s="19">
        <v>38445</v>
      </c>
      <c r="B4944" s="20" t="s">
        <v>35</v>
      </c>
      <c r="C4944" s="22">
        <v>5.8051000000000004</v>
      </c>
    </row>
    <row r="4945" spans="1:3" hidden="1" x14ac:dyDescent="0.25">
      <c r="A4945" s="19">
        <v>45902</v>
      </c>
      <c r="B4945" s="20" t="s">
        <v>35</v>
      </c>
      <c r="C4945" s="22">
        <v>48.595100000000002</v>
      </c>
    </row>
    <row r="4946" spans="1:3" hidden="1" x14ac:dyDescent="0.25">
      <c r="A4946" s="19">
        <v>45903</v>
      </c>
      <c r="B4946" s="20" t="s">
        <v>35</v>
      </c>
      <c r="C4946" s="22">
        <v>48.653700000000001</v>
      </c>
    </row>
    <row r="4947" spans="1:3" hidden="1" x14ac:dyDescent="0.25">
      <c r="A4947" s="19">
        <v>45907</v>
      </c>
      <c r="B4947" s="20" t="s">
        <v>35</v>
      </c>
      <c r="C4947" s="22">
        <v>48.559399999999997</v>
      </c>
    </row>
    <row r="4948" spans="1:3" hidden="1" x14ac:dyDescent="0.25">
      <c r="A4948" s="19">
        <v>45908</v>
      </c>
      <c r="B4948" s="20" t="s">
        <v>35</v>
      </c>
      <c r="C4948" s="22">
        <v>48.293700000000001</v>
      </c>
    </row>
    <row r="4949" spans="1:3" hidden="1" x14ac:dyDescent="0.25">
      <c r="A4949" s="19">
        <v>45909</v>
      </c>
      <c r="B4949" s="20" t="s">
        <v>35</v>
      </c>
      <c r="C4949" s="22">
        <v>48.066200000000002</v>
      </c>
    </row>
    <row r="4950" spans="1:3" hidden="1" x14ac:dyDescent="0.25">
      <c r="A4950" s="19">
        <v>45910</v>
      </c>
      <c r="B4950" s="20" t="s">
        <v>35</v>
      </c>
      <c r="C4950" s="22">
        <v>48.207999999999998</v>
      </c>
    </row>
    <row r="4951" spans="1:3" hidden="1" x14ac:dyDescent="0.25">
      <c r="A4951" s="19">
        <v>45911</v>
      </c>
      <c r="B4951" s="20" t="s">
        <v>35</v>
      </c>
      <c r="C4951" s="22">
        <v>48.270600000000002</v>
      </c>
    </row>
    <row r="4952" spans="1:3" hidden="1" x14ac:dyDescent="0.25">
      <c r="A4952" s="19">
        <v>45914</v>
      </c>
      <c r="B4952" s="20" t="s">
        <v>35</v>
      </c>
      <c r="C4952" s="22">
        <v>48.280299999999997</v>
      </c>
    </row>
    <row r="4953" spans="1:3" hidden="1" x14ac:dyDescent="0.25">
      <c r="A4953" s="19">
        <v>45915</v>
      </c>
      <c r="B4953" s="20" t="s">
        <v>35</v>
      </c>
      <c r="C4953" s="22">
        <v>48.246899999999997</v>
      </c>
    </row>
    <row r="4954" spans="1:3" hidden="1" x14ac:dyDescent="0.25">
      <c r="A4954" s="19">
        <v>45916</v>
      </c>
      <c r="B4954" s="20" t="s">
        <v>35</v>
      </c>
      <c r="C4954" s="22">
        <v>48.1785</v>
      </c>
    </row>
    <row r="4955" spans="1:3" hidden="1" x14ac:dyDescent="0.25">
      <c r="A4955" s="19">
        <v>45917</v>
      </c>
      <c r="B4955" s="20" t="s">
        <v>35</v>
      </c>
      <c r="C4955" s="22">
        <v>48.2254</v>
      </c>
    </row>
    <row r="4956" spans="1:3" hidden="1" x14ac:dyDescent="0.25">
      <c r="A4956" s="19">
        <v>45918</v>
      </c>
      <c r="B4956" s="20" t="s">
        <v>35</v>
      </c>
      <c r="C4956" s="22">
        <v>48.266599999999997</v>
      </c>
    </row>
    <row r="4957" spans="1:3" hidden="1" x14ac:dyDescent="0.25">
      <c r="A4957" s="19">
        <v>45921</v>
      </c>
      <c r="B4957" s="20" t="s">
        <v>35</v>
      </c>
      <c r="C4957" s="22">
        <v>48.296700000000001</v>
      </c>
    </row>
    <row r="4958" spans="1:3" hidden="1" x14ac:dyDescent="0.25">
      <c r="A4958" s="19">
        <v>45922</v>
      </c>
      <c r="B4958" s="20" t="s">
        <v>35</v>
      </c>
      <c r="C4958" s="22">
        <v>48.28</v>
      </c>
    </row>
    <row r="4959" spans="1:3" hidden="1" x14ac:dyDescent="0.25">
      <c r="A4959" s="19">
        <v>45923</v>
      </c>
      <c r="B4959" s="20" t="s">
        <v>35</v>
      </c>
      <c r="C4959" s="22">
        <v>48.275399999999998</v>
      </c>
    </row>
    <row r="4960" spans="1:3" hidden="1" x14ac:dyDescent="0.25">
      <c r="A4960" s="19">
        <v>45924</v>
      </c>
      <c r="B4960" s="20" t="s">
        <v>35</v>
      </c>
      <c r="C4960" s="22">
        <v>48.229399999999998</v>
      </c>
    </row>
    <row r="4961" spans="1:3" hidden="1" x14ac:dyDescent="0.25">
      <c r="A4961" s="19">
        <v>45925</v>
      </c>
      <c r="B4961" s="20" t="s">
        <v>35</v>
      </c>
      <c r="C4961" s="22">
        <v>48.191499999999998</v>
      </c>
    </row>
    <row r="4962" spans="1:3" hidden="1" x14ac:dyDescent="0.25">
      <c r="A4962" s="19">
        <v>45928</v>
      </c>
      <c r="B4962" s="20" t="s">
        <v>35</v>
      </c>
      <c r="C4962" s="22">
        <v>48.222000000000001</v>
      </c>
    </row>
    <row r="4963" spans="1:3" hidden="1" x14ac:dyDescent="0.25">
      <c r="A4963" s="19">
        <v>45929</v>
      </c>
      <c r="B4963" s="20" t="s">
        <v>35</v>
      </c>
      <c r="C4963" s="22">
        <v>48.115699999999997</v>
      </c>
    </row>
    <row r="4964" spans="1:3" hidden="1" x14ac:dyDescent="0.25">
      <c r="A4964" s="19">
        <v>45930</v>
      </c>
      <c r="B4964" s="20" t="s">
        <v>35</v>
      </c>
      <c r="C4964" s="22">
        <v>47.941099999999999</v>
      </c>
    </row>
    <row r="4965" spans="1:3" x14ac:dyDescent="0.25">
      <c r="A4965" s="19">
        <v>38412</v>
      </c>
      <c r="B4965" s="20" t="s">
        <v>35</v>
      </c>
      <c r="C4965" s="22">
        <v>5.8083</v>
      </c>
    </row>
    <row r="4966" spans="1:3" hidden="1" x14ac:dyDescent="0.25">
      <c r="A4966" s="19">
        <v>45932</v>
      </c>
      <c r="B4966" s="20" t="s">
        <v>35</v>
      </c>
      <c r="C4966" s="22">
        <v>47.830300000000001</v>
      </c>
    </row>
    <row r="4967" spans="1:3" hidden="1" x14ac:dyDescent="0.25">
      <c r="A4967" s="19">
        <v>45935</v>
      </c>
      <c r="B4967" s="20" t="s">
        <v>35</v>
      </c>
      <c r="C4967" s="22">
        <v>47.7</v>
      </c>
    </row>
    <row r="4968" spans="1:3" hidden="1" x14ac:dyDescent="0.25">
      <c r="A4968" s="19">
        <v>45936</v>
      </c>
      <c r="B4968" s="20" t="s">
        <v>35</v>
      </c>
      <c r="C4968" s="22">
        <v>47.682200000000002</v>
      </c>
    </row>
    <row r="4969" spans="1:3" hidden="1" x14ac:dyDescent="0.25">
      <c r="A4969" s="19">
        <v>45937</v>
      </c>
      <c r="B4969" s="20" t="s">
        <v>35</v>
      </c>
      <c r="C4969" s="22">
        <v>47.623800000000003</v>
      </c>
    </row>
    <row r="4970" spans="1:3" hidden="1" x14ac:dyDescent="0.25">
      <c r="A4970" s="19">
        <v>45938</v>
      </c>
      <c r="B4970" s="20" t="s">
        <v>35</v>
      </c>
      <c r="C4970" s="22">
        <v>47.621499999999997</v>
      </c>
    </row>
    <row r="4971" spans="1:3" hidden="1" x14ac:dyDescent="0.25">
      <c r="A4971" s="19">
        <v>45942</v>
      </c>
      <c r="B4971" s="20" t="s">
        <v>35</v>
      </c>
      <c r="C4971" s="22">
        <v>47.954099999999997</v>
      </c>
    </row>
    <row r="4972" spans="1:3" hidden="1" x14ac:dyDescent="0.25">
      <c r="A4972" s="19">
        <v>45943</v>
      </c>
      <c r="B4972" s="20" t="s">
        <v>35</v>
      </c>
      <c r="C4972" s="22">
        <v>47.772500000000001</v>
      </c>
    </row>
    <row r="4973" spans="1:3" hidden="1" x14ac:dyDescent="0.25">
      <c r="A4973" s="19">
        <v>45944</v>
      </c>
      <c r="B4973" s="20" t="s">
        <v>35</v>
      </c>
      <c r="C4973" s="22">
        <v>47.781399999999998</v>
      </c>
    </row>
    <row r="4974" spans="1:3" hidden="1" x14ac:dyDescent="0.25">
      <c r="A4974" s="19">
        <v>45945</v>
      </c>
      <c r="B4974" s="20" t="s">
        <v>35</v>
      </c>
      <c r="C4974" s="22">
        <v>47.710900000000002</v>
      </c>
    </row>
    <row r="4975" spans="1:3" hidden="1" x14ac:dyDescent="0.25">
      <c r="A4975" s="19">
        <v>45946</v>
      </c>
      <c r="B4975" s="20" t="s">
        <v>35</v>
      </c>
      <c r="C4975" s="22">
        <v>47.650199999999998</v>
      </c>
    </row>
    <row r="4976" spans="1:3" hidden="1" x14ac:dyDescent="0.25">
      <c r="A4976" s="19">
        <v>45949</v>
      </c>
      <c r="B4976" s="20" t="s">
        <v>35</v>
      </c>
      <c r="C4976" s="22">
        <v>47.631399999999999</v>
      </c>
    </row>
    <row r="4977" spans="1:3" hidden="1" x14ac:dyDescent="0.25">
      <c r="A4977" s="19">
        <v>45950</v>
      </c>
      <c r="B4977" s="20" t="s">
        <v>35</v>
      </c>
      <c r="C4977" s="22">
        <v>47.560600000000001</v>
      </c>
    </row>
    <row r="4978" spans="1:3" hidden="1" x14ac:dyDescent="0.25">
      <c r="A4978" s="19">
        <v>45951</v>
      </c>
      <c r="B4978" s="20" t="s">
        <v>35</v>
      </c>
      <c r="C4978" s="22">
        <v>47.626199999999997</v>
      </c>
    </row>
    <row r="4979" spans="1:3" hidden="1" x14ac:dyDescent="0.25">
      <c r="A4979" s="19">
        <v>45952</v>
      </c>
      <c r="B4979" s="20" t="s">
        <v>35</v>
      </c>
      <c r="C4979" s="22">
        <v>47.623899999999999</v>
      </c>
    </row>
    <row r="4980" spans="1:3" hidden="1" x14ac:dyDescent="0.25">
      <c r="A4980" s="19">
        <v>45953</v>
      </c>
      <c r="B4980" s="20" t="s">
        <v>35</v>
      </c>
      <c r="C4980" s="22">
        <v>47.6584</v>
      </c>
    </row>
    <row r="4981" spans="1:3" hidden="1" x14ac:dyDescent="0.25">
      <c r="A4981" s="19">
        <v>45956</v>
      </c>
      <c r="B4981" s="20" t="s">
        <v>35</v>
      </c>
      <c r="C4981" s="22">
        <v>47.5884</v>
      </c>
    </row>
    <row r="4982" spans="1:3" hidden="1" x14ac:dyDescent="0.25">
      <c r="A4982" s="19">
        <v>45957</v>
      </c>
      <c r="B4982" s="20" t="s">
        <v>35</v>
      </c>
      <c r="C4982" s="22">
        <v>47.501899999999999</v>
      </c>
    </row>
    <row r="4983" spans="1:3" hidden="1" x14ac:dyDescent="0.25">
      <c r="A4983" s="19">
        <v>45958</v>
      </c>
      <c r="B4983" s="20" t="s">
        <v>35</v>
      </c>
      <c r="C4983" s="22">
        <v>47.428800000000003</v>
      </c>
    </row>
    <row r="4984" spans="1:3" hidden="1" x14ac:dyDescent="0.25">
      <c r="A4984" s="19">
        <v>45959</v>
      </c>
      <c r="B4984" s="20" t="s">
        <v>35</v>
      </c>
      <c r="C4984" s="22">
        <v>47.367400000000004</v>
      </c>
    </row>
    <row r="4985" spans="1:3" hidden="1" x14ac:dyDescent="0.25">
      <c r="A4985" s="19">
        <v>45960</v>
      </c>
      <c r="B4985" s="20" t="s">
        <v>35</v>
      </c>
      <c r="C4985" s="22">
        <v>47.282499999999999</v>
      </c>
    </row>
    <row r="4986" spans="1:3" x14ac:dyDescent="0.25">
      <c r="A4986" s="19">
        <v>38384</v>
      </c>
      <c r="B4986" s="20" t="s">
        <v>35</v>
      </c>
      <c r="C4986" s="22">
        <v>5.8361000000000001</v>
      </c>
    </row>
    <row r="4987" spans="1:3" hidden="1" x14ac:dyDescent="0.25">
      <c r="A4987" s="19">
        <v>45964</v>
      </c>
      <c r="B4987" s="20" t="s">
        <v>35</v>
      </c>
      <c r="C4987" s="22">
        <v>47.317700000000002</v>
      </c>
    </row>
    <row r="4988" spans="1:3" hidden="1" x14ac:dyDescent="0.25">
      <c r="A4988" s="19">
        <v>45965</v>
      </c>
      <c r="B4988" s="20" t="s">
        <v>35</v>
      </c>
      <c r="C4988" s="22">
        <v>47.444299999999998</v>
      </c>
    </row>
    <row r="4989" spans="1:3" hidden="1" x14ac:dyDescent="0.25">
      <c r="A4989" s="19">
        <v>45966</v>
      </c>
      <c r="B4989" s="20" t="s">
        <v>35</v>
      </c>
      <c r="C4989" s="22">
        <v>47.481000000000002</v>
      </c>
    </row>
    <row r="4990" spans="1:3" hidden="1" x14ac:dyDescent="0.25">
      <c r="A4990" s="19">
        <v>45967</v>
      </c>
      <c r="B4990" s="20" t="s">
        <v>35</v>
      </c>
      <c r="C4990" s="22">
        <v>47.418999999999997</v>
      </c>
    </row>
    <row r="4991" spans="1:3" hidden="1" x14ac:dyDescent="0.25">
      <c r="A4991" s="19">
        <v>45970</v>
      </c>
      <c r="B4991" s="20" t="s">
        <v>35</v>
      </c>
      <c r="C4991" s="22">
        <v>47.406500000000001</v>
      </c>
    </row>
    <row r="4992" spans="1:3" hidden="1" x14ac:dyDescent="0.25">
      <c r="A4992" s="19">
        <v>45971</v>
      </c>
      <c r="B4992" s="20" t="s">
        <v>35</v>
      </c>
      <c r="C4992" s="22">
        <v>47.331800000000001</v>
      </c>
    </row>
    <row r="4993" spans="1:3" hidden="1" x14ac:dyDescent="0.25">
      <c r="A4993" s="19">
        <v>45972</v>
      </c>
      <c r="B4993" s="20" t="s">
        <v>35</v>
      </c>
      <c r="C4993" s="22">
        <v>47.283499999999997</v>
      </c>
    </row>
    <row r="4994" spans="1:3" hidden="1" x14ac:dyDescent="0.25">
      <c r="A4994" s="19">
        <v>45973</v>
      </c>
      <c r="B4994" s="20" t="s">
        <v>35</v>
      </c>
      <c r="C4994" s="22">
        <v>47.2928</v>
      </c>
    </row>
    <row r="4995" spans="1:3" hidden="1" x14ac:dyDescent="0.25">
      <c r="A4995" s="19">
        <v>45974</v>
      </c>
      <c r="B4995" s="20" t="s">
        <v>35</v>
      </c>
      <c r="C4995" s="22">
        <v>47.246000000000002</v>
      </c>
    </row>
    <row r="4996" spans="1:3" hidden="1" x14ac:dyDescent="0.25">
      <c r="A4996" s="19">
        <v>45977</v>
      </c>
      <c r="B4996" s="20" t="s">
        <v>35</v>
      </c>
      <c r="C4996" s="22">
        <v>47.209899999999998</v>
      </c>
    </row>
    <row r="4997" spans="1:3" hidden="1" x14ac:dyDescent="0.25">
      <c r="A4997" s="19">
        <v>45978</v>
      </c>
      <c r="B4997" s="20" t="s">
        <v>35</v>
      </c>
      <c r="C4997" s="22">
        <v>47.125399999999999</v>
      </c>
    </row>
    <row r="4998" spans="1:3" hidden="1" x14ac:dyDescent="0.25">
      <c r="A4998" s="19">
        <v>45979</v>
      </c>
      <c r="B4998" s="20" t="s">
        <v>35</v>
      </c>
      <c r="C4998" s="22">
        <v>47.243200000000002</v>
      </c>
    </row>
    <row r="4999" spans="1:3" hidden="1" x14ac:dyDescent="0.25">
      <c r="A4999" s="19">
        <v>45980</v>
      </c>
      <c r="B4999" s="20" t="s">
        <v>35</v>
      </c>
      <c r="C4999" s="22">
        <v>47.466299999999997</v>
      </c>
    </row>
    <row r="5000" spans="1:3" hidden="1" x14ac:dyDescent="0.25">
      <c r="A5000" s="19">
        <v>45981</v>
      </c>
      <c r="B5000" s="20" t="s">
        <v>35</v>
      </c>
      <c r="C5000" s="22">
        <v>47.523699999999998</v>
      </c>
    </row>
    <row r="5001" spans="1:3" hidden="1" x14ac:dyDescent="0.25">
      <c r="A5001" s="19">
        <v>45984</v>
      </c>
      <c r="B5001" s="20" t="s">
        <v>35</v>
      </c>
      <c r="C5001" s="22">
        <v>47.697299999999998</v>
      </c>
    </row>
    <row r="5002" spans="1:3" hidden="1" x14ac:dyDescent="0.25">
      <c r="A5002" s="19">
        <v>45985</v>
      </c>
      <c r="B5002" s="20" t="s">
        <v>35</v>
      </c>
      <c r="C5002" s="22">
        <v>47.833399999999997</v>
      </c>
    </row>
    <row r="5003" spans="1:3" hidden="1" x14ac:dyDescent="0.25">
      <c r="A5003" s="19">
        <v>45986</v>
      </c>
      <c r="B5003" s="20" t="s">
        <v>35</v>
      </c>
      <c r="C5003" s="22">
        <v>47.895099999999999</v>
      </c>
    </row>
    <row r="5004" spans="1:3" hidden="1" x14ac:dyDescent="0.25">
      <c r="A5004" s="19">
        <v>45987</v>
      </c>
      <c r="B5004" s="20" t="s">
        <v>35</v>
      </c>
      <c r="C5004" s="22">
        <v>47.778599999999997</v>
      </c>
    </row>
    <row r="5005" spans="1:3" hidden="1" x14ac:dyDescent="0.25">
      <c r="A5005" s="19">
        <v>45988</v>
      </c>
      <c r="B5005" s="20" t="s">
        <v>35</v>
      </c>
      <c r="C5005" s="22">
        <v>47.716999999999999</v>
      </c>
    </row>
    <row r="5006" spans="1:3" hidden="1" x14ac:dyDescent="0.25">
      <c r="A5006" s="19">
        <v>45991</v>
      </c>
      <c r="B5006" s="20" t="s">
        <v>35</v>
      </c>
      <c r="C5006" s="22">
        <v>47.643999999999998</v>
      </c>
    </row>
    <row r="5007" spans="1:3" x14ac:dyDescent="0.25">
      <c r="A5007" s="19">
        <v>38354</v>
      </c>
      <c r="B5007" s="20" t="s">
        <v>35</v>
      </c>
      <c r="C5007" s="22">
        <v>6.1106999999999996</v>
      </c>
    </row>
    <row r="5008" spans="1:3" hidden="1" x14ac:dyDescent="0.25">
      <c r="A5008" s="19">
        <v>45993</v>
      </c>
      <c r="B5008" s="20" t="s">
        <v>35</v>
      </c>
      <c r="C5008" s="22">
        <v>47.581699999999998</v>
      </c>
    </row>
    <row r="5009" spans="1:3" hidden="1" x14ac:dyDescent="0.25">
      <c r="A5009" s="19">
        <v>45994</v>
      </c>
      <c r="B5009" s="20" t="s">
        <v>35</v>
      </c>
      <c r="C5009" s="22">
        <v>47.6614</v>
      </c>
    </row>
    <row r="5010" spans="1:3" hidden="1" x14ac:dyDescent="0.25">
      <c r="A5010" s="19">
        <v>45995</v>
      </c>
      <c r="B5010" s="20" t="s">
        <v>35</v>
      </c>
      <c r="C5010" s="22">
        <v>47.629600000000003</v>
      </c>
    </row>
    <row r="5011" spans="1:3" hidden="1" x14ac:dyDescent="0.25">
      <c r="A5011" s="19">
        <v>45998</v>
      </c>
      <c r="B5011" s="20" t="s">
        <v>35</v>
      </c>
      <c r="C5011" s="22">
        <v>47.564100000000003</v>
      </c>
    </row>
    <row r="5012" spans="1:3" hidden="1" x14ac:dyDescent="0.25">
      <c r="A5012" s="19">
        <v>45999</v>
      </c>
      <c r="B5012" s="20" t="s">
        <v>35</v>
      </c>
      <c r="C5012" s="22">
        <v>47.606499999999997</v>
      </c>
    </row>
    <row r="5013" spans="1:3" hidden="1" x14ac:dyDescent="0.25">
      <c r="A5013" s="19">
        <v>46000</v>
      </c>
      <c r="B5013" s="20" t="s">
        <v>35</v>
      </c>
      <c r="C5013" s="22">
        <v>47.6753</v>
      </c>
    </row>
    <row r="5014" spans="1:3" hidden="1" x14ac:dyDescent="0.25">
      <c r="A5014" s="19">
        <v>46001</v>
      </c>
      <c r="B5014" s="20" t="s">
        <v>35</v>
      </c>
      <c r="C5014" s="22">
        <v>47.699399999999997</v>
      </c>
    </row>
    <row r="5015" spans="1:3" hidden="1" x14ac:dyDescent="0.25">
      <c r="A5015" s="19">
        <v>46002</v>
      </c>
      <c r="B5015" s="20" t="s">
        <v>35</v>
      </c>
      <c r="C5015" s="22">
        <v>47.6023</v>
      </c>
    </row>
    <row r="5016" spans="1:3" hidden="1" x14ac:dyDescent="0.25">
      <c r="A5016" s="19">
        <v>46005</v>
      </c>
      <c r="B5016" s="20" t="s">
        <v>35</v>
      </c>
      <c r="C5016" s="22">
        <v>47.552599999999998</v>
      </c>
    </row>
    <row r="5017" spans="1:3" hidden="1" x14ac:dyDescent="0.25">
      <c r="A5017" s="19">
        <v>46006</v>
      </c>
      <c r="B5017" s="20" t="s">
        <v>35</v>
      </c>
      <c r="C5017" s="22">
        <v>47.531599999999997</v>
      </c>
    </row>
    <row r="5018" spans="1:3" hidden="1" x14ac:dyDescent="0.25">
      <c r="A5018" s="19">
        <v>46007</v>
      </c>
      <c r="B5018" s="20" t="s">
        <v>35</v>
      </c>
      <c r="C5018" s="22">
        <v>47.4861</v>
      </c>
    </row>
    <row r="5019" spans="1:3" hidden="1" x14ac:dyDescent="0.25">
      <c r="A5019" s="19">
        <v>46008</v>
      </c>
      <c r="B5019" s="20" t="s">
        <v>35</v>
      </c>
      <c r="C5019" s="22">
        <v>47.660200000000003</v>
      </c>
    </row>
    <row r="5020" spans="1:3" hidden="1" x14ac:dyDescent="0.25">
      <c r="A5020" s="19">
        <v>46009</v>
      </c>
      <c r="B5020" s="20" t="s">
        <v>35</v>
      </c>
      <c r="C5020" s="22">
        <v>47.652500000000003</v>
      </c>
    </row>
    <row r="5021" spans="1:3" hidden="1" x14ac:dyDescent="0.25">
      <c r="A5021" s="19">
        <v>46012</v>
      </c>
      <c r="B5021" s="20" t="s">
        <v>35</v>
      </c>
      <c r="C5021" s="22">
        <v>47.613399999999999</v>
      </c>
    </row>
    <row r="5022" spans="1:3" hidden="1" x14ac:dyDescent="0.25">
      <c r="A5022" s="19">
        <v>46013</v>
      </c>
      <c r="B5022" s="20" t="s">
        <v>35</v>
      </c>
      <c r="C5022" s="22">
        <v>47.539900000000003</v>
      </c>
    </row>
    <row r="5023" spans="1:3" hidden="1" x14ac:dyDescent="0.25">
      <c r="A5023" s="19">
        <v>46014</v>
      </c>
      <c r="B5023" s="20" t="s">
        <v>35</v>
      </c>
      <c r="C5023" s="22">
        <v>47.602600000000002</v>
      </c>
    </row>
    <row r="5024" spans="1:3" hidden="1" x14ac:dyDescent="0.25">
      <c r="A5024" s="19">
        <v>46015</v>
      </c>
      <c r="B5024" s="20" t="s">
        <v>35</v>
      </c>
      <c r="C5024" s="22">
        <v>47.657800000000002</v>
      </c>
    </row>
    <row r="5025" spans="1:3" hidden="1" x14ac:dyDescent="0.25">
      <c r="A5025" s="19">
        <v>46016</v>
      </c>
      <c r="B5025" s="20" t="s">
        <v>35</v>
      </c>
      <c r="C5025" s="22">
        <v>47.668100000000003</v>
      </c>
    </row>
    <row r="5026" spans="1:3" hidden="1" x14ac:dyDescent="0.25">
      <c r="A5026" s="19">
        <v>46019</v>
      </c>
      <c r="B5026" s="20" t="s">
        <v>35</v>
      </c>
      <c r="C5026" s="22">
        <v>47.726399999999998</v>
      </c>
    </row>
    <row r="5027" spans="1:3" hidden="1" x14ac:dyDescent="0.25">
      <c r="A5027" s="19">
        <v>46020</v>
      </c>
      <c r="B5027" s="20" t="s">
        <v>35</v>
      </c>
      <c r="C5027" s="22">
        <v>47.779899999999998</v>
      </c>
    </row>
    <row r="5028" spans="1:3" hidden="1" x14ac:dyDescent="0.25">
      <c r="A5028" s="19">
        <v>46021</v>
      </c>
      <c r="B5028" s="20" t="s">
        <v>35</v>
      </c>
      <c r="C5028" s="22">
        <v>47.743099999999998</v>
      </c>
    </row>
    <row r="5029" spans="1:3" hidden="1" x14ac:dyDescent="0.25">
      <c r="A5029" s="23">
        <v>46022</v>
      </c>
      <c r="B5029" s="24" t="s">
        <v>35</v>
      </c>
      <c r="C5029" s="26">
        <v>47.738100000000003</v>
      </c>
    </row>
  </sheetData>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59E578-119F-4376-B2BC-0755DD77C126}">
  <dimension ref="A1:D5030"/>
  <sheetViews>
    <sheetView rightToLeft="1" workbookViewId="0"/>
  </sheetViews>
  <sheetFormatPr defaultColWidth="9.125" defaultRowHeight="15" x14ac:dyDescent="0.25"/>
  <cols>
    <col min="1" max="2" width="16" style="28" customWidth="1"/>
    <col min="3" max="3" width="16" style="28" hidden="1" customWidth="1"/>
    <col min="4" max="4" width="16" style="28" customWidth="1"/>
    <col min="5" max="5" width="12.125" style="18" customWidth="1"/>
    <col min="6" max="16384" width="9.125" style="18"/>
  </cols>
  <sheetData>
    <row r="1" spans="1:4" x14ac:dyDescent="0.25">
      <c r="A1" s="15" t="s">
        <v>0</v>
      </c>
      <c r="B1" s="16" t="s">
        <v>31</v>
      </c>
      <c r="C1" s="16" t="s">
        <v>32</v>
      </c>
      <c r="D1" s="17" t="s">
        <v>33</v>
      </c>
    </row>
    <row r="2" spans="1:4" hidden="1" x14ac:dyDescent="0.25">
      <c r="A2" s="19">
        <v>46022</v>
      </c>
      <c r="B2" s="20" t="s">
        <v>34</v>
      </c>
      <c r="C2" s="21">
        <v>55.9255</v>
      </c>
      <c r="D2" s="22">
        <v>56.092300000000002</v>
      </c>
    </row>
    <row r="3" spans="1:4" hidden="1" x14ac:dyDescent="0.25">
      <c r="A3" s="19">
        <v>46021</v>
      </c>
      <c r="B3" s="20" t="s">
        <v>34</v>
      </c>
      <c r="C3" s="21">
        <v>56.019599999999997</v>
      </c>
      <c r="D3" s="22">
        <v>56.179400000000001</v>
      </c>
    </row>
    <row r="4" spans="1:4" hidden="1" x14ac:dyDescent="0.25">
      <c r="A4" s="19">
        <v>46020</v>
      </c>
      <c r="B4" s="20" t="s">
        <v>34</v>
      </c>
      <c r="C4" s="21">
        <v>56.056899999999999</v>
      </c>
      <c r="D4" s="22">
        <v>56.2179</v>
      </c>
    </row>
    <row r="5" spans="1:4" hidden="1" x14ac:dyDescent="0.25">
      <c r="A5" s="19">
        <v>46019</v>
      </c>
      <c r="B5" s="20" t="s">
        <v>34</v>
      </c>
      <c r="C5" s="21">
        <v>56.0169</v>
      </c>
      <c r="D5" s="22">
        <v>56.193100000000001</v>
      </c>
    </row>
    <row r="6" spans="1:4" hidden="1" x14ac:dyDescent="0.25">
      <c r="A6" s="19">
        <v>46016</v>
      </c>
      <c r="B6" s="20" t="s">
        <v>34</v>
      </c>
      <c r="C6" s="21">
        <v>56.001600000000003</v>
      </c>
      <c r="D6" s="22">
        <v>56.186399999999999</v>
      </c>
    </row>
    <row r="7" spans="1:4" hidden="1" x14ac:dyDescent="0.25">
      <c r="A7" s="19">
        <v>46015</v>
      </c>
      <c r="B7" s="20" t="s">
        <v>34</v>
      </c>
      <c r="C7" s="21">
        <v>56.032899999999998</v>
      </c>
      <c r="D7" s="22">
        <v>56.207599999999999</v>
      </c>
    </row>
    <row r="8" spans="1:4" hidden="1" x14ac:dyDescent="0.25">
      <c r="A8" s="19">
        <v>46014</v>
      </c>
      <c r="B8" s="20" t="s">
        <v>34</v>
      </c>
      <c r="C8" s="21">
        <v>55.990900000000003</v>
      </c>
      <c r="D8" s="22">
        <v>56.156799999999997</v>
      </c>
    </row>
    <row r="9" spans="1:4" hidden="1" x14ac:dyDescent="0.25">
      <c r="A9" s="19">
        <v>46013</v>
      </c>
      <c r="B9" s="20" t="s">
        <v>34</v>
      </c>
      <c r="C9" s="21">
        <v>55.621600000000001</v>
      </c>
      <c r="D9" s="22">
        <v>55.787999999999997</v>
      </c>
    </row>
    <row r="10" spans="1:4" hidden="1" x14ac:dyDescent="0.25">
      <c r="A10" s="19">
        <v>46012</v>
      </c>
      <c r="B10" s="20" t="s">
        <v>34</v>
      </c>
      <c r="C10" s="21">
        <v>55.5839</v>
      </c>
      <c r="D10" s="22">
        <v>55.760100000000001</v>
      </c>
    </row>
    <row r="11" spans="1:4" hidden="1" x14ac:dyDescent="0.25">
      <c r="A11" s="19">
        <v>46009</v>
      </c>
      <c r="B11" s="20" t="s">
        <v>34</v>
      </c>
      <c r="C11" s="21">
        <v>55.701500000000003</v>
      </c>
      <c r="D11" s="22">
        <v>55.863</v>
      </c>
    </row>
    <row r="12" spans="1:4" hidden="1" x14ac:dyDescent="0.25">
      <c r="A12" s="19">
        <v>46008</v>
      </c>
      <c r="B12" s="20" t="s">
        <v>34</v>
      </c>
      <c r="C12" s="21">
        <v>55.648800000000001</v>
      </c>
      <c r="D12" s="22">
        <v>55.814900000000002</v>
      </c>
    </row>
    <row r="13" spans="1:4" hidden="1" x14ac:dyDescent="0.25">
      <c r="A13" s="19">
        <v>46007</v>
      </c>
      <c r="B13" s="20" t="s">
        <v>34</v>
      </c>
      <c r="C13" s="21">
        <v>55.693899999999999</v>
      </c>
      <c r="D13" s="22">
        <v>55.862699999999997</v>
      </c>
    </row>
    <row r="14" spans="1:4" hidden="1" x14ac:dyDescent="0.25">
      <c r="A14" s="19">
        <v>46006</v>
      </c>
      <c r="B14" s="20" t="s">
        <v>34</v>
      </c>
      <c r="C14" s="21">
        <v>55.688699999999997</v>
      </c>
      <c r="D14" s="22">
        <v>55.854300000000002</v>
      </c>
    </row>
    <row r="15" spans="1:4" hidden="1" x14ac:dyDescent="0.25">
      <c r="A15" s="19">
        <v>46005</v>
      </c>
      <c r="B15" s="20" t="s">
        <v>34</v>
      </c>
      <c r="C15" s="21">
        <v>55.667299999999997</v>
      </c>
      <c r="D15" s="22">
        <v>55.831499999999998</v>
      </c>
    </row>
    <row r="16" spans="1:4" hidden="1" x14ac:dyDescent="0.25">
      <c r="A16" s="19">
        <v>46002</v>
      </c>
      <c r="B16" s="20" t="s">
        <v>34</v>
      </c>
      <c r="C16" s="21">
        <v>55.591500000000003</v>
      </c>
      <c r="D16" s="22">
        <v>55.761299999999999</v>
      </c>
    </row>
    <row r="17" spans="1:4" hidden="1" x14ac:dyDescent="0.25">
      <c r="A17" s="19">
        <v>46001</v>
      </c>
      <c r="B17" s="20" t="s">
        <v>34</v>
      </c>
      <c r="C17" s="21">
        <v>55.335700000000003</v>
      </c>
      <c r="D17" s="22">
        <v>55.507800000000003</v>
      </c>
    </row>
    <row r="18" spans="1:4" hidden="1" x14ac:dyDescent="0.25">
      <c r="A18" s="19">
        <v>46000</v>
      </c>
      <c r="B18" s="20" t="s">
        <v>34</v>
      </c>
      <c r="C18" s="21">
        <v>55.3508</v>
      </c>
      <c r="D18" s="22">
        <v>55.513100000000001</v>
      </c>
    </row>
    <row r="19" spans="1:4" hidden="1" x14ac:dyDescent="0.25">
      <c r="A19" s="19">
        <v>45999</v>
      </c>
      <c r="B19" s="20" t="s">
        <v>34</v>
      </c>
      <c r="C19" s="21">
        <v>55.306100000000001</v>
      </c>
      <c r="D19" s="22">
        <v>55.475900000000003</v>
      </c>
    </row>
    <row r="20" spans="1:4" hidden="1" x14ac:dyDescent="0.25">
      <c r="A20" s="19">
        <v>45998</v>
      </c>
      <c r="B20" s="20" t="s">
        <v>34</v>
      </c>
      <c r="C20" s="21">
        <v>55.216200000000001</v>
      </c>
      <c r="D20" s="22">
        <v>55.378900000000002</v>
      </c>
    </row>
    <row r="21" spans="1:4" hidden="1" x14ac:dyDescent="0.25">
      <c r="A21" s="19">
        <v>45995</v>
      </c>
      <c r="B21" s="20" t="s">
        <v>34</v>
      </c>
      <c r="C21" s="21">
        <v>55.482300000000002</v>
      </c>
      <c r="D21" s="22">
        <v>55.636200000000002</v>
      </c>
    </row>
    <row r="22" spans="1:4" hidden="1" x14ac:dyDescent="0.25">
      <c r="A22" s="19">
        <v>45994</v>
      </c>
      <c r="B22" s="20" t="s">
        <v>34</v>
      </c>
      <c r="C22" s="21">
        <v>55.442900000000002</v>
      </c>
      <c r="D22" s="22">
        <v>55.6066</v>
      </c>
    </row>
    <row r="23" spans="1:4" hidden="1" x14ac:dyDescent="0.25">
      <c r="A23" s="19">
        <v>45993</v>
      </c>
      <c r="B23" s="20" t="s">
        <v>34</v>
      </c>
      <c r="C23" s="21">
        <v>55.090699999999998</v>
      </c>
      <c r="D23" s="22">
        <v>55.256599999999999</v>
      </c>
    </row>
    <row r="24" spans="1:4" x14ac:dyDescent="0.25">
      <c r="A24" s="19">
        <v>45992</v>
      </c>
      <c r="B24" s="20" t="s">
        <v>34</v>
      </c>
      <c r="C24" s="21">
        <v>55.194800000000001</v>
      </c>
      <c r="D24" s="22">
        <v>55.364199999999997</v>
      </c>
    </row>
    <row r="25" spans="1:4" hidden="1" x14ac:dyDescent="0.25">
      <c r="A25" s="19">
        <v>45991</v>
      </c>
      <c r="B25" s="20" t="s">
        <v>34</v>
      </c>
      <c r="C25" s="21">
        <v>55.092300000000002</v>
      </c>
      <c r="D25" s="22">
        <v>55.252699999999997</v>
      </c>
    </row>
    <row r="26" spans="1:4" hidden="1" x14ac:dyDescent="0.25">
      <c r="A26" s="19">
        <v>45988</v>
      </c>
      <c r="B26" s="20" t="s">
        <v>34</v>
      </c>
      <c r="C26" s="21">
        <v>55.122100000000003</v>
      </c>
      <c r="D26" s="22">
        <v>55.289700000000003</v>
      </c>
    </row>
    <row r="27" spans="1:4" hidden="1" x14ac:dyDescent="0.25">
      <c r="A27" s="19">
        <v>45987</v>
      </c>
      <c r="B27" s="20" t="s">
        <v>34</v>
      </c>
      <c r="C27" s="21">
        <v>55.122999999999998</v>
      </c>
      <c r="D27" s="22">
        <v>55.284599999999998</v>
      </c>
    </row>
    <row r="28" spans="1:4" hidden="1" x14ac:dyDescent="0.25">
      <c r="A28" s="19">
        <v>45986</v>
      </c>
      <c r="B28" s="20" t="s">
        <v>34</v>
      </c>
      <c r="C28" s="21">
        <v>55.047699999999999</v>
      </c>
      <c r="D28" s="22">
        <v>55.213500000000003</v>
      </c>
    </row>
    <row r="29" spans="1:4" hidden="1" x14ac:dyDescent="0.25">
      <c r="A29" s="19">
        <v>45985</v>
      </c>
      <c r="B29" s="20" t="s">
        <v>34</v>
      </c>
      <c r="C29" s="21">
        <v>55.058</v>
      </c>
      <c r="D29" s="22">
        <v>55.223700000000001</v>
      </c>
    </row>
    <row r="30" spans="1:4" hidden="1" x14ac:dyDescent="0.25">
      <c r="A30" s="19">
        <v>45984</v>
      </c>
      <c r="B30" s="20" t="s">
        <v>34</v>
      </c>
      <c r="C30" s="21">
        <v>54.745699999999999</v>
      </c>
      <c r="D30" s="22">
        <v>54.918700000000001</v>
      </c>
    </row>
    <row r="31" spans="1:4" hidden="1" x14ac:dyDescent="0.25">
      <c r="A31" s="19">
        <v>45981</v>
      </c>
      <c r="B31" s="20" t="s">
        <v>34</v>
      </c>
      <c r="C31" s="21">
        <v>54.549399999999999</v>
      </c>
      <c r="D31" s="22">
        <v>54.718800000000002</v>
      </c>
    </row>
    <row r="32" spans="1:4" hidden="1" x14ac:dyDescent="0.25">
      <c r="A32" s="19">
        <v>45980</v>
      </c>
      <c r="B32" s="20" t="s">
        <v>34</v>
      </c>
      <c r="C32" s="21">
        <v>54.839599999999997</v>
      </c>
      <c r="D32" s="22">
        <v>55.003900000000002</v>
      </c>
    </row>
    <row r="33" spans="1:4" hidden="1" x14ac:dyDescent="0.25">
      <c r="A33" s="19">
        <v>45979</v>
      </c>
      <c r="B33" s="20" t="s">
        <v>34</v>
      </c>
      <c r="C33" s="21">
        <v>54.571300000000001</v>
      </c>
      <c r="D33" s="22">
        <v>54.731299999999997</v>
      </c>
    </row>
    <row r="34" spans="1:4" hidden="1" x14ac:dyDescent="0.25">
      <c r="A34" s="19">
        <v>45978</v>
      </c>
      <c r="B34" s="20" t="s">
        <v>34</v>
      </c>
      <c r="C34" s="21">
        <v>54.522799999999997</v>
      </c>
      <c r="D34" s="22">
        <v>54.6843</v>
      </c>
    </row>
    <row r="35" spans="1:4" hidden="1" x14ac:dyDescent="0.25">
      <c r="A35" s="19">
        <v>45977</v>
      </c>
      <c r="B35" s="20" t="s">
        <v>34</v>
      </c>
      <c r="C35" s="21">
        <v>54.6997</v>
      </c>
      <c r="D35" s="22">
        <v>54.867400000000004</v>
      </c>
    </row>
    <row r="36" spans="1:4" hidden="1" x14ac:dyDescent="0.25">
      <c r="A36" s="19">
        <v>45974</v>
      </c>
      <c r="B36" s="20" t="s">
        <v>34</v>
      </c>
      <c r="C36" s="21">
        <v>54.688099999999999</v>
      </c>
      <c r="D36" s="22">
        <v>54.847900000000003</v>
      </c>
    </row>
    <row r="37" spans="1:4" hidden="1" x14ac:dyDescent="0.25">
      <c r="A37" s="19">
        <v>45973</v>
      </c>
      <c r="B37" s="20" t="s">
        <v>34</v>
      </c>
      <c r="C37" s="21">
        <v>54.597799999999999</v>
      </c>
      <c r="D37" s="22">
        <v>54.755600000000001</v>
      </c>
    </row>
    <row r="38" spans="1:4" hidden="1" x14ac:dyDescent="0.25">
      <c r="A38" s="19">
        <v>45972</v>
      </c>
      <c r="B38" s="20" t="s">
        <v>34</v>
      </c>
      <c r="C38" s="21">
        <v>54.563699999999997</v>
      </c>
      <c r="D38" s="22">
        <v>54.725900000000003</v>
      </c>
    </row>
    <row r="39" spans="1:4" hidden="1" x14ac:dyDescent="0.25">
      <c r="A39" s="19">
        <v>45971</v>
      </c>
      <c r="B39" s="20" t="s">
        <v>34</v>
      </c>
      <c r="C39" s="21">
        <v>54.5732</v>
      </c>
      <c r="D39" s="22">
        <v>54.734499999999997</v>
      </c>
    </row>
    <row r="40" spans="1:4" hidden="1" x14ac:dyDescent="0.25">
      <c r="A40" s="19">
        <v>45970</v>
      </c>
      <c r="B40" s="20" t="s">
        <v>34</v>
      </c>
      <c r="C40" s="21">
        <v>54.670400000000001</v>
      </c>
      <c r="D40" s="22">
        <v>54.835099999999997</v>
      </c>
    </row>
    <row r="41" spans="1:4" hidden="1" x14ac:dyDescent="0.25">
      <c r="A41" s="19">
        <v>45967</v>
      </c>
      <c r="B41" s="20" t="s">
        <v>34</v>
      </c>
      <c r="C41" s="21">
        <v>54.455300000000001</v>
      </c>
      <c r="D41" s="22">
        <v>54.621899999999997</v>
      </c>
    </row>
    <row r="42" spans="1:4" hidden="1" x14ac:dyDescent="0.25">
      <c r="A42" s="19">
        <v>45966</v>
      </c>
      <c r="B42" s="20" t="s">
        <v>34</v>
      </c>
      <c r="C42" s="21">
        <v>54.392200000000003</v>
      </c>
      <c r="D42" s="22">
        <v>54.560400000000001</v>
      </c>
    </row>
    <row r="43" spans="1:4" hidden="1" x14ac:dyDescent="0.25">
      <c r="A43" s="19">
        <v>45965</v>
      </c>
      <c r="B43" s="20" t="s">
        <v>34</v>
      </c>
      <c r="C43" s="21">
        <v>54.353000000000002</v>
      </c>
      <c r="D43" s="22">
        <v>54.523000000000003</v>
      </c>
    </row>
    <row r="44" spans="1:4" hidden="1" x14ac:dyDescent="0.25">
      <c r="A44" s="19">
        <v>45964</v>
      </c>
      <c r="B44" s="20" t="s">
        <v>34</v>
      </c>
      <c r="C44" s="21">
        <v>54.3262</v>
      </c>
      <c r="D44" s="22">
        <v>54.491100000000003</v>
      </c>
    </row>
    <row r="45" spans="1:4" x14ac:dyDescent="0.25">
      <c r="A45" s="19">
        <v>45963</v>
      </c>
      <c r="B45" s="20" t="s">
        <v>34</v>
      </c>
      <c r="C45" s="21">
        <v>54.401000000000003</v>
      </c>
      <c r="D45" s="22">
        <v>54.570300000000003</v>
      </c>
    </row>
    <row r="46" spans="1:4" hidden="1" x14ac:dyDescent="0.25">
      <c r="A46" s="19">
        <v>45960</v>
      </c>
      <c r="B46" s="20" t="s">
        <v>34</v>
      </c>
      <c r="C46" s="21">
        <v>54.714700000000001</v>
      </c>
      <c r="D46" s="22">
        <v>54.871299999999998</v>
      </c>
    </row>
    <row r="47" spans="1:4" hidden="1" x14ac:dyDescent="0.25">
      <c r="A47" s="19">
        <v>45959</v>
      </c>
      <c r="B47" s="20" t="s">
        <v>34</v>
      </c>
      <c r="C47" s="21">
        <v>55.014000000000003</v>
      </c>
      <c r="D47" s="22">
        <v>55.1783</v>
      </c>
    </row>
    <row r="48" spans="1:4" hidden="1" x14ac:dyDescent="0.25">
      <c r="A48" s="19">
        <v>45958</v>
      </c>
      <c r="B48" s="20" t="s">
        <v>34</v>
      </c>
      <c r="C48" s="21">
        <v>55.155700000000003</v>
      </c>
      <c r="D48" s="22">
        <v>55.325699999999998</v>
      </c>
    </row>
    <row r="49" spans="1:4" hidden="1" x14ac:dyDescent="0.25">
      <c r="A49" s="19">
        <v>45957</v>
      </c>
      <c r="B49" s="20" t="s">
        <v>34</v>
      </c>
      <c r="C49" s="21">
        <v>55.141199999999998</v>
      </c>
      <c r="D49" s="22">
        <v>55.306399999999996</v>
      </c>
    </row>
    <row r="50" spans="1:4" hidden="1" x14ac:dyDescent="0.25">
      <c r="A50" s="19">
        <v>45956</v>
      </c>
      <c r="B50" s="20" t="s">
        <v>34</v>
      </c>
      <c r="C50" s="21">
        <v>55.162599999999998</v>
      </c>
      <c r="D50" s="22">
        <v>55.331000000000003</v>
      </c>
    </row>
    <row r="51" spans="1:4" hidden="1" x14ac:dyDescent="0.25">
      <c r="A51" s="19">
        <v>45953</v>
      </c>
      <c r="B51" s="20" t="s">
        <v>34</v>
      </c>
      <c r="C51" s="21">
        <v>55.065899999999999</v>
      </c>
      <c r="D51" s="22">
        <v>55.231400000000001</v>
      </c>
    </row>
    <row r="52" spans="1:4" hidden="1" x14ac:dyDescent="0.25">
      <c r="A52" s="19">
        <v>45952</v>
      </c>
      <c r="B52" s="20" t="s">
        <v>34</v>
      </c>
      <c r="C52" s="21">
        <v>55.021700000000003</v>
      </c>
      <c r="D52" s="22">
        <v>55.181899999999999</v>
      </c>
    </row>
    <row r="53" spans="1:4" hidden="1" x14ac:dyDescent="0.25">
      <c r="A53" s="19">
        <v>45951</v>
      </c>
      <c r="B53" s="20" t="s">
        <v>34</v>
      </c>
      <c r="C53" s="21">
        <v>55.169800000000002</v>
      </c>
      <c r="D53" s="22">
        <v>55.3369</v>
      </c>
    </row>
    <row r="54" spans="1:4" hidden="1" x14ac:dyDescent="0.25">
      <c r="A54" s="19">
        <v>45950</v>
      </c>
      <c r="B54" s="20" t="s">
        <v>34</v>
      </c>
      <c r="C54" s="21">
        <v>55.260300000000001</v>
      </c>
      <c r="D54" s="22">
        <v>55.422400000000003</v>
      </c>
    </row>
    <row r="55" spans="1:4" hidden="1" x14ac:dyDescent="0.25">
      <c r="A55" s="19">
        <v>45949</v>
      </c>
      <c r="B55" s="20" t="s">
        <v>34</v>
      </c>
      <c r="C55" s="21">
        <v>55.332900000000002</v>
      </c>
      <c r="D55" s="22">
        <v>55.500100000000003</v>
      </c>
    </row>
    <row r="56" spans="1:4" hidden="1" x14ac:dyDescent="0.25">
      <c r="A56" s="19">
        <v>45946</v>
      </c>
      <c r="B56" s="20" t="s">
        <v>34</v>
      </c>
      <c r="C56" s="21">
        <v>55.371400000000001</v>
      </c>
      <c r="D56" s="22">
        <v>55.5411</v>
      </c>
    </row>
    <row r="57" spans="1:4" hidden="1" x14ac:dyDescent="0.25">
      <c r="A57" s="19">
        <v>45945</v>
      </c>
      <c r="B57" s="20" t="s">
        <v>34</v>
      </c>
      <c r="C57" s="21">
        <v>55.311700000000002</v>
      </c>
      <c r="D57" s="22">
        <v>55.478299999999997</v>
      </c>
    </row>
    <row r="58" spans="1:4" hidden="1" x14ac:dyDescent="0.25">
      <c r="A58" s="19">
        <v>45944</v>
      </c>
      <c r="B58" s="20" t="s">
        <v>34</v>
      </c>
      <c r="C58" s="21">
        <v>55.041699999999999</v>
      </c>
      <c r="D58" s="22">
        <v>55.201799999999999</v>
      </c>
    </row>
    <row r="59" spans="1:4" hidden="1" x14ac:dyDescent="0.25">
      <c r="A59" s="19">
        <v>45943</v>
      </c>
      <c r="B59" s="20" t="s">
        <v>34</v>
      </c>
      <c r="C59" s="21">
        <v>55.190800000000003</v>
      </c>
      <c r="D59" s="22">
        <v>55.353999999999999</v>
      </c>
    </row>
    <row r="60" spans="1:4" hidden="1" x14ac:dyDescent="0.25">
      <c r="A60" s="19">
        <v>45942</v>
      </c>
      <c r="B60" s="20" t="s">
        <v>34</v>
      </c>
      <c r="C60" s="21">
        <v>55.552300000000002</v>
      </c>
      <c r="D60" s="22">
        <v>55.732300000000002</v>
      </c>
    </row>
    <row r="61" spans="1:4" hidden="1" x14ac:dyDescent="0.25">
      <c r="A61" s="19">
        <v>45938</v>
      </c>
      <c r="B61" s="20" t="s">
        <v>34</v>
      </c>
      <c r="C61" s="21">
        <v>55.2273</v>
      </c>
      <c r="D61" s="22">
        <v>55.393300000000004</v>
      </c>
    </row>
    <row r="62" spans="1:4" hidden="1" x14ac:dyDescent="0.25">
      <c r="A62" s="19">
        <v>45937</v>
      </c>
      <c r="B62" s="20" t="s">
        <v>34</v>
      </c>
      <c r="C62" s="21">
        <v>55.430700000000002</v>
      </c>
      <c r="D62" s="22">
        <v>55.591299999999997</v>
      </c>
    </row>
    <row r="63" spans="1:4" hidden="1" x14ac:dyDescent="0.25">
      <c r="A63" s="19">
        <v>45936</v>
      </c>
      <c r="B63" s="20" t="s">
        <v>34</v>
      </c>
      <c r="C63" s="21">
        <v>55.453600000000002</v>
      </c>
      <c r="D63" s="22">
        <v>55.616599999999998</v>
      </c>
    </row>
    <row r="64" spans="1:4" hidden="1" x14ac:dyDescent="0.25">
      <c r="A64" s="19">
        <v>45935</v>
      </c>
      <c r="B64" s="20" t="s">
        <v>34</v>
      </c>
      <c r="C64" s="21">
        <v>55.845199999999998</v>
      </c>
      <c r="D64" s="22">
        <v>56.018799999999999</v>
      </c>
    </row>
    <row r="65" spans="1:4" hidden="1" x14ac:dyDescent="0.25">
      <c r="A65" s="19">
        <v>45932</v>
      </c>
      <c r="B65" s="20" t="s">
        <v>34</v>
      </c>
      <c r="C65" s="21">
        <v>56.045099999999998</v>
      </c>
      <c r="D65" s="22">
        <v>56.2149</v>
      </c>
    </row>
    <row r="66" spans="1:4" x14ac:dyDescent="0.25">
      <c r="A66" s="19">
        <v>45931</v>
      </c>
      <c r="B66" s="20" t="s">
        <v>34</v>
      </c>
      <c r="C66" s="21">
        <v>56.035499999999999</v>
      </c>
      <c r="D66" s="22">
        <v>56.204700000000003</v>
      </c>
    </row>
    <row r="67" spans="1:4" hidden="1" x14ac:dyDescent="0.25">
      <c r="A67" s="19">
        <v>45930</v>
      </c>
      <c r="B67" s="20" t="s">
        <v>34</v>
      </c>
      <c r="C67" s="21">
        <v>56.164499999999997</v>
      </c>
      <c r="D67" s="22">
        <v>56.326000000000001</v>
      </c>
    </row>
    <row r="68" spans="1:4" hidden="1" x14ac:dyDescent="0.25">
      <c r="A68" s="19">
        <v>45929</v>
      </c>
      <c r="B68" s="20" t="s">
        <v>34</v>
      </c>
      <c r="C68" s="21">
        <v>56.202599999999997</v>
      </c>
      <c r="D68" s="22">
        <v>56.3964</v>
      </c>
    </row>
    <row r="69" spans="1:4" hidden="1" x14ac:dyDescent="0.25">
      <c r="A69" s="19">
        <v>45928</v>
      </c>
      <c r="B69" s="20" t="s">
        <v>34</v>
      </c>
      <c r="C69" s="21">
        <v>56.263800000000003</v>
      </c>
      <c r="D69" s="22">
        <v>56.434199999999997</v>
      </c>
    </row>
    <row r="70" spans="1:4" hidden="1" x14ac:dyDescent="0.25">
      <c r="A70" s="19">
        <v>45925</v>
      </c>
      <c r="B70" s="20" t="s">
        <v>34</v>
      </c>
      <c r="C70" s="21">
        <v>56.435000000000002</v>
      </c>
      <c r="D70" s="22">
        <v>56.605699999999999</v>
      </c>
    </row>
    <row r="71" spans="1:4" hidden="1" x14ac:dyDescent="0.25">
      <c r="A71" s="19">
        <v>45924</v>
      </c>
      <c r="B71" s="20" t="s">
        <v>34</v>
      </c>
      <c r="C71" s="21">
        <v>56.517899999999997</v>
      </c>
      <c r="D71" s="22">
        <v>56.683999999999997</v>
      </c>
    </row>
    <row r="72" spans="1:4" hidden="1" x14ac:dyDescent="0.25">
      <c r="A72" s="19">
        <v>45923</v>
      </c>
      <c r="B72" s="20" t="s">
        <v>34</v>
      </c>
      <c r="C72" s="21">
        <v>56.781599999999997</v>
      </c>
      <c r="D72" s="22">
        <v>56.950400000000002</v>
      </c>
    </row>
    <row r="73" spans="1:4" hidden="1" x14ac:dyDescent="0.25">
      <c r="A73" s="19">
        <v>45922</v>
      </c>
      <c r="B73" s="20" t="s">
        <v>34</v>
      </c>
      <c r="C73" s="21">
        <v>56.684600000000003</v>
      </c>
      <c r="D73" s="22">
        <v>56.849699999999999</v>
      </c>
    </row>
    <row r="74" spans="1:4" hidden="1" x14ac:dyDescent="0.25">
      <c r="A74" s="19">
        <v>45921</v>
      </c>
      <c r="B74" s="20" t="s">
        <v>34</v>
      </c>
      <c r="C74" s="21">
        <v>56.560400000000001</v>
      </c>
      <c r="D74" s="22">
        <v>56.734200000000001</v>
      </c>
    </row>
    <row r="75" spans="1:4" hidden="1" x14ac:dyDescent="0.25">
      <c r="A75" s="19">
        <v>45918</v>
      </c>
      <c r="B75" s="20" t="s">
        <v>34</v>
      </c>
      <c r="C75" s="21">
        <v>56.966799999999999</v>
      </c>
      <c r="D75" s="22">
        <v>57.133099999999999</v>
      </c>
    </row>
    <row r="76" spans="1:4" hidden="1" x14ac:dyDescent="0.25">
      <c r="A76" s="19">
        <v>45917</v>
      </c>
      <c r="B76" s="20" t="s">
        <v>34</v>
      </c>
      <c r="C76" s="21">
        <v>56.919199999999996</v>
      </c>
      <c r="D76" s="22">
        <v>57.084400000000002</v>
      </c>
    </row>
    <row r="77" spans="1:4" hidden="1" x14ac:dyDescent="0.25">
      <c r="A77" s="19">
        <v>45916</v>
      </c>
      <c r="B77" s="20" t="s">
        <v>34</v>
      </c>
      <c r="C77" s="21">
        <v>56.7256</v>
      </c>
      <c r="D77" s="22">
        <v>56.889200000000002</v>
      </c>
    </row>
    <row r="78" spans="1:4" hidden="1" x14ac:dyDescent="0.25">
      <c r="A78" s="19">
        <v>45915</v>
      </c>
      <c r="B78" s="20" t="s">
        <v>34</v>
      </c>
      <c r="C78" s="21">
        <v>56.550899999999999</v>
      </c>
      <c r="D78" s="22">
        <v>56.719000000000001</v>
      </c>
    </row>
    <row r="79" spans="1:4" hidden="1" x14ac:dyDescent="0.25">
      <c r="A79" s="19">
        <v>45914</v>
      </c>
      <c r="B79" s="20" t="s">
        <v>34</v>
      </c>
      <c r="C79" s="21">
        <v>56.485799999999998</v>
      </c>
      <c r="D79" s="22">
        <v>56.6569</v>
      </c>
    </row>
    <row r="80" spans="1:4" hidden="1" x14ac:dyDescent="0.25">
      <c r="A80" s="19">
        <v>45911</v>
      </c>
      <c r="B80" s="20" t="s">
        <v>34</v>
      </c>
      <c r="C80" s="21">
        <v>56.247100000000003</v>
      </c>
      <c r="D80" s="22">
        <v>56.413800000000002</v>
      </c>
    </row>
    <row r="81" spans="1:4" hidden="1" x14ac:dyDescent="0.25">
      <c r="A81" s="19">
        <v>45910</v>
      </c>
      <c r="B81" s="20" t="s">
        <v>34</v>
      </c>
      <c r="C81" s="21">
        <v>56.231000000000002</v>
      </c>
      <c r="D81" s="22">
        <v>56.398499999999999</v>
      </c>
    </row>
    <row r="82" spans="1:4" hidden="1" x14ac:dyDescent="0.25">
      <c r="A82" s="19">
        <v>45909</v>
      </c>
      <c r="B82" s="20" t="s">
        <v>34</v>
      </c>
      <c r="C82" s="21">
        <v>56.341299999999997</v>
      </c>
      <c r="D82" s="22">
        <v>56.501800000000003</v>
      </c>
    </row>
    <row r="83" spans="1:4" hidden="1" x14ac:dyDescent="0.25">
      <c r="A83" s="19">
        <v>45908</v>
      </c>
      <c r="B83" s="20" t="s">
        <v>34</v>
      </c>
      <c r="C83" s="21">
        <v>56.470500000000001</v>
      </c>
      <c r="D83" s="22">
        <v>56.638800000000003</v>
      </c>
    </row>
    <row r="84" spans="1:4" hidden="1" x14ac:dyDescent="0.25">
      <c r="A84" s="19">
        <v>45907</v>
      </c>
      <c r="B84" s="20" t="s">
        <v>34</v>
      </c>
      <c r="C84" s="21">
        <v>56.7408</v>
      </c>
      <c r="D84" s="22">
        <v>56.916400000000003</v>
      </c>
    </row>
    <row r="85" spans="1:4" hidden="1" x14ac:dyDescent="0.25">
      <c r="A85" s="19">
        <v>45903</v>
      </c>
      <c r="B85" s="20" t="s">
        <v>34</v>
      </c>
      <c r="C85" s="21">
        <v>56.496099999999998</v>
      </c>
      <c r="D85" s="22">
        <v>56.657299999999999</v>
      </c>
    </row>
    <row r="86" spans="1:4" hidden="1" x14ac:dyDescent="0.25">
      <c r="A86" s="19">
        <v>45902</v>
      </c>
      <c r="B86" s="20" t="s">
        <v>34</v>
      </c>
      <c r="C86" s="21">
        <v>56.385399999999997</v>
      </c>
      <c r="D86" s="22">
        <v>56.550199999999997</v>
      </c>
    </row>
    <row r="87" spans="1:4" x14ac:dyDescent="0.25">
      <c r="A87" s="19">
        <v>45901</v>
      </c>
      <c r="B87" s="20" t="s">
        <v>34</v>
      </c>
      <c r="C87" s="21">
        <v>56.844200000000001</v>
      </c>
      <c r="D87" s="22">
        <v>57.016199999999998</v>
      </c>
    </row>
    <row r="88" spans="1:4" hidden="1" x14ac:dyDescent="0.25">
      <c r="A88" s="19">
        <v>45900</v>
      </c>
      <c r="B88" s="20" t="s">
        <v>34</v>
      </c>
      <c r="C88" s="21">
        <v>56.690899999999999</v>
      </c>
      <c r="D88" s="22">
        <v>56.866700000000002</v>
      </c>
    </row>
    <row r="89" spans="1:4" hidden="1" x14ac:dyDescent="0.25">
      <c r="A89" s="19">
        <v>45897</v>
      </c>
      <c r="B89" s="20" t="s">
        <v>34</v>
      </c>
      <c r="C89" s="21">
        <v>56.642200000000003</v>
      </c>
      <c r="D89" s="22">
        <v>56.805799999999998</v>
      </c>
    </row>
    <row r="90" spans="1:4" hidden="1" x14ac:dyDescent="0.25">
      <c r="A90" s="19">
        <v>45896</v>
      </c>
      <c r="B90" s="20" t="s">
        <v>34</v>
      </c>
      <c r="C90" s="21">
        <v>56.247900000000001</v>
      </c>
      <c r="D90" s="22">
        <v>56.411099999999998</v>
      </c>
    </row>
    <row r="91" spans="1:4" hidden="1" x14ac:dyDescent="0.25">
      <c r="A91" s="19">
        <v>45895</v>
      </c>
      <c r="B91" s="20" t="s">
        <v>34</v>
      </c>
      <c r="C91" s="21">
        <v>56.514200000000002</v>
      </c>
      <c r="D91" s="22">
        <v>56.678100000000001</v>
      </c>
    </row>
    <row r="92" spans="1:4" hidden="1" x14ac:dyDescent="0.25">
      <c r="A92" s="19">
        <v>45894</v>
      </c>
      <c r="B92" s="20" t="s">
        <v>34</v>
      </c>
      <c r="C92" s="21">
        <v>56.626399999999997</v>
      </c>
      <c r="D92" s="22">
        <v>56.7881</v>
      </c>
    </row>
    <row r="93" spans="1:4" hidden="1" x14ac:dyDescent="0.25">
      <c r="A93" s="19">
        <v>45893</v>
      </c>
      <c r="B93" s="20" t="s">
        <v>34</v>
      </c>
      <c r="C93" s="21">
        <v>56.628500000000003</v>
      </c>
      <c r="D93" s="22">
        <v>56.801499999999997</v>
      </c>
    </row>
    <row r="94" spans="1:4" hidden="1" x14ac:dyDescent="0.25">
      <c r="A94" s="19">
        <v>45890</v>
      </c>
      <c r="B94" s="20" t="s">
        <v>34</v>
      </c>
      <c r="C94" s="21">
        <v>56.440300000000001</v>
      </c>
      <c r="D94" s="22">
        <v>56.606499999999997</v>
      </c>
    </row>
    <row r="95" spans="1:4" hidden="1" x14ac:dyDescent="0.25">
      <c r="A95" s="19">
        <v>45889</v>
      </c>
      <c r="B95" s="20" t="s">
        <v>34</v>
      </c>
      <c r="C95" s="21">
        <v>56.543100000000003</v>
      </c>
      <c r="D95" s="22">
        <v>56.703800000000001</v>
      </c>
    </row>
    <row r="96" spans="1:4" hidden="1" x14ac:dyDescent="0.25">
      <c r="A96" s="19">
        <v>45888</v>
      </c>
      <c r="B96" s="20" t="s">
        <v>34</v>
      </c>
      <c r="C96" s="21">
        <v>56.560600000000001</v>
      </c>
      <c r="D96" s="22">
        <v>56.7258</v>
      </c>
    </row>
    <row r="97" spans="1:4" hidden="1" x14ac:dyDescent="0.25">
      <c r="A97" s="19">
        <v>45887</v>
      </c>
      <c r="B97" s="20" t="s">
        <v>34</v>
      </c>
      <c r="C97" s="21">
        <v>56.421199999999999</v>
      </c>
      <c r="D97" s="22">
        <v>56.588999999999999</v>
      </c>
    </row>
    <row r="98" spans="1:4" hidden="1" x14ac:dyDescent="0.25">
      <c r="A98" s="19">
        <v>45886</v>
      </c>
      <c r="B98" s="20" t="s">
        <v>34</v>
      </c>
      <c r="C98" s="21">
        <v>56.430500000000002</v>
      </c>
      <c r="D98" s="22">
        <v>56.603400000000001</v>
      </c>
    </row>
    <row r="99" spans="1:4" hidden="1" x14ac:dyDescent="0.25">
      <c r="A99" s="19">
        <v>45883</v>
      </c>
      <c r="B99" s="20" t="s">
        <v>34</v>
      </c>
      <c r="C99" s="21">
        <v>56.404400000000003</v>
      </c>
      <c r="D99" s="22">
        <v>56.559800000000003</v>
      </c>
    </row>
    <row r="100" spans="1:4" hidden="1" x14ac:dyDescent="0.25">
      <c r="A100" s="19">
        <v>45882</v>
      </c>
      <c r="B100" s="20" t="s">
        <v>34</v>
      </c>
      <c r="C100" s="21">
        <v>56.5244</v>
      </c>
      <c r="D100" s="22">
        <v>56.688000000000002</v>
      </c>
    </row>
    <row r="101" spans="1:4" hidden="1" x14ac:dyDescent="0.25">
      <c r="A101" s="19">
        <v>45881</v>
      </c>
      <c r="B101" s="20" t="s">
        <v>34</v>
      </c>
      <c r="C101" s="21">
        <v>56.148600000000002</v>
      </c>
      <c r="D101" s="22">
        <v>56.313200000000002</v>
      </c>
    </row>
    <row r="102" spans="1:4" hidden="1" x14ac:dyDescent="0.25">
      <c r="A102" s="19">
        <v>45880</v>
      </c>
      <c r="B102" s="20" t="s">
        <v>34</v>
      </c>
      <c r="C102" s="21">
        <v>56.388599999999997</v>
      </c>
      <c r="D102" s="22">
        <v>56.552100000000003</v>
      </c>
    </row>
    <row r="103" spans="1:4" hidden="1" x14ac:dyDescent="0.25">
      <c r="A103" s="19">
        <v>45879</v>
      </c>
      <c r="B103" s="20" t="s">
        <v>34</v>
      </c>
      <c r="C103" s="21">
        <v>56.37</v>
      </c>
      <c r="D103" s="22">
        <v>56.5306</v>
      </c>
    </row>
    <row r="104" spans="1:4" hidden="1" x14ac:dyDescent="0.25">
      <c r="A104" s="19">
        <v>45876</v>
      </c>
      <c r="B104" s="20" t="s">
        <v>34</v>
      </c>
      <c r="C104" s="21">
        <v>56.576500000000003</v>
      </c>
      <c r="D104" s="22">
        <v>56.7423</v>
      </c>
    </row>
    <row r="105" spans="1:4" hidden="1" x14ac:dyDescent="0.25">
      <c r="A105" s="19">
        <v>45875</v>
      </c>
      <c r="B105" s="20" t="s">
        <v>34</v>
      </c>
      <c r="C105" s="21">
        <v>56.133200000000002</v>
      </c>
      <c r="D105" s="22">
        <v>56.297600000000003</v>
      </c>
    </row>
    <row r="106" spans="1:4" hidden="1" x14ac:dyDescent="0.25">
      <c r="A106" s="19">
        <v>45874</v>
      </c>
      <c r="B106" s="20" t="s">
        <v>34</v>
      </c>
      <c r="C106" s="21">
        <v>55.807000000000002</v>
      </c>
      <c r="D106" s="22">
        <v>55.969799999999999</v>
      </c>
    </row>
    <row r="107" spans="1:4" hidden="1" x14ac:dyDescent="0.25">
      <c r="A107" s="19">
        <v>45873</v>
      </c>
      <c r="B107" s="20" t="s">
        <v>34</v>
      </c>
      <c r="C107" s="21">
        <v>55.9985</v>
      </c>
      <c r="D107" s="22">
        <v>56.163699999999999</v>
      </c>
    </row>
    <row r="108" spans="1:4" x14ac:dyDescent="0.25">
      <c r="A108" s="19">
        <v>45872</v>
      </c>
      <c r="B108" s="20" t="s">
        <v>34</v>
      </c>
      <c r="C108" s="21">
        <v>56.270099999999999</v>
      </c>
      <c r="D108" s="22">
        <v>56.436500000000002</v>
      </c>
    </row>
    <row r="109" spans="1:4" hidden="1" x14ac:dyDescent="0.25">
      <c r="A109" s="19">
        <v>45869</v>
      </c>
      <c r="B109" s="20" t="s">
        <v>34</v>
      </c>
      <c r="C109" s="21">
        <v>55.597299999999997</v>
      </c>
      <c r="D109" s="22">
        <v>55.755200000000002</v>
      </c>
    </row>
    <row r="110" spans="1:4" hidden="1" x14ac:dyDescent="0.25">
      <c r="A110" s="19">
        <v>45868</v>
      </c>
      <c r="B110" s="20" t="s">
        <v>34</v>
      </c>
      <c r="C110" s="21">
        <v>56.118400000000001</v>
      </c>
      <c r="D110" s="22">
        <v>56.307099999999998</v>
      </c>
    </row>
    <row r="111" spans="1:4" hidden="1" x14ac:dyDescent="0.25">
      <c r="A111" s="19">
        <v>45867</v>
      </c>
      <c r="B111" s="20" t="s">
        <v>34</v>
      </c>
      <c r="C111" s="21">
        <v>56.242400000000004</v>
      </c>
      <c r="D111" s="22">
        <v>56.400199999999998</v>
      </c>
    </row>
    <row r="112" spans="1:4" hidden="1" x14ac:dyDescent="0.25">
      <c r="A112" s="19">
        <v>45866</v>
      </c>
      <c r="B112" s="20" t="s">
        <v>34</v>
      </c>
      <c r="C112" s="21">
        <v>56.767899999999997</v>
      </c>
      <c r="D112" s="22">
        <v>56.932499999999997</v>
      </c>
    </row>
    <row r="113" spans="1:4" hidden="1" x14ac:dyDescent="0.25">
      <c r="A113" s="19">
        <v>45865</v>
      </c>
      <c r="B113" s="20" t="s">
        <v>34</v>
      </c>
      <c r="C113" s="21">
        <v>57.301600000000001</v>
      </c>
      <c r="D113" s="22">
        <v>57.475900000000003</v>
      </c>
    </row>
    <row r="114" spans="1:4" hidden="1" x14ac:dyDescent="0.25">
      <c r="A114" s="19">
        <v>45861</v>
      </c>
      <c r="B114" s="20" t="s">
        <v>34</v>
      </c>
      <c r="C114" s="21">
        <v>57.466900000000003</v>
      </c>
      <c r="D114" s="22">
        <v>57.633699999999997</v>
      </c>
    </row>
    <row r="115" spans="1:4" hidden="1" x14ac:dyDescent="0.25">
      <c r="A115" s="19">
        <v>45860</v>
      </c>
      <c r="B115" s="20" t="s">
        <v>34</v>
      </c>
      <c r="C115" s="21">
        <v>57.341700000000003</v>
      </c>
      <c r="D115" s="22">
        <v>57.509599999999999</v>
      </c>
    </row>
    <row r="116" spans="1:4" hidden="1" x14ac:dyDescent="0.25">
      <c r="A116" s="19">
        <v>45859</v>
      </c>
      <c r="B116" s="20" t="s">
        <v>34</v>
      </c>
      <c r="C116" s="21">
        <v>57.281500000000001</v>
      </c>
      <c r="D116" s="22">
        <v>57.444400000000002</v>
      </c>
    </row>
    <row r="117" spans="1:4" hidden="1" x14ac:dyDescent="0.25">
      <c r="A117" s="19">
        <v>45858</v>
      </c>
      <c r="B117" s="20" t="s">
        <v>34</v>
      </c>
      <c r="C117" s="21">
        <v>57.298299999999998</v>
      </c>
      <c r="D117" s="22">
        <v>57.4634</v>
      </c>
    </row>
    <row r="118" spans="1:4" hidden="1" x14ac:dyDescent="0.25">
      <c r="A118" s="19">
        <v>45855</v>
      </c>
      <c r="B118" s="20" t="s">
        <v>34</v>
      </c>
      <c r="C118" s="21">
        <v>57.180399999999999</v>
      </c>
      <c r="D118" s="22">
        <v>57.343899999999998</v>
      </c>
    </row>
    <row r="119" spans="1:4" hidden="1" x14ac:dyDescent="0.25">
      <c r="A119" s="19">
        <v>45854</v>
      </c>
      <c r="B119" s="20" t="s">
        <v>34</v>
      </c>
      <c r="C119" s="21">
        <v>57.336199999999998</v>
      </c>
      <c r="D119" s="22">
        <v>57.498800000000003</v>
      </c>
    </row>
    <row r="120" spans="1:4" hidden="1" x14ac:dyDescent="0.25">
      <c r="A120" s="19">
        <v>45853</v>
      </c>
      <c r="B120" s="20" t="s">
        <v>34</v>
      </c>
      <c r="C120" s="21">
        <v>57.648200000000003</v>
      </c>
      <c r="D120" s="22">
        <v>57.807200000000002</v>
      </c>
    </row>
    <row r="121" spans="1:4" hidden="1" x14ac:dyDescent="0.25">
      <c r="A121" s="19">
        <v>45852</v>
      </c>
      <c r="B121" s="20" t="s">
        <v>34</v>
      </c>
      <c r="C121" s="21">
        <v>57.764400000000002</v>
      </c>
      <c r="D121" s="22">
        <v>57.933900000000001</v>
      </c>
    </row>
    <row r="122" spans="1:4" hidden="1" x14ac:dyDescent="0.25">
      <c r="A122" s="19">
        <v>45851</v>
      </c>
      <c r="B122" s="20" t="s">
        <v>34</v>
      </c>
      <c r="C122" s="21">
        <v>57.771099999999997</v>
      </c>
      <c r="D122" s="22">
        <v>57.943899999999999</v>
      </c>
    </row>
    <row r="123" spans="1:4" hidden="1" x14ac:dyDescent="0.25">
      <c r="A123" s="19">
        <v>45848</v>
      </c>
      <c r="B123" s="20" t="s">
        <v>34</v>
      </c>
      <c r="C123" s="21">
        <v>57.990699999999997</v>
      </c>
      <c r="D123" s="22">
        <v>58.157699999999998</v>
      </c>
    </row>
    <row r="124" spans="1:4" hidden="1" x14ac:dyDescent="0.25">
      <c r="A124" s="19">
        <v>45847</v>
      </c>
      <c r="B124" s="20" t="s">
        <v>34</v>
      </c>
      <c r="C124" s="21">
        <v>57.9724</v>
      </c>
      <c r="D124" s="22">
        <v>58.124299999999998</v>
      </c>
    </row>
    <row r="125" spans="1:4" hidden="1" x14ac:dyDescent="0.25">
      <c r="A125" s="19">
        <v>45846</v>
      </c>
      <c r="B125" s="20" t="s">
        <v>34</v>
      </c>
      <c r="C125" s="21">
        <v>58.193300000000001</v>
      </c>
      <c r="D125" s="22">
        <v>58.3596</v>
      </c>
    </row>
    <row r="126" spans="1:4" hidden="1" x14ac:dyDescent="0.25">
      <c r="A126" s="19">
        <v>45845</v>
      </c>
      <c r="B126" s="20" t="s">
        <v>34</v>
      </c>
      <c r="C126" s="21">
        <v>58.164700000000003</v>
      </c>
      <c r="D126" s="22">
        <v>58.333100000000002</v>
      </c>
    </row>
    <row r="127" spans="1:4" hidden="1" x14ac:dyDescent="0.25">
      <c r="A127" s="19">
        <v>45844</v>
      </c>
      <c r="B127" s="20" t="s">
        <v>34</v>
      </c>
      <c r="C127" s="21">
        <v>58.030200000000001</v>
      </c>
      <c r="D127" s="22">
        <v>58.201799999999999</v>
      </c>
    </row>
    <row r="128" spans="1:4" hidden="1" x14ac:dyDescent="0.25">
      <c r="A128" s="19">
        <v>45840</v>
      </c>
      <c r="B128" s="20" t="s">
        <v>34</v>
      </c>
      <c r="C128" s="21">
        <v>57.982700000000001</v>
      </c>
      <c r="D128" s="22">
        <v>58.144799999999996</v>
      </c>
    </row>
    <row r="129" spans="1:4" x14ac:dyDescent="0.25">
      <c r="A129" s="19">
        <v>45839</v>
      </c>
      <c r="B129" s="20" t="s">
        <v>34</v>
      </c>
      <c r="C129" s="21">
        <v>58.3294</v>
      </c>
      <c r="D129" s="22">
        <v>58.4953</v>
      </c>
    </row>
    <row r="130" spans="1:4" hidden="1" x14ac:dyDescent="0.25">
      <c r="A130" s="19">
        <v>45838</v>
      </c>
      <c r="B130" s="20" t="s">
        <v>34</v>
      </c>
      <c r="C130" s="21">
        <v>58.073999999999998</v>
      </c>
      <c r="D130" s="22">
        <v>58.241199999999999</v>
      </c>
    </row>
    <row r="131" spans="1:4" hidden="1" x14ac:dyDescent="0.25">
      <c r="A131" s="19">
        <v>45837</v>
      </c>
      <c r="B131" s="20" t="s">
        <v>34</v>
      </c>
      <c r="C131" s="21">
        <v>58.155500000000004</v>
      </c>
      <c r="D131" s="22">
        <v>58.323999999999998</v>
      </c>
    </row>
    <row r="132" spans="1:4" hidden="1" x14ac:dyDescent="0.25">
      <c r="A132" s="19">
        <v>45833</v>
      </c>
      <c r="B132" s="20" t="s">
        <v>34</v>
      </c>
      <c r="C132" s="21">
        <v>57.84</v>
      </c>
      <c r="D132" s="22">
        <v>58.0075</v>
      </c>
    </row>
    <row r="133" spans="1:4" hidden="1" x14ac:dyDescent="0.25">
      <c r="A133" s="19">
        <v>45832</v>
      </c>
      <c r="B133" s="20" t="s">
        <v>34</v>
      </c>
      <c r="C133" s="21">
        <v>57.964500000000001</v>
      </c>
      <c r="D133" s="22">
        <v>58.130400000000002</v>
      </c>
    </row>
    <row r="134" spans="1:4" hidden="1" x14ac:dyDescent="0.25">
      <c r="A134" s="19">
        <v>45831</v>
      </c>
      <c r="B134" s="20" t="s">
        <v>34</v>
      </c>
      <c r="C134" s="21">
        <v>58.020200000000003</v>
      </c>
      <c r="D134" s="22">
        <v>58.189900000000002</v>
      </c>
    </row>
    <row r="135" spans="1:4" hidden="1" x14ac:dyDescent="0.25">
      <c r="A135" s="19">
        <v>45830</v>
      </c>
      <c r="B135" s="20" t="s">
        <v>34</v>
      </c>
      <c r="C135" s="21">
        <v>58.456699999999998</v>
      </c>
      <c r="D135" s="22">
        <v>58.6205</v>
      </c>
    </row>
    <row r="136" spans="1:4" hidden="1" x14ac:dyDescent="0.25">
      <c r="A136" s="19">
        <v>45827</v>
      </c>
      <c r="B136" s="20" t="s">
        <v>34</v>
      </c>
      <c r="C136" s="21">
        <v>58.038200000000003</v>
      </c>
      <c r="D136" s="22">
        <v>58.2027</v>
      </c>
    </row>
    <row r="137" spans="1:4" hidden="1" x14ac:dyDescent="0.25">
      <c r="A137" s="19">
        <v>45826</v>
      </c>
      <c r="B137" s="20" t="s">
        <v>34</v>
      </c>
      <c r="C137" s="21">
        <v>58.006399999999999</v>
      </c>
      <c r="D137" s="22">
        <v>58.176400000000001</v>
      </c>
    </row>
    <row r="138" spans="1:4" hidden="1" x14ac:dyDescent="0.25">
      <c r="A138" s="19">
        <v>45825</v>
      </c>
      <c r="B138" s="20" t="s">
        <v>34</v>
      </c>
      <c r="C138" s="21">
        <v>57.9373</v>
      </c>
      <c r="D138" s="22">
        <v>58.095399999999998</v>
      </c>
    </row>
    <row r="139" spans="1:4" hidden="1" x14ac:dyDescent="0.25">
      <c r="A139" s="19">
        <v>45824</v>
      </c>
      <c r="B139" s="20" t="s">
        <v>34</v>
      </c>
      <c r="C139" s="21">
        <v>58.115200000000002</v>
      </c>
      <c r="D139" s="22">
        <v>58.286999999999999</v>
      </c>
    </row>
    <row r="140" spans="1:4" hidden="1" x14ac:dyDescent="0.25">
      <c r="A140" s="19">
        <v>45823</v>
      </c>
      <c r="B140" s="20" t="s">
        <v>34</v>
      </c>
      <c r="C140" s="21">
        <v>58.397500000000001</v>
      </c>
      <c r="D140" s="22">
        <v>58.562199999999997</v>
      </c>
    </row>
    <row r="141" spans="1:4" hidden="1" x14ac:dyDescent="0.25">
      <c r="A141" s="19">
        <v>45820</v>
      </c>
      <c r="B141" s="20" t="s">
        <v>34</v>
      </c>
      <c r="C141" s="21">
        <v>57.646500000000003</v>
      </c>
      <c r="D141" s="22">
        <v>57.813400000000001</v>
      </c>
    </row>
    <row r="142" spans="1:4" hidden="1" x14ac:dyDescent="0.25">
      <c r="A142" s="19">
        <v>45819</v>
      </c>
      <c r="B142" s="20" t="s">
        <v>34</v>
      </c>
      <c r="C142" s="21">
        <v>56.531799999999997</v>
      </c>
      <c r="D142" s="22">
        <v>56.698900000000002</v>
      </c>
    </row>
    <row r="143" spans="1:4" hidden="1" x14ac:dyDescent="0.25">
      <c r="A143" s="19">
        <v>45818</v>
      </c>
      <c r="B143" s="20" t="s">
        <v>34</v>
      </c>
      <c r="C143" s="21">
        <v>56.491399999999999</v>
      </c>
      <c r="D143" s="22">
        <v>56.639600000000002</v>
      </c>
    </row>
    <row r="144" spans="1:4" hidden="1" x14ac:dyDescent="0.25">
      <c r="A144" s="19">
        <v>45812</v>
      </c>
      <c r="B144" s="20" t="s">
        <v>34</v>
      </c>
      <c r="C144" s="21">
        <v>56.434800000000003</v>
      </c>
      <c r="D144" s="22">
        <v>56.5944</v>
      </c>
    </row>
    <row r="145" spans="1:4" hidden="1" x14ac:dyDescent="0.25">
      <c r="A145" s="19">
        <v>45811</v>
      </c>
      <c r="B145" s="20" t="s">
        <v>34</v>
      </c>
      <c r="C145" s="21">
        <v>56.548200000000001</v>
      </c>
      <c r="D145" s="22">
        <v>56.707999999999998</v>
      </c>
    </row>
    <row r="146" spans="1:4" hidden="1" x14ac:dyDescent="0.25">
      <c r="A146" s="19">
        <v>45810</v>
      </c>
      <c r="B146" s="20" t="s">
        <v>34</v>
      </c>
      <c r="C146" s="21">
        <v>56.646500000000003</v>
      </c>
      <c r="D146" s="22">
        <v>56.805100000000003</v>
      </c>
    </row>
    <row r="147" spans="1:4" x14ac:dyDescent="0.25">
      <c r="A147" s="19">
        <v>45809</v>
      </c>
      <c r="B147" s="20" t="s">
        <v>34</v>
      </c>
      <c r="C147" s="21">
        <v>56.319200000000002</v>
      </c>
      <c r="D147" s="22">
        <v>56.48</v>
      </c>
    </row>
    <row r="148" spans="1:4" hidden="1" x14ac:dyDescent="0.25">
      <c r="A148" s="19">
        <v>45806</v>
      </c>
      <c r="B148" s="20" t="s">
        <v>34</v>
      </c>
      <c r="C148" s="21">
        <v>56.082500000000003</v>
      </c>
      <c r="D148" s="22">
        <v>56.241399999999999</v>
      </c>
    </row>
    <row r="149" spans="1:4" hidden="1" x14ac:dyDescent="0.25">
      <c r="A149" s="19">
        <v>45805</v>
      </c>
      <c r="B149" s="20" t="s">
        <v>34</v>
      </c>
      <c r="C149" s="21">
        <v>56.327399999999997</v>
      </c>
      <c r="D149" s="22">
        <v>56.480600000000003</v>
      </c>
    </row>
    <row r="150" spans="1:4" hidden="1" x14ac:dyDescent="0.25">
      <c r="A150" s="19">
        <v>45804</v>
      </c>
      <c r="B150" s="20" t="s">
        <v>34</v>
      </c>
      <c r="C150" s="21">
        <v>56.419499999999999</v>
      </c>
      <c r="D150" s="22">
        <v>56.57</v>
      </c>
    </row>
    <row r="151" spans="1:4" hidden="1" x14ac:dyDescent="0.25">
      <c r="A151" s="19">
        <v>45803</v>
      </c>
      <c r="B151" s="20" t="s">
        <v>34</v>
      </c>
      <c r="C151" s="21">
        <v>56.646700000000003</v>
      </c>
      <c r="D151" s="22">
        <v>56.805100000000003</v>
      </c>
    </row>
    <row r="152" spans="1:4" hidden="1" x14ac:dyDescent="0.25">
      <c r="A152" s="19">
        <v>45802</v>
      </c>
      <c r="B152" s="20" t="s">
        <v>34</v>
      </c>
      <c r="C152" s="21">
        <v>56.629100000000001</v>
      </c>
      <c r="D152" s="22">
        <v>56.791899999999998</v>
      </c>
    </row>
    <row r="153" spans="1:4" hidden="1" x14ac:dyDescent="0.25">
      <c r="A153" s="19">
        <v>45799</v>
      </c>
      <c r="B153" s="20" t="s">
        <v>34</v>
      </c>
      <c r="C153" s="21">
        <v>56.262</v>
      </c>
      <c r="D153" s="22">
        <v>56.446100000000001</v>
      </c>
    </row>
    <row r="154" spans="1:4" hidden="1" x14ac:dyDescent="0.25">
      <c r="A154" s="19">
        <v>45798</v>
      </c>
      <c r="B154" s="20" t="s">
        <v>34</v>
      </c>
      <c r="C154" s="21">
        <v>56.457700000000003</v>
      </c>
      <c r="D154" s="22">
        <v>56.611899999999999</v>
      </c>
    </row>
    <row r="155" spans="1:4" hidden="1" x14ac:dyDescent="0.25">
      <c r="A155" s="19">
        <v>45797</v>
      </c>
      <c r="B155" s="20" t="s">
        <v>34</v>
      </c>
      <c r="C155" s="21">
        <v>56.027000000000001</v>
      </c>
      <c r="D155" s="22">
        <v>56.183399999999999</v>
      </c>
    </row>
    <row r="156" spans="1:4" hidden="1" x14ac:dyDescent="0.25">
      <c r="A156" s="19">
        <v>45796</v>
      </c>
      <c r="B156" s="20" t="s">
        <v>34</v>
      </c>
      <c r="C156" s="21">
        <v>56.363399999999999</v>
      </c>
      <c r="D156" s="22">
        <v>56.520899999999997</v>
      </c>
    </row>
    <row r="157" spans="1:4" hidden="1" x14ac:dyDescent="0.25">
      <c r="A157" s="19">
        <v>45795</v>
      </c>
      <c r="B157" s="20" t="s">
        <v>34</v>
      </c>
      <c r="C157" s="21">
        <v>55.862000000000002</v>
      </c>
      <c r="D157" s="22">
        <v>56.014899999999997</v>
      </c>
    </row>
    <row r="158" spans="1:4" hidden="1" x14ac:dyDescent="0.25">
      <c r="A158" s="19">
        <v>45792</v>
      </c>
      <c r="B158" s="20" t="s">
        <v>34</v>
      </c>
      <c r="C158" s="21">
        <v>56.091000000000001</v>
      </c>
      <c r="D158" s="22">
        <v>56.246000000000002</v>
      </c>
    </row>
    <row r="159" spans="1:4" hidden="1" x14ac:dyDescent="0.25">
      <c r="A159" s="19">
        <v>45791</v>
      </c>
      <c r="B159" s="20" t="s">
        <v>34</v>
      </c>
      <c r="C159" s="21">
        <v>56.509300000000003</v>
      </c>
      <c r="D159" s="22">
        <v>56.666200000000003</v>
      </c>
    </row>
    <row r="160" spans="1:4" hidden="1" x14ac:dyDescent="0.25">
      <c r="A160" s="19">
        <v>45790</v>
      </c>
      <c r="B160" s="20" t="s">
        <v>34</v>
      </c>
      <c r="C160" s="21">
        <v>55.936399999999999</v>
      </c>
      <c r="D160" s="22">
        <v>56.087800000000001</v>
      </c>
    </row>
    <row r="161" spans="1:4" hidden="1" x14ac:dyDescent="0.25">
      <c r="A161" s="19">
        <v>45789</v>
      </c>
      <c r="B161" s="20" t="s">
        <v>34</v>
      </c>
      <c r="C161" s="21">
        <v>55.880499999999998</v>
      </c>
      <c r="D161" s="22">
        <v>56.032800000000002</v>
      </c>
    </row>
    <row r="162" spans="1:4" hidden="1" x14ac:dyDescent="0.25">
      <c r="A162" s="19">
        <v>45788</v>
      </c>
      <c r="B162" s="20" t="s">
        <v>34</v>
      </c>
      <c r="C162" s="21">
        <v>56.839199999999998</v>
      </c>
      <c r="D162" s="22">
        <v>57.003399999999999</v>
      </c>
    </row>
    <row r="163" spans="1:4" hidden="1" x14ac:dyDescent="0.25">
      <c r="A163" s="19">
        <v>45785</v>
      </c>
      <c r="B163" s="20" t="s">
        <v>34</v>
      </c>
      <c r="C163" s="21">
        <v>57.069000000000003</v>
      </c>
      <c r="D163" s="22">
        <v>57.223799999999997</v>
      </c>
    </row>
    <row r="164" spans="1:4" hidden="1" x14ac:dyDescent="0.25">
      <c r="A164" s="19">
        <v>45784</v>
      </c>
      <c r="B164" s="20" t="s">
        <v>34</v>
      </c>
      <c r="C164" s="21">
        <v>57.4711</v>
      </c>
      <c r="D164" s="22">
        <v>57.637999999999998</v>
      </c>
    </row>
    <row r="165" spans="1:4" hidden="1" x14ac:dyDescent="0.25">
      <c r="A165" s="19">
        <v>45783</v>
      </c>
      <c r="B165" s="20" t="s">
        <v>34</v>
      </c>
      <c r="C165" s="21">
        <v>57.287700000000001</v>
      </c>
      <c r="D165" s="22">
        <v>57.451500000000003</v>
      </c>
    </row>
    <row r="166" spans="1:4" hidden="1" x14ac:dyDescent="0.25">
      <c r="A166" s="19">
        <v>45782</v>
      </c>
      <c r="B166" s="20" t="s">
        <v>34</v>
      </c>
      <c r="C166" s="21">
        <v>57.420400000000001</v>
      </c>
      <c r="D166" s="22">
        <v>57.583100000000002</v>
      </c>
    </row>
    <row r="167" spans="1:4" x14ac:dyDescent="0.25">
      <c r="A167" s="19">
        <v>45781</v>
      </c>
      <c r="B167" s="20" t="s">
        <v>34</v>
      </c>
      <c r="C167" s="21">
        <v>57.206699999999998</v>
      </c>
      <c r="D167" s="22">
        <v>57.369900000000001</v>
      </c>
    </row>
    <row r="168" spans="1:4" hidden="1" x14ac:dyDescent="0.25">
      <c r="A168" s="19">
        <v>45777</v>
      </c>
      <c r="B168" s="20" t="s">
        <v>34</v>
      </c>
      <c r="C168" s="21">
        <v>57.6496</v>
      </c>
      <c r="D168" s="22">
        <v>57.806899999999999</v>
      </c>
    </row>
    <row r="169" spans="1:4" hidden="1" x14ac:dyDescent="0.25">
      <c r="A169" s="19">
        <v>45776</v>
      </c>
      <c r="B169" s="20" t="s">
        <v>34</v>
      </c>
      <c r="C169" s="21">
        <v>57.731000000000002</v>
      </c>
      <c r="D169" s="22">
        <v>57.8919</v>
      </c>
    </row>
    <row r="170" spans="1:4" hidden="1" x14ac:dyDescent="0.25">
      <c r="A170" s="19">
        <v>45775</v>
      </c>
      <c r="B170" s="20" t="s">
        <v>34</v>
      </c>
      <c r="C170" s="21">
        <v>57.579099999999997</v>
      </c>
      <c r="D170" s="22">
        <v>57.729799999999997</v>
      </c>
    </row>
    <row r="171" spans="1:4" hidden="1" x14ac:dyDescent="0.25">
      <c r="A171" s="19">
        <v>45774</v>
      </c>
      <c r="B171" s="20" t="s">
        <v>34</v>
      </c>
      <c r="C171" s="21">
        <v>57.8065</v>
      </c>
      <c r="D171" s="22">
        <v>57.9664</v>
      </c>
    </row>
    <row r="172" spans="1:4" hidden="1" x14ac:dyDescent="0.25">
      <c r="A172" s="19">
        <v>45770</v>
      </c>
      <c r="B172" s="20" t="s">
        <v>34</v>
      </c>
      <c r="C172" s="21">
        <v>58.0824</v>
      </c>
      <c r="D172" s="22">
        <v>58.2562</v>
      </c>
    </row>
    <row r="173" spans="1:4" hidden="1" x14ac:dyDescent="0.25">
      <c r="A173" s="19">
        <v>45769</v>
      </c>
      <c r="B173" s="20" t="s">
        <v>34</v>
      </c>
      <c r="C173" s="21">
        <v>58.551900000000003</v>
      </c>
      <c r="D173" s="22">
        <v>58.713999999999999</v>
      </c>
    </row>
    <row r="174" spans="1:4" hidden="1" x14ac:dyDescent="0.25">
      <c r="A174" s="19">
        <v>45764</v>
      </c>
      <c r="B174" s="20" t="s">
        <v>34</v>
      </c>
      <c r="C174" s="21">
        <v>57.966000000000001</v>
      </c>
      <c r="D174" s="22">
        <v>58.128100000000003</v>
      </c>
    </row>
    <row r="175" spans="1:4" hidden="1" x14ac:dyDescent="0.25">
      <c r="A175" s="19">
        <v>45763</v>
      </c>
      <c r="B175" s="20" t="s">
        <v>34</v>
      </c>
      <c r="C175" s="21">
        <v>57.997</v>
      </c>
      <c r="D175" s="22">
        <v>58.164499999999997</v>
      </c>
    </row>
    <row r="176" spans="1:4" hidden="1" x14ac:dyDescent="0.25">
      <c r="A176" s="19">
        <v>45762</v>
      </c>
      <c r="B176" s="20" t="s">
        <v>34</v>
      </c>
      <c r="C176" s="21">
        <v>57.667299999999997</v>
      </c>
      <c r="D176" s="22">
        <v>57.832999999999998</v>
      </c>
    </row>
    <row r="177" spans="1:4" hidden="1" x14ac:dyDescent="0.25">
      <c r="A177" s="19">
        <v>45761</v>
      </c>
      <c r="B177" s="20" t="s">
        <v>34</v>
      </c>
      <c r="C177" s="21">
        <v>57.984099999999998</v>
      </c>
      <c r="D177" s="22">
        <v>58.151200000000003</v>
      </c>
    </row>
    <row r="178" spans="1:4" hidden="1" x14ac:dyDescent="0.25">
      <c r="A178" s="19">
        <v>45760</v>
      </c>
      <c r="B178" s="20" t="s">
        <v>34</v>
      </c>
      <c r="C178" s="21">
        <v>58.128799999999998</v>
      </c>
      <c r="D178" s="22">
        <v>58.2851</v>
      </c>
    </row>
    <row r="179" spans="1:4" hidden="1" x14ac:dyDescent="0.25">
      <c r="A179" s="19">
        <v>45757</v>
      </c>
      <c r="B179" s="20" t="s">
        <v>34</v>
      </c>
      <c r="C179" s="21">
        <v>56.749499999999998</v>
      </c>
      <c r="D179" s="22">
        <v>56.9071</v>
      </c>
    </row>
    <row r="180" spans="1:4" hidden="1" x14ac:dyDescent="0.25">
      <c r="A180" s="19">
        <v>45756</v>
      </c>
      <c r="B180" s="20" t="s">
        <v>34</v>
      </c>
      <c r="C180" s="21">
        <v>56.981200000000001</v>
      </c>
      <c r="D180" s="22">
        <v>57.144199999999998</v>
      </c>
    </row>
    <row r="181" spans="1:4" hidden="1" x14ac:dyDescent="0.25">
      <c r="A181" s="19">
        <v>45755</v>
      </c>
      <c r="B181" s="20" t="s">
        <v>34</v>
      </c>
      <c r="C181" s="21">
        <v>55.987200000000001</v>
      </c>
      <c r="D181" s="22">
        <v>56.145600000000002</v>
      </c>
    </row>
    <row r="182" spans="1:4" hidden="1" x14ac:dyDescent="0.25">
      <c r="A182" s="19">
        <v>45754</v>
      </c>
      <c r="B182" s="20" t="s">
        <v>34</v>
      </c>
      <c r="C182" s="21">
        <v>56.296199999999999</v>
      </c>
      <c r="D182" s="22">
        <v>56.4559</v>
      </c>
    </row>
    <row r="183" spans="1:4" hidden="1" x14ac:dyDescent="0.25">
      <c r="A183" s="19">
        <v>45753</v>
      </c>
      <c r="B183" s="20" t="s">
        <v>34</v>
      </c>
      <c r="C183" s="21">
        <v>55.932299999999998</v>
      </c>
      <c r="D183" s="22">
        <v>56.093800000000002</v>
      </c>
    </row>
    <row r="184" spans="1:4" x14ac:dyDescent="0.25">
      <c r="A184" s="19">
        <v>45750</v>
      </c>
      <c r="B184" s="20" t="s">
        <v>34</v>
      </c>
      <c r="C184" s="21">
        <v>56.037300000000002</v>
      </c>
      <c r="D184" s="22">
        <v>56.199800000000003</v>
      </c>
    </row>
    <row r="185" spans="1:4" hidden="1" x14ac:dyDescent="0.25">
      <c r="A185" s="19">
        <v>45743</v>
      </c>
      <c r="B185" s="20" t="s">
        <v>34</v>
      </c>
      <c r="C185" s="21">
        <v>54.46</v>
      </c>
      <c r="D185" s="22">
        <v>54.615200000000002</v>
      </c>
    </row>
    <row r="186" spans="1:4" hidden="1" x14ac:dyDescent="0.25">
      <c r="A186" s="19">
        <v>45742</v>
      </c>
      <c r="B186" s="20" t="s">
        <v>34</v>
      </c>
      <c r="C186" s="21">
        <v>54.4788</v>
      </c>
      <c r="D186" s="22">
        <v>54.628999999999998</v>
      </c>
    </row>
    <row r="187" spans="1:4" hidden="1" x14ac:dyDescent="0.25">
      <c r="A187" s="19">
        <v>45741</v>
      </c>
      <c r="B187" s="20" t="s">
        <v>34</v>
      </c>
      <c r="C187" s="21">
        <v>54.636600000000001</v>
      </c>
      <c r="D187" s="22">
        <v>54.7851</v>
      </c>
    </row>
    <row r="188" spans="1:4" hidden="1" x14ac:dyDescent="0.25">
      <c r="A188" s="19">
        <v>45740</v>
      </c>
      <c r="B188" s="20" t="s">
        <v>34</v>
      </c>
      <c r="C188" s="21">
        <v>54.8262</v>
      </c>
      <c r="D188" s="22">
        <v>54.9741</v>
      </c>
    </row>
    <row r="189" spans="1:4" hidden="1" x14ac:dyDescent="0.25">
      <c r="A189" s="19">
        <v>45739</v>
      </c>
      <c r="B189" s="20" t="s">
        <v>34</v>
      </c>
      <c r="C189" s="21">
        <v>54.704599999999999</v>
      </c>
      <c r="D189" s="22">
        <v>54.861899999999999</v>
      </c>
    </row>
    <row r="190" spans="1:4" hidden="1" x14ac:dyDescent="0.25">
      <c r="A190" s="19">
        <v>45736</v>
      </c>
      <c r="B190" s="20" t="s">
        <v>34</v>
      </c>
      <c r="C190" s="21">
        <v>54.7639</v>
      </c>
      <c r="D190" s="22">
        <v>54.915399999999998</v>
      </c>
    </row>
    <row r="191" spans="1:4" hidden="1" x14ac:dyDescent="0.25">
      <c r="A191" s="19">
        <v>45735</v>
      </c>
      <c r="B191" s="20" t="s">
        <v>34</v>
      </c>
      <c r="C191" s="21">
        <v>55.116300000000003</v>
      </c>
      <c r="D191" s="22">
        <v>55.2744</v>
      </c>
    </row>
    <row r="192" spans="1:4" hidden="1" x14ac:dyDescent="0.25">
      <c r="A192" s="19">
        <v>45734</v>
      </c>
      <c r="B192" s="20" t="s">
        <v>34</v>
      </c>
      <c r="C192" s="21">
        <v>55.1267</v>
      </c>
      <c r="D192" s="22">
        <v>55.279600000000002</v>
      </c>
    </row>
    <row r="193" spans="1:4" hidden="1" x14ac:dyDescent="0.25">
      <c r="A193" s="19">
        <v>45733</v>
      </c>
      <c r="B193" s="20" t="s">
        <v>34</v>
      </c>
      <c r="C193" s="21">
        <v>55.021500000000003</v>
      </c>
      <c r="D193" s="22">
        <v>55.175600000000003</v>
      </c>
    </row>
    <row r="194" spans="1:4" hidden="1" x14ac:dyDescent="0.25">
      <c r="A194" s="19">
        <v>45732</v>
      </c>
      <c r="B194" s="20" t="s">
        <v>34</v>
      </c>
      <c r="C194" s="21">
        <v>54.9651</v>
      </c>
      <c r="D194" s="22">
        <v>55.124200000000002</v>
      </c>
    </row>
    <row r="195" spans="1:4" hidden="1" x14ac:dyDescent="0.25">
      <c r="A195" s="19">
        <v>45729</v>
      </c>
      <c r="B195" s="20" t="s">
        <v>34</v>
      </c>
      <c r="C195" s="21">
        <v>54.979799999999997</v>
      </c>
      <c r="D195" s="22">
        <v>55.131700000000002</v>
      </c>
    </row>
    <row r="196" spans="1:4" hidden="1" x14ac:dyDescent="0.25">
      <c r="A196" s="19">
        <v>45728</v>
      </c>
      <c r="B196" s="20" t="s">
        <v>34</v>
      </c>
      <c r="C196" s="21">
        <v>55.205800000000004</v>
      </c>
      <c r="D196" s="22">
        <v>55.359400000000001</v>
      </c>
    </row>
    <row r="197" spans="1:4" hidden="1" x14ac:dyDescent="0.25">
      <c r="A197" s="19">
        <v>45727</v>
      </c>
      <c r="B197" s="20" t="s">
        <v>34</v>
      </c>
      <c r="C197" s="21">
        <v>55.024099999999997</v>
      </c>
      <c r="D197" s="22">
        <v>55.182000000000002</v>
      </c>
    </row>
    <row r="198" spans="1:4" hidden="1" x14ac:dyDescent="0.25">
      <c r="A198" s="19">
        <v>45726</v>
      </c>
      <c r="B198" s="20" t="s">
        <v>34</v>
      </c>
      <c r="C198" s="21">
        <v>54.879100000000001</v>
      </c>
      <c r="D198" s="22">
        <v>55.031799999999997</v>
      </c>
    </row>
    <row r="199" spans="1:4" hidden="1" x14ac:dyDescent="0.25">
      <c r="A199" s="19">
        <v>45725</v>
      </c>
      <c r="B199" s="20" t="s">
        <v>34</v>
      </c>
      <c r="C199" s="21">
        <v>54.779499999999999</v>
      </c>
      <c r="D199" s="22">
        <v>54.943300000000001</v>
      </c>
    </row>
    <row r="200" spans="1:4" hidden="1" x14ac:dyDescent="0.25">
      <c r="A200" s="19">
        <v>45722</v>
      </c>
      <c r="B200" s="20" t="s">
        <v>34</v>
      </c>
      <c r="C200" s="21">
        <v>54.651299999999999</v>
      </c>
      <c r="D200" s="22">
        <v>54.805199999999999</v>
      </c>
    </row>
    <row r="201" spans="1:4" hidden="1" x14ac:dyDescent="0.25">
      <c r="A201" s="19">
        <v>45721</v>
      </c>
      <c r="B201" s="20" t="s">
        <v>34</v>
      </c>
      <c r="C201" s="21">
        <v>54.133299999999998</v>
      </c>
      <c r="D201" s="22">
        <v>54.2864</v>
      </c>
    </row>
    <row r="202" spans="1:4" hidden="1" x14ac:dyDescent="0.25">
      <c r="A202" s="19">
        <v>45720</v>
      </c>
      <c r="B202" s="20" t="s">
        <v>34</v>
      </c>
      <c r="C202" s="21">
        <v>53.165500000000002</v>
      </c>
      <c r="D202" s="22">
        <v>53.3202</v>
      </c>
    </row>
    <row r="203" spans="1:4" hidden="1" x14ac:dyDescent="0.25">
      <c r="A203" s="19">
        <v>45719</v>
      </c>
      <c r="B203" s="20" t="s">
        <v>34</v>
      </c>
      <c r="C203" s="21">
        <v>52.819600000000001</v>
      </c>
      <c r="D203" s="22">
        <v>52.9711</v>
      </c>
    </row>
    <row r="204" spans="1:4" x14ac:dyDescent="0.25">
      <c r="A204" s="19">
        <v>45718</v>
      </c>
      <c r="B204" s="20" t="s">
        <v>34</v>
      </c>
      <c r="C204" s="21">
        <v>52.484999999999999</v>
      </c>
      <c r="D204" s="22">
        <v>52.6355</v>
      </c>
    </row>
    <row r="205" spans="1:4" hidden="1" x14ac:dyDescent="0.25">
      <c r="A205" s="19">
        <v>45715</v>
      </c>
      <c r="B205" s="20" t="s">
        <v>34</v>
      </c>
      <c r="C205" s="21">
        <v>52.9848</v>
      </c>
      <c r="D205" s="22">
        <v>53.136099999999999</v>
      </c>
    </row>
    <row r="206" spans="1:4" hidden="1" x14ac:dyDescent="0.25">
      <c r="A206" s="19">
        <v>45714</v>
      </c>
      <c r="B206" s="20" t="s">
        <v>34</v>
      </c>
      <c r="C206" s="21">
        <v>53.006799999999998</v>
      </c>
      <c r="D206" s="22">
        <v>53.154499999999999</v>
      </c>
    </row>
    <row r="207" spans="1:4" hidden="1" x14ac:dyDescent="0.25">
      <c r="A207" s="19">
        <v>45713</v>
      </c>
      <c r="B207" s="20" t="s">
        <v>34</v>
      </c>
      <c r="C207" s="21">
        <v>53.015300000000003</v>
      </c>
      <c r="D207" s="22">
        <v>53.161499999999997</v>
      </c>
    </row>
    <row r="208" spans="1:4" hidden="1" x14ac:dyDescent="0.25">
      <c r="A208" s="19">
        <v>45712</v>
      </c>
      <c r="B208" s="20" t="s">
        <v>34</v>
      </c>
      <c r="C208" s="21">
        <v>52.923699999999997</v>
      </c>
      <c r="D208" s="22">
        <v>53.073599999999999</v>
      </c>
    </row>
    <row r="209" spans="1:4" hidden="1" x14ac:dyDescent="0.25">
      <c r="A209" s="19">
        <v>45711</v>
      </c>
      <c r="B209" s="20" t="s">
        <v>34</v>
      </c>
      <c r="C209" s="21">
        <v>52.818199999999997</v>
      </c>
      <c r="D209" s="22">
        <v>52.972900000000003</v>
      </c>
    </row>
    <row r="210" spans="1:4" hidden="1" x14ac:dyDescent="0.25">
      <c r="A210" s="19">
        <v>45708</v>
      </c>
      <c r="B210" s="20" t="s">
        <v>34</v>
      </c>
      <c r="C210" s="21">
        <v>52.700200000000002</v>
      </c>
      <c r="D210" s="22">
        <v>52.853099999999998</v>
      </c>
    </row>
    <row r="211" spans="1:4" hidden="1" x14ac:dyDescent="0.25">
      <c r="A211" s="19">
        <v>45707</v>
      </c>
      <c r="B211" s="20" t="s">
        <v>34</v>
      </c>
      <c r="C211" s="21">
        <v>52.671599999999998</v>
      </c>
      <c r="D211" s="22">
        <v>52.818800000000003</v>
      </c>
    </row>
    <row r="212" spans="1:4" hidden="1" x14ac:dyDescent="0.25">
      <c r="A212" s="19">
        <v>45706</v>
      </c>
      <c r="B212" s="20" t="s">
        <v>34</v>
      </c>
      <c r="C212" s="21">
        <v>52.932200000000002</v>
      </c>
      <c r="D212" s="22">
        <v>53.082299999999996</v>
      </c>
    </row>
    <row r="213" spans="1:4" hidden="1" x14ac:dyDescent="0.25">
      <c r="A213" s="19">
        <v>45705</v>
      </c>
      <c r="B213" s="20" t="s">
        <v>34</v>
      </c>
      <c r="C213" s="21">
        <v>52.969900000000003</v>
      </c>
      <c r="D213" s="22">
        <v>53.120600000000003</v>
      </c>
    </row>
    <row r="214" spans="1:4" hidden="1" x14ac:dyDescent="0.25">
      <c r="A214" s="19">
        <v>45704</v>
      </c>
      <c r="B214" s="20" t="s">
        <v>34</v>
      </c>
      <c r="C214" s="21">
        <v>53.042200000000001</v>
      </c>
      <c r="D214" s="22">
        <v>53.206800000000001</v>
      </c>
    </row>
    <row r="215" spans="1:4" hidden="1" x14ac:dyDescent="0.25">
      <c r="A215" s="19">
        <v>45701</v>
      </c>
      <c r="B215" s="20" t="s">
        <v>34</v>
      </c>
      <c r="C215" s="21">
        <v>52.598399999999998</v>
      </c>
      <c r="D215" s="22">
        <v>52.746200000000002</v>
      </c>
    </row>
    <row r="216" spans="1:4" hidden="1" x14ac:dyDescent="0.25">
      <c r="A216" s="19">
        <v>45700</v>
      </c>
      <c r="B216" s="20" t="s">
        <v>34</v>
      </c>
      <c r="C216" s="21">
        <v>52.4512</v>
      </c>
      <c r="D216" s="22">
        <v>52.597000000000001</v>
      </c>
    </row>
    <row r="217" spans="1:4" hidden="1" x14ac:dyDescent="0.25">
      <c r="A217" s="19">
        <v>45699</v>
      </c>
      <c r="B217" s="20" t="s">
        <v>34</v>
      </c>
      <c r="C217" s="21">
        <v>52.012099999999997</v>
      </c>
      <c r="D217" s="22">
        <v>52.170299999999997</v>
      </c>
    </row>
    <row r="218" spans="1:4" hidden="1" x14ac:dyDescent="0.25">
      <c r="A218" s="19">
        <v>45698</v>
      </c>
      <c r="B218" s="20" t="s">
        <v>34</v>
      </c>
      <c r="C218" s="21">
        <v>51.8309</v>
      </c>
      <c r="D218" s="22">
        <v>51.9756</v>
      </c>
    </row>
    <row r="219" spans="1:4" hidden="1" x14ac:dyDescent="0.25">
      <c r="A219" s="19">
        <v>45697</v>
      </c>
      <c r="B219" s="20" t="s">
        <v>34</v>
      </c>
      <c r="C219" s="21">
        <v>51.849600000000002</v>
      </c>
      <c r="D219" s="22">
        <v>51.996299999999998</v>
      </c>
    </row>
    <row r="220" spans="1:4" hidden="1" x14ac:dyDescent="0.25">
      <c r="A220" s="19">
        <v>45694</v>
      </c>
      <c r="B220" s="20" t="s">
        <v>34</v>
      </c>
      <c r="C220" s="21">
        <v>52.0291</v>
      </c>
      <c r="D220" s="22">
        <v>52.177399999999999</v>
      </c>
    </row>
    <row r="221" spans="1:4" hidden="1" x14ac:dyDescent="0.25">
      <c r="A221" s="19">
        <v>45693</v>
      </c>
      <c r="B221" s="20" t="s">
        <v>34</v>
      </c>
      <c r="C221" s="21">
        <v>52.322299999999998</v>
      </c>
      <c r="D221" s="22">
        <v>52.472700000000003</v>
      </c>
    </row>
    <row r="222" spans="1:4" hidden="1" x14ac:dyDescent="0.25">
      <c r="A222" s="19">
        <v>45692</v>
      </c>
      <c r="B222" s="20" t="s">
        <v>34</v>
      </c>
      <c r="C222" s="21">
        <v>51.850299999999997</v>
      </c>
      <c r="D222" s="22">
        <v>51.9968</v>
      </c>
    </row>
    <row r="223" spans="1:4" hidden="1" x14ac:dyDescent="0.25">
      <c r="A223" s="19">
        <v>45691</v>
      </c>
      <c r="B223" s="20" t="s">
        <v>34</v>
      </c>
      <c r="C223" s="21">
        <v>51.539900000000003</v>
      </c>
      <c r="D223" s="22">
        <v>51.689599999999999</v>
      </c>
    </row>
    <row r="224" spans="1:4" x14ac:dyDescent="0.25">
      <c r="A224" s="19">
        <v>45690</v>
      </c>
      <c r="B224" s="20" t="s">
        <v>34</v>
      </c>
      <c r="C224" s="21">
        <v>51.976799999999997</v>
      </c>
      <c r="D224" s="22">
        <v>52.133800000000001</v>
      </c>
    </row>
    <row r="225" spans="1:4" hidden="1" x14ac:dyDescent="0.25">
      <c r="A225" s="19">
        <v>45687</v>
      </c>
      <c r="B225" s="20" t="s">
        <v>34</v>
      </c>
      <c r="C225" s="21">
        <v>52.126300000000001</v>
      </c>
      <c r="D225" s="22">
        <v>52.2804</v>
      </c>
    </row>
    <row r="226" spans="1:4" hidden="1" x14ac:dyDescent="0.25">
      <c r="A226" s="19">
        <v>45686</v>
      </c>
      <c r="B226" s="20" t="s">
        <v>34</v>
      </c>
      <c r="C226" s="21">
        <v>52.175600000000003</v>
      </c>
      <c r="D226" s="22">
        <v>52.324800000000003</v>
      </c>
    </row>
    <row r="227" spans="1:4" hidden="1" x14ac:dyDescent="0.25">
      <c r="A227" s="19">
        <v>45685</v>
      </c>
      <c r="B227" s="20" t="s">
        <v>34</v>
      </c>
      <c r="C227" s="21">
        <v>52.254800000000003</v>
      </c>
      <c r="D227" s="22">
        <v>52.399700000000003</v>
      </c>
    </row>
    <row r="228" spans="1:4" hidden="1" x14ac:dyDescent="0.25">
      <c r="A228" s="19">
        <v>45684</v>
      </c>
      <c r="B228" s="20" t="s">
        <v>34</v>
      </c>
      <c r="C228" s="21">
        <v>52.770699999999998</v>
      </c>
      <c r="D228" s="22">
        <v>52.921199999999999</v>
      </c>
    </row>
    <row r="229" spans="1:4" hidden="1" x14ac:dyDescent="0.25">
      <c r="A229" s="19">
        <v>45683</v>
      </c>
      <c r="B229" s="20" t="s">
        <v>34</v>
      </c>
      <c r="C229" s="21">
        <v>52.66</v>
      </c>
      <c r="D229" s="22">
        <v>52.813499999999998</v>
      </c>
    </row>
    <row r="230" spans="1:4" hidden="1" x14ac:dyDescent="0.25">
      <c r="A230" s="19">
        <v>45680</v>
      </c>
      <c r="B230" s="20" t="s">
        <v>34</v>
      </c>
      <c r="C230" s="21">
        <v>52.224600000000002</v>
      </c>
      <c r="D230" s="22">
        <v>52.376300000000001</v>
      </c>
    </row>
    <row r="231" spans="1:4" hidden="1" x14ac:dyDescent="0.25">
      <c r="A231" s="19">
        <v>45679</v>
      </c>
      <c r="B231" s="20" t="s">
        <v>34</v>
      </c>
      <c r="C231" s="21">
        <v>52.476100000000002</v>
      </c>
      <c r="D231" s="22">
        <v>52.622500000000002</v>
      </c>
    </row>
    <row r="232" spans="1:4" hidden="1" x14ac:dyDescent="0.25">
      <c r="A232" s="19">
        <v>45678</v>
      </c>
      <c r="B232" s="20" t="s">
        <v>34</v>
      </c>
      <c r="C232" s="21">
        <v>51.983400000000003</v>
      </c>
      <c r="D232" s="22">
        <v>52.129899999999999</v>
      </c>
    </row>
    <row r="233" spans="1:4" hidden="1" x14ac:dyDescent="0.25">
      <c r="A233" s="19">
        <v>45677</v>
      </c>
      <c r="B233" s="20" t="s">
        <v>34</v>
      </c>
      <c r="C233" s="21">
        <v>51.875999999999998</v>
      </c>
      <c r="D233" s="22">
        <v>52.0167</v>
      </c>
    </row>
    <row r="234" spans="1:4" hidden="1" x14ac:dyDescent="0.25">
      <c r="A234" s="19">
        <v>45676</v>
      </c>
      <c r="B234" s="20" t="s">
        <v>34</v>
      </c>
      <c r="C234" s="21">
        <v>51.648600000000002</v>
      </c>
      <c r="D234" s="22">
        <v>51.7943</v>
      </c>
    </row>
    <row r="235" spans="1:4" hidden="1" x14ac:dyDescent="0.25">
      <c r="A235" s="19">
        <v>45673</v>
      </c>
      <c r="B235" s="20" t="s">
        <v>34</v>
      </c>
      <c r="C235" s="21">
        <v>51.754800000000003</v>
      </c>
      <c r="D235" s="22">
        <v>51.892800000000001</v>
      </c>
    </row>
    <row r="236" spans="1:4" hidden="1" x14ac:dyDescent="0.25">
      <c r="A236" s="19">
        <v>45672</v>
      </c>
      <c r="B236" s="20" t="s">
        <v>34</v>
      </c>
      <c r="C236" s="21">
        <v>51.8812</v>
      </c>
      <c r="D236" s="22">
        <v>52.025700000000001</v>
      </c>
    </row>
    <row r="237" spans="1:4" hidden="1" x14ac:dyDescent="0.25">
      <c r="A237" s="19">
        <v>45671</v>
      </c>
      <c r="B237" s="20" t="s">
        <v>34</v>
      </c>
      <c r="C237" s="21">
        <v>51.648899999999998</v>
      </c>
      <c r="D237" s="22">
        <v>51.799399999999999</v>
      </c>
    </row>
    <row r="238" spans="1:4" hidden="1" x14ac:dyDescent="0.25">
      <c r="A238" s="19">
        <v>45670</v>
      </c>
      <c r="B238" s="20" t="s">
        <v>34</v>
      </c>
      <c r="C238" s="21">
        <v>51.429499999999997</v>
      </c>
      <c r="D238" s="22">
        <v>51.573900000000002</v>
      </c>
    </row>
    <row r="239" spans="1:4" hidden="1" x14ac:dyDescent="0.25">
      <c r="A239" s="19">
        <v>45669</v>
      </c>
      <c r="B239" s="20" t="s">
        <v>34</v>
      </c>
      <c r="C239" s="21">
        <v>51.7348</v>
      </c>
      <c r="D239" s="22">
        <v>51.888500000000001</v>
      </c>
    </row>
    <row r="240" spans="1:4" hidden="1" x14ac:dyDescent="0.25">
      <c r="A240" s="19">
        <v>45666</v>
      </c>
      <c r="B240" s="20" t="s">
        <v>34</v>
      </c>
      <c r="C240" s="21">
        <v>52.026600000000002</v>
      </c>
      <c r="D240" s="22">
        <v>52.171199999999999</v>
      </c>
    </row>
    <row r="241" spans="1:4" hidden="1" x14ac:dyDescent="0.25">
      <c r="A241" s="19">
        <v>45665</v>
      </c>
      <c r="B241" s="20" t="s">
        <v>34</v>
      </c>
      <c r="C241" s="21">
        <v>52.023600000000002</v>
      </c>
      <c r="D241" s="22">
        <v>52.168500000000002</v>
      </c>
    </row>
    <row r="242" spans="1:4" hidden="1" x14ac:dyDescent="0.25">
      <c r="A242" s="19">
        <v>45663</v>
      </c>
      <c r="B242" s="20" t="s">
        <v>34</v>
      </c>
      <c r="C242" s="21">
        <v>52.726500000000001</v>
      </c>
      <c r="D242" s="22">
        <v>52.878100000000003</v>
      </c>
    </row>
    <row r="243" spans="1:4" hidden="1" x14ac:dyDescent="0.25">
      <c r="A243" s="19">
        <v>45662</v>
      </c>
      <c r="B243" s="20" t="s">
        <v>34</v>
      </c>
      <c r="C243" s="21">
        <v>52.189399999999999</v>
      </c>
      <c r="D243" s="22">
        <v>52.334800000000001</v>
      </c>
    </row>
    <row r="244" spans="1:4" hidden="1" x14ac:dyDescent="0.25">
      <c r="A244" s="19">
        <v>45659</v>
      </c>
      <c r="B244" s="20" t="s">
        <v>34</v>
      </c>
      <c r="C244" s="21">
        <v>52.391800000000003</v>
      </c>
      <c r="D244" s="22">
        <v>52.543900000000001</v>
      </c>
    </row>
    <row r="245" spans="1:4" hidden="1" x14ac:dyDescent="0.25">
      <c r="A245" s="19">
        <v>45657</v>
      </c>
      <c r="B245" s="20" t="s">
        <v>34</v>
      </c>
      <c r="C245" s="21">
        <v>52.847200000000001</v>
      </c>
      <c r="D245" s="22">
        <v>52.999200000000002</v>
      </c>
    </row>
    <row r="246" spans="1:4" hidden="1" x14ac:dyDescent="0.25">
      <c r="A246" s="19">
        <v>45656</v>
      </c>
      <c r="B246" s="20" t="s">
        <v>34</v>
      </c>
      <c r="C246" s="21">
        <v>53.053400000000003</v>
      </c>
      <c r="D246" s="22">
        <v>53.205399999999997</v>
      </c>
    </row>
    <row r="247" spans="1:4" hidden="1" x14ac:dyDescent="0.25">
      <c r="A247" s="19">
        <v>45655</v>
      </c>
      <c r="B247" s="20" t="s">
        <v>34</v>
      </c>
      <c r="C247" s="21">
        <v>52.955100000000002</v>
      </c>
      <c r="D247" s="22">
        <v>53.1081</v>
      </c>
    </row>
    <row r="248" spans="1:4" hidden="1" x14ac:dyDescent="0.25">
      <c r="A248" s="19">
        <v>45652</v>
      </c>
      <c r="B248" s="20" t="s">
        <v>34</v>
      </c>
      <c r="C248" s="21">
        <v>52.8476</v>
      </c>
      <c r="D248" s="22">
        <v>52.995800000000003</v>
      </c>
    </row>
    <row r="249" spans="1:4" hidden="1" x14ac:dyDescent="0.25">
      <c r="A249" s="19">
        <v>45651</v>
      </c>
      <c r="B249" s="20" t="s">
        <v>34</v>
      </c>
      <c r="C249" s="21">
        <v>52.936799999999998</v>
      </c>
      <c r="D249" s="22">
        <v>53.096200000000003</v>
      </c>
    </row>
    <row r="250" spans="1:4" hidden="1" x14ac:dyDescent="0.25">
      <c r="A250" s="19">
        <v>45650</v>
      </c>
      <c r="B250" s="20" t="s">
        <v>34</v>
      </c>
      <c r="C250" s="21">
        <v>52.851199999999999</v>
      </c>
      <c r="D250" s="22">
        <v>53.004100000000001</v>
      </c>
    </row>
    <row r="251" spans="1:4" hidden="1" x14ac:dyDescent="0.25">
      <c r="A251" s="19">
        <v>45649</v>
      </c>
      <c r="B251" s="20" t="s">
        <v>34</v>
      </c>
      <c r="C251" s="21">
        <v>53.0319</v>
      </c>
      <c r="D251" s="22">
        <v>53.18</v>
      </c>
    </row>
    <row r="252" spans="1:4" hidden="1" x14ac:dyDescent="0.25">
      <c r="A252" s="19">
        <v>45648</v>
      </c>
      <c r="B252" s="20" t="s">
        <v>34</v>
      </c>
      <c r="C252" s="21">
        <v>53.039000000000001</v>
      </c>
      <c r="D252" s="22">
        <v>53.190300000000001</v>
      </c>
    </row>
    <row r="253" spans="1:4" hidden="1" x14ac:dyDescent="0.25">
      <c r="A253" s="19">
        <v>45645</v>
      </c>
      <c r="B253" s="20" t="s">
        <v>34</v>
      </c>
      <c r="C253" s="21">
        <v>52.891500000000001</v>
      </c>
      <c r="D253" s="22">
        <v>53.037799999999997</v>
      </c>
    </row>
    <row r="254" spans="1:4" hidden="1" x14ac:dyDescent="0.25">
      <c r="A254" s="19">
        <v>45644</v>
      </c>
      <c r="B254" s="20" t="s">
        <v>34</v>
      </c>
      <c r="C254" s="21">
        <v>53.325600000000001</v>
      </c>
      <c r="D254" s="22">
        <v>53.476100000000002</v>
      </c>
    </row>
    <row r="255" spans="1:4" hidden="1" x14ac:dyDescent="0.25">
      <c r="A255" s="19">
        <v>45643</v>
      </c>
      <c r="B255" s="20" t="s">
        <v>34</v>
      </c>
      <c r="C255" s="21">
        <v>53.216000000000001</v>
      </c>
      <c r="D255" s="22">
        <v>53.370899999999999</v>
      </c>
    </row>
    <row r="256" spans="1:4" hidden="1" x14ac:dyDescent="0.25">
      <c r="A256" s="19">
        <v>45642</v>
      </c>
      <c r="B256" s="20" t="s">
        <v>34</v>
      </c>
      <c r="C256" s="21">
        <v>53.262300000000003</v>
      </c>
      <c r="D256" s="22">
        <v>53.415999999999997</v>
      </c>
    </row>
    <row r="257" spans="1:4" hidden="1" x14ac:dyDescent="0.25">
      <c r="A257" s="19">
        <v>45641</v>
      </c>
      <c r="B257" s="20" t="s">
        <v>34</v>
      </c>
      <c r="C257" s="21">
        <v>53.276200000000003</v>
      </c>
      <c r="D257" s="22">
        <v>53.427900000000001</v>
      </c>
    </row>
    <row r="258" spans="1:4" hidden="1" x14ac:dyDescent="0.25">
      <c r="A258" s="19">
        <v>45638</v>
      </c>
      <c r="B258" s="20" t="s">
        <v>34</v>
      </c>
      <c r="C258" s="21">
        <v>53.307200000000002</v>
      </c>
      <c r="D258" s="22">
        <v>53.463200000000001</v>
      </c>
    </row>
    <row r="259" spans="1:4" hidden="1" x14ac:dyDescent="0.25">
      <c r="A259" s="19">
        <v>45637</v>
      </c>
      <c r="B259" s="20" t="s">
        <v>34</v>
      </c>
      <c r="C259" s="21">
        <v>53.145899999999997</v>
      </c>
      <c r="D259" s="22">
        <v>53.2941</v>
      </c>
    </row>
    <row r="260" spans="1:4" hidden="1" x14ac:dyDescent="0.25">
      <c r="A260" s="19">
        <v>45636</v>
      </c>
      <c r="B260" s="20" t="s">
        <v>34</v>
      </c>
      <c r="C260" s="21">
        <v>53.063299999999998</v>
      </c>
      <c r="D260" s="22">
        <v>53.212000000000003</v>
      </c>
    </row>
    <row r="261" spans="1:4" hidden="1" x14ac:dyDescent="0.25">
      <c r="A261" s="19">
        <v>45635</v>
      </c>
      <c r="B261" s="20" t="s">
        <v>34</v>
      </c>
      <c r="C261" s="21">
        <v>53.306399999999996</v>
      </c>
      <c r="D261" s="22">
        <v>53.456800000000001</v>
      </c>
    </row>
    <row r="262" spans="1:4" hidden="1" x14ac:dyDescent="0.25">
      <c r="A262" s="19">
        <v>45634</v>
      </c>
      <c r="B262" s="20" t="s">
        <v>34</v>
      </c>
      <c r="C262" s="21">
        <v>53.024099999999997</v>
      </c>
      <c r="D262" s="22">
        <v>53.183300000000003</v>
      </c>
    </row>
    <row r="263" spans="1:4" hidden="1" x14ac:dyDescent="0.25">
      <c r="A263" s="19">
        <v>45631</v>
      </c>
      <c r="B263" s="20" t="s">
        <v>34</v>
      </c>
      <c r="C263" s="21">
        <v>52.611699999999999</v>
      </c>
      <c r="D263" s="22">
        <v>52.763399999999997</v>
      </c>
    </row>
    <row r="264" spans="1:4" hidden="1" x14ac:dyDescent="0.25">
      <c r="A264" s="19">
        <v>45630</v>
      </c>
      <c r="B264" s="20" t="s">
        <v>34</v>
      </c>
      <c r="C264" s="21">
        <v>52.267699999999998</v>
      </c>
      <c r="D264" s="22">
        <v>52.421300000000002</v>
      </c>
    </row>
    <row r="265" spans="1:4" hidden="1" x14ac:dyDescent="0.25">
      <c r="A265" s="19">
        <v>45629</v>
      </c>
      <c r="B265" s="20" t="s">
        <v>34</v>
      </c>
      <c r="C265" s="21">
        <v>52.2652</v>
      </c>
      <c r="D265" s="22">
        <v>52.411000000000001</v>
      </c>
    </row>
    <row r="266" spans="1:4" hidden="1" x14ac:dyDescent="0.25">
      <c r="A266" s="19">
        <v>45628</v>
      </c>
      <c r="B266" s="20" t="s">
        <v>34</v>
      </c>
      <c r="C266" s="21">
        <v>52.224899999999998</v>
      </c>
      <c r="D266" s="22">
        <v>52.377000000000002</v>
      </c>
    </row>
    <row r="267" spans="1:4" x14ac:dyDescent="0.25">
      <c r="A267" s="35">
        <v>45658</v>
      </c>
      <c r="B267" s="37" t="s">
        <v>34</v>
      </c>
      <c r="C267" s="38"/>
      <c r="D267" s="39">
        <v>52.85</v>
      </c>
    </row>
    <row r="268" spans="1:4" hidden="1" x14ac:dyDescent="0.25">
      <c r="A268" s="19">
        <v>45624</v>
      </c>
      <c r="B268" s="20" t="s">
        <v>34</v>
      </c>
      <c r="C268" s="21">
        <v>52.241900000000001</v>
      </c>
      <c r="D268" s="22">
        <v>52.392800000000001</v>
      </c>
    </row>
    <row r="269" spans="1:4" hidden="1" x14ac:dyDescent="0.25">
      <c r="A269" s="19">
        <v>45623</v>
      </c>
      <c r="B269" s="20" t="s">
        <v>34</v>
      </c>
      <c r="C269" s="21">
        <v>52.216500000000003</v>
      </c>
      <c r="D269" s="22">
        <v>52.367899999999999</v>
      </c>
    </row>
    <row r="270" spans="1:4" hidden="1" x14ac:dyDescent="0.25">
      <c r="A270" s="19">
        <v>45622</v>
      </c>
      <c r="B270" s="20" t="s">
        <v>34</v>
      </c>
      <c r="C270" s="21">
        <v>52.058500000000002</v>
      </c>
      <c r="D270" s="22">
        <v>52.206699999999998</v>
      </c>
    </row>
    <row r="271" spans="1:4" hidden="1" x14ac:dyDescent="0.25">
      <c r="A271" s="19">
        <v>45621</v>
      </c>
      <c r="B271" s="20" t="s">
        <v>34</v>
      </c>
      <c r="C271" s="21">
        <v>51.930199999999999</v>
      </c>
      <c r="D271" s="22">
        <v>52.072499999999998</v>
      </c>
    </row>
    <row r="272" spans="1:4" hidden="1" x14ac:dyDescent="0.25">
      <c r="A272" s="19">
        <v>45620</v>
      </c>
      <c r="B272" s="20" t="s">
        <v>34</v>
      </c>
      <c r="C272" s="21">
        <v>51.663400000000003</v>
      </c>
      <c r="D272" s="22">
        <v>51.818300000000001</v>
      </c>
    </row>
    <row r="273" spans="1:4" hidden="1" x14ac:dyDescent="0.25">
      <c r="A273" s="19">
        <v>45617</v>
      </c>
      <c r="B273" s="20" t="s">
        <v>34</v>
      </c>
      <c r="C273" s="21">
        <v>52.195599999999999</v>
      </c>
      <c r="D273" s="22">
        <v>52.346400000000003</v>
      </c>
    </row>
    <row r="274" spans="1:4" hidden="1" x14ac:dyDescent="0.25">
      <c r="A274" s="19">
        <v>45616</v>
      </c>
      <c r="B274" s="20" t="s">
        <v>34</v>
      </c>
      <c r="C274" s="21">
        <v>52.426099999999998</v>
      </c>
      <c r="D274" s="22">
        <v>52.585900000000002</v>
      </c>
    </row>
    <row r="275" spans="1:4" hidden="1" x14ac:dyDescent="0.25">
      <c r="A275" s="19">
        <v>45615</v>
      </c>
      <c r="B275" s="20" t="s">
        <v>34</v>
      </c>
      <c r="C275" s="21">
        <v>52.244599999999998</v>
      </c>
      <c r="D275" s="22">
        <v>52.396599999999999</v>
      </c>
    </row>
    <row r="276" spans="1:4" hidden="1" x14ac:dyDescent="0.25">
      <c r="A276" s="19">
        <v>45614</v>
      </c>
      <c r="B276" s="20" t="s">
        <v>34</v>
      </c>
      <c r="C276" s="21">
        <v>52.036200000000001</v>
      </c>
      <c r="D276" s="22">
        <v>52.186100000000003</v>
      </c>
    </row>
    <row r="277" spans="1:4" hidden="1" x14ac:dyDescent="0.25">
      <c r="A277" s="19">
        <v>45613</v>
      </c>
      <c r="B277" s="20" t="s">
        <v>34</v>
      </c>
      <c r="C277" s="21">
        <v>51.976599999999998</v>
      </c>
      <c r="D277" s="22">
        <v>52.1252</v>
      </c>
    </row>
    <row r="278" spans="1:4" hidden="1" x14ac:dyDescent="0.25">
      <c r="A278" s="19">
        <v>45610</v>
      </c>
      <c r="B278" s="20" t="s">
        <v>34</v>
      </c>
      <c r="C278" s="21">
        <v>51.904699999999998</v>
      </c>
      <c r="D278" s="22">
        <v>52.059199999999997</v>
      </c>
    </row>
    <row r="279" spans="1:4" hidden="1" x14ac:dyDescent="0.25">
      <c r="A279" s="19">
        <v>45609</v>
      </c>
      <c r="B279" s="20" t="s">
        <v>34</v>
      </c>
      <c r="C279" s="21">
        <v>52.407899999999998</v>
      </c>
      <c r="D279" s="22">
        <v>52.556100000000001</v>
      </c>
    </row>
    <row r="280" spans="1:4" hidden="1" x14ac:dyDescent="0.25">
      <c r="A280" s="19">
        <v>45608</v>
      </c>
      <c r="B280" s="20" t="s">
        <v>34</v>
      </c>
      <c r="C280" s="21">
        <v>52.193199999999997</v>
      </c>
      <c r="D280" s="22">
        <v>52.342799999999997</v>
      </c>
    </row>
    <row r="281" spans="1:4" hidden="1" x14ac:dyDescent="0.25">
      <c r="A281" s="19">
        <v>45607</v>
      </c>
      <c r="B281" s="20" t="s">
        <v>34</v>
      </c>
      <c r="C281" s="21">
        <v>52.4056</v>
      </c>
      <c r="D281" s="22">
        <v>52.552399999999999</v>
      </c>
    </row>
    <row r="282" spans="1:4" hidden="1" x14ac:dyDescent="0.25">
      <c r="A282" s="19">
        <v>45606</v>
      </c>
      <c r="B282" s="20" t="s">
        <v>34</v>
      </c>
      <c r="C282" s="21">
        <v>52.709299999999999</v>
      </c>
      <c r="D282" s="22">
        <v>52.860199999999999</v>
      </c>
    </row>
    <row r="283" spans="1:4" hidden="1" x14ac:dyDescent="0.25">
      <c r="A283" s="19">
        <v>45603</v>
      </c>
      <c r="B283" s="20" t="s">
        <v>34</v>
      </c>
      <c r="C283" s="21">
        <v>52.977200000000003</v>
      </c>
      <c r="D283" s="22">
        <v>53.1297</v>
      </c>
    </row>
    <row r="284" spans="1:4" hidden="1" x14ac:dyDescent="0.25">
      <c r="A284" s="19">
        <v>45602</v>
      </c>
      <c r="B284" s="20" t="s">
        <v>34</v>
      </c>
      <c r="C284" s="21">
        <v>52.662999999999997</v>
      </c>
      <c r="D284" s="22">
        <v>52.8187</v>
      </c>
    </row>
    <row r="285" spans="1:4" hidden="1" x14ac:dyDescent="0.25">
      <c r="A285" s="19">
        <v>45601</v>
      </c>
      <c r="B285" s="20" t="s">
        <v>34</v>
      </c>
      <c r="C285" s="21">
        <v>53.492699999999999</v>
      </c>
      <c r="D285" s="22">
        <v>53.647100000000002</v>
      </c>
    </row>
    <row r="286" spans="1:4" hidden="1" x14ac:dyDescent="0.25">
      <c r="A286" s="19">
        <v>45600</v>
      </c>
      <c r="B286" s="20" t="s">
        <v>34</v>
      </c>
      <c r="C286" s="21">
        <v>53.478900000000003</v>
      </c>
      <c r="D286" s="22">
        <v>53.635300000000001</v>
      </c>
    </row>
    <row r="287" spans="1:4" x14ac:dyDescent="0.25">
      <c r="A287" s="19">
        <v>45627</v>
      </c>
      <c r="B287" s="20" t="s">
        <v>34</v>
      </c>
      <c r="C287" s="21">
        <v>52.371099999999998</v>
      </c>
      <c r="D287" s="22">
        <v>52.527700000000003</v>
      </c>
    </row>
    <row r="288" spans="1:4" hidden="1" x14ac:dyDescent="0.25">
      <c r="A288" s="19">
        <v>45596</v>
      </c>
      <c r="B288" s="20" t="s">
        <v>34</v>
      </c>
      <c r="C288" s="21">
        <v>53.1248</v>
      </c>
      <c r="D288" s="22">
        <v>53.285800000000002</v>
      </c>
    </row>
    <row r="289" spans="1:4" hidden="1" x14ac:dyDescent="0.25">
      <c r="A289" s="19">
        <v>45595</v>
      </c>
      <c r="B289" s="20" t="s">
        <v>34</v>
      </c>
      <c r="C289" s="21">
        <v>52.772599999999997</v>
      </c>
      <c r="D289" s="22">
        <v>52.922899999999998</v>
      </c>
    </row>
    <row r="290" spans="1:4" hidden="1" x14ac:dyDescent="0.25">
      <c r="A290" s="19">
        <v>45594</v>
      </c>
      <c r="B290" s="20" t="s">
        <v>34</v>
      </c>
      <c r="C290" s="21">
        <v>52.533000000000001</v>
      </c>
      <c r="D290" s="22">
        <v>52.690399999999997</v>
      </c>
    </row>
    <row r="291" spans="1:4" hidden="1" x14ac:dyDescent="0.25">
      <c r="A291" s="19">
        <v>45593</v>
      </c>
      <c r="B291" s="20" t="s">
        <v>34</v>
      </c>
      <c r="C291" s="21">
        <v>52.599499999999999</v>
      </c>
      <c r="D291" s="22">
        <v>52.750399999999999</v>
      </c>
    </row>
    <row r="292" spans="1:4" hidden="1" x14ac:dyDescent="0.25">
      <c r="A292" s="19">
        <v>45592</v>
      </c>
      <c r="B292" s="20" t="s">
        <v>34</v>
      </c>
      <c r="C292" s="21">
        <v>52.531300000000002</v>
      </c>
      <c r="D292" s="22">
        <v>52.697600000000001</v>
      </c>
    </row>
    <row r="293" spans="1:4" hidden="1" x14ac:dyDescent="0.25">
      <c r="A293" s="19">
        <v>45589</v>
      </c>
      <c r="B293" s="20" t="s">
        <v>34</v>
      </c>
      <c r="C293" s="21">
        <v>52.609699999999997</v>
      </c>
      <c r="D293" s="22">
        <v>52.786200000000001</v>
      </c>
    </row>
    <row r="294" spans="1:4" hidden="1" x14ac:dyDescent="0.25">
      <c r="A294" s="19">
        <v>45588</v>
      </c>
      <c r="B294" s="20" t="s">
        <v>34</v>
      </c>
      <c r="C294" s="21">
        <v>52.451099999999997</v>
      </c>
      <c r="D294" s="22">
        <v>52.614199999999997</v>
      </c>
    </row>
    <row r="295" spans="1:4" hidden="1" x14ac:dyDescent="0.25">
      <c r="A295" s="19">
        <v>45587</v>
      </c>
      <c r="B295" s="20" t="s">
        <v>34</v>
      </c>
      <c r="C295" s="21">
        <v>52.6511</v>
      </c>
      <c r="D295" s="22">
        <v>52.797899999999998</v>
      </c>
    </row>
    <row r="296" spans="1:4" hidden="1" x14ac:dyDescent="0.25">
      <c r="A296" s="19">
        <v>45586</v>
      </c>
      <c r="B296" s="20" t="s">
        <v>34</v>
      </c>
      <c r="C296" s="21">
        <v>52.709000000000003</v>
      </c>
      <c r="D296" s="22">
        <v>52.866</v>
      </c>
    </row>
    <row r="297" spans="1:4" hidden="1" x14ac:dyDescent="0.25">
      <c r="A297" s="19">
        <v>45585</v>
      </c>
      <c r="B297" s="20" t="s">
        <v>34</v>
      </c>
      <c r="C297" s="21">
        <v>52.738999999999997</v>
      </c>
      <c r="D297" s="22">
        <v>52.902299999999997</v>
      </c>
    </row>
    <row r="298" spans="1:4" hidden="1" x14ac:dyDescent="0.25">
      <c r="A298" s="19">
        <v>45582</v>
      </c>
      <c r="B298" s="20" t="s">
        <v>34</v>
      </c>
      <c r="C298" s="21">
        <v>52.765500000000003</v>
      </c>
      <c r="D298" s="22">
        <v>52.9208</v>
      </c>
    </row>
    <row r="299" spans="1:4" hidden="1" x14ac:dyDescent="0.25">
      <c r="A299" s="19">
        <v>45581</v>
      </c>
      <c r="B299" s="20" t="s">
        <v>34</v>
      </c>
      <c r="C299" s="21">
        <v>52.86</v>
      </c>
      <c r="D299" s="22">
        <v>53.021000000000001</v>
      </c>
    </row>
    <row r="300" spans="1:4" hidden="1" x14ac:dyDescent="0.25">
      <c r="A300" s="19">
        <v>45580</v>
      </c>
      <c r="B300" s="20" t="s">
        <v>34</v>
      </c>
      <c r="C300" s="21">
        <v>52.850900000000003</v>
      </c>
      <c r="D300" s="22">
        <v>53.014699999999998</v>
      </c>
    </row>
    <row r="301" spans="1:4" hidden="1" x14ac:dyDescent="0.25">
      <c r="A301" s="19">
        <v>45579</v>
      </c>
      <c r="B301" s="20" t="s">
        <v>34</v>
      </c>
      <c r="C301" s="21">
        <v>53.017099999999999</v>
      </c>
      <c r="D301" s="22">
        <v>53.174799999999998</v>
      </c>
    </row>
    <row r="302" spans="1:4" hidden="1" x14ac:dyDescent="0.25">
      <c r="A302" s="19">
        <v>45578</v>
      </c>
      <c r="B302" s="20" t="s">
        <v>34</v>
      </c>
      <c r="C302" s="21">
        <v>53.043500000000002</v>
      </c>
      <c r="D302" s="22">
        <v>53.205500000000001</v>
      </c>
    </row>
    <row r="303" spans="1:4" hidden="1" x14ac:dyDescent="0.25">
      <c r="A303" s="19">
        <v>45575</v>
      </c>
      <c r="B303" s="20" t="s">
        <v>34</v>
      </c>
      <c r="C303" s="21">
        <v>53.053699999999999</v>
      </c>
      <c r="D303" s="22">
        <v>53.211199999999998</v>
      </c>
    </row>
    <row r="304" spans="1:4" hidden="1" x14ac:dyDescent="0.25">
      <c r="A304" s="19">
        <v>45574</v>
      </c>
      <c r="B304" s="20" t="s">
        <v>34</v>
      </c>
      <c r="C304" s="21">
        <v>53.117699999999999</v>
      </c>
      <c r="D304" s="22">
        <v>53.269799999999996</v>
      </c>
    </row>
    <row r="305" spans="1:4" hidden="1" x14ac:dyDescent="0.25">
      <c r="A305" s="19">
        <v>45573</v>
      </c>
      <c r="B305" s="20" t="s">
        <v>34</v>
      </c>
      <c r="C305" s="21">
        <v>53.281199999999998</v>
      </c>
      <c r="D305" s="22">
        <v>53.439300000000003</v>
      </c>
    </row>
    <row r="306" spans="1:4" hidden="1" x14ac:dyDescent="0.25">
      <c r="A306" s="19">
        <v>45572</v>
      </c>
      <c r="B306" s="20" t="s">
        <v>34</v>
      </c>
      <c r="C306" s="21">
        <v>53.025199999999998</v>
      </c>
      <c r="D306" s="22">
        <v>53.179900000000004</v>
      </c>
    </row>
    <row r="307" spans="1:4" hidden="1" x14ac:dyDescent="0.25">
      <c r="A307" s="19">
        <v>45568</v>
      </c>
      <c r="B307" s="20" t="s">
        <v>34</v>
      </c>
      <c r="C307" s="21">
        <v>53.307200000000002</v>
      </c>
      <c r="D307" s="22">
        <v>53.4649</v>
      </c>
    </row>
    <row r="308" spans="1:4" hidden="1" x14ac:dyDescent="0.25">
      <c r="A308" s="19">
        <v>45567</v>
      </c>
      <c r="B308" s="20" t="s">
        <v>34</v>
      </c>
      <c r="C308" s="21">
        <v>53.445599999999999</v>
      </c>
      <c r="D308" s="22">
        <v>53.603099999999998</v>
      </c>
    </row>
    <row r="309" spans="1:4" x14ac:dyDescent="0.25">
      <c r="A309" s="19">
        <v>45599</v>
      </c>
      <c r="B309" s="20" t="s">
        <v>34</v>
      </c>
      <c r="C309" s="21">
        <v>53.017699999999998</v>
      </c>
      <c r="D309" s="22">
        <v>53.171199999999999</v>
      </c>
    </row>
    <row r="310" spans="1:4" hidden="1" x14ac:dyDescent="0.25">
      <c r="A310" s="19">
        <v>45565</v>
      </c>
      <c r="B310" s="20" t="s">
        <v>34</v>
      </c>
      <c r="C310" s="21">
        <v>53.9709</v>
      </c>
      <c r="D310" s="22">
        <v>54.1267</v>
      </c>
    </row>
    <row r="311" spans="1:4" hidden="1" x14ac:dyDescent="0.25">
      <c r="A311" s="19">
        <v>45564</v>
      </c>
      <c r="B311" s="20" t="s">
        <v>34</v>
      </c>
      <c r="C311" s="21">
        <v>53.965000000000003</v>
      </c>
      <c r="D311" s="22">
        <v>54.121200000000002</v>
      </c>
    </row>
    <row r="312" spans="1:4" hidden="1" x14ac:dyDescent="0.25">
      <c r="A312" s="19">
        <v>45561</v>
      </c>
      <c r="B312" s="20" t="s">
        <v>34</v>
      </c>
      <c r="C312" s="21">
        <v>53.863199999999999</v>
      </c>
      <c r="D312" s="22">
        <v>54.023200000000003</v>
      </c>
    </row>
    <row r="313" spans="1:4" hidden="1" x14ac:dyDescent="0.25">
      <c r="A313" s="19">
        <v>45560</v>
      </c>
      <c r="B313" s="20" t="s">
        <v>34</v>
      </c>
      <c r="C313" s="21">
        <v>54.236600000000003</v>
      </c>
      <c r="D313" s="22">
        <v>54.396500000000003</v>
      </c>
    </row>
    <row r="314" spans="1:4" hidden="1" x14ac:dyDescent="0.25">
      <c r="A314" s="19">
        <v>45559</v>
      </c>
      <c r="B314" s="20" t="s">
        <v>34</v>
      </c>
      <c r="C314" s="21">
        <v>54.102699999999999</v>
      </c>
      <c r="D314" s="22">
        <v>54.260399999999997</v>
      </c>
    </row>
    <row r="315" spans="1:4" hidden="1" x14ac:dyDescent="0.25">
      <c r="A315" s="19">
        <v>45558</v>
      </c>
      <c r="B315" s="20" t="s">
        <v>34</v>
      </c>
      <c r="C315" s="21">
        <v>54.016800000000003</v>
      </c>
      <c r="D315" s="22">
        <v>54.173699999999997</v>
      </c>
    </row>
    <row r="316" spans="1:4" hidden="1" x14ac:dyDescent="0.25">
      <c r="A316" s="19">
        <v>45557</v>
      </c>
      <c r="B316" s="20" t="s">
        <v>34</v>
      </c>
      <c r="C316" s="21">
        <v>54.146599999999999</v>
      </c>
      <c r="D316" s="22">
        <v>54.305799999999998</v>
      </c>
    </row>
    <row r="317" spans="1:4" hidden="1" x14ac:dyDescent="0.25">
      <c r="A317" s="19">
        <v>45554</v>
      </c>
      <c r="B317" s="20" t="s">
        <v>34</v>
      </c>
      <c r="C317" s="21">
        <v>54.1297</v>
      </c>
      <c r="D317" s="22">
        <v>54.290399999999998</v>
      </c>
    </row>
    <row r="318" spans="1:4" hidden="1" x14ac:dyDescent="0.25">
      <c r="A318" s="19">
        <v>45553</v>
      </c>
      <c r="B318" s="20" t="s">
        <v>34</v>
      </c>
      <c r="C318" s="21">
        <v>53.953600000000002</v>
      </c>
      <c r="D318" s="22">
        <v>54.112099999999998</v>
      </c>
    </row>
    <row r="319" spans="1:4" hidden="1" x14ac:dyDescent="0.25">
      <c r="A319" s="19">
        <v>45552</v>
      </c>
      <c r="B319" s="20" t="s">
        <v>34</v>
      </c>
      <c r="C319" s="21">
        <v>53.832599999999999</v>
      </c>
      <c r="D319" s="22">
        <v>53.989800000000002</v>
      </c>
    </row>
    <row r="320" spans="1:4" hidden="1" x14ac:dyDescent="0.25">
      <c r="A320" s="19">
        <v>45551</v>
      </c>
      <c r="B320" s="20" t="s">
        <v>34</v>
      </c>
      <c r="C320" s="21">
        <v>53.786700000000003</v>
      </c>
      <c r="D320" s="22">
        <v>53.943100000000001</v>
      </c>
    </row>
    <row r="321" spans="1:4" hidden="1" x14ac:dyDescent="0.25">
      <c r="A321" s="19">
        <v>45547</v>
      </c>
      <c r="B321" s="20" t="s">
        <v>34</v>
      </c>
      <c r="C321" s="21">
        <v>53.305100000000003</v>
      </c>
      <c r="D321" s="22">
        <v>53.462400000000002</v>
      </c>
    </row>
    <row r="322" spans="1:4" hidden="1" x14ac:dyDescent="0.25">
      <c r="A322" s="19">
        <v>45546</v>
      </c>
      <c r="B322" s="20" t="s">
        <v>34</v>
      </c>
      <c r="C322" s="21">
        <v>53.381300000000003</v>
      </c>
      <c r="D322" s="22">
        <v>53.537999999999997</v>
      </c>
    </row>
    <row r="323" spans="1:4" hidden="1" x14ac:dyDescent="0.25">
      <c r="A323" s="19">
        <v>45545</v>
      </c>
      <c r="B323" s="20" t="s">
        <v>34</v>
      </c>
      <c r="C323" s="21">
        <v>53.311500000000002</v>
      </c>
      <c r="D323" s="22">
        <v>53.470799999999997</v>
      </c>
    </row>
    <row r="324" spans="1:4" hidden="1" x14ac:dyDescent="0.25">
      <c r="A324" s="19">
        <v>45544</v>
      </c>
      <c r="B324" s="20" t="s">
        <v>34</v>
      </c>
      <c r="C324" s="21">
        <v>53.316400000000002</v>
      </c>
      <c r="D324" s="22">
        <v>53.472799999999999</v>
      </c>
    </row>
    <row r="325" spans="1:4" hidden="1" x14ac:dyDescent="0.25">
      <c r="A325" s="19">
        <v>45543</v>
      </c>
      <c r="B325" s="20" t="s">
        <v>34</v>
      </c>
      <c r="C325" s="21">
        <v>53.563600000000001</v>
      </c>
      <c r="D325" s="22">
        <v>53.7361</v>
      </c>
    </row>
    <row r="326" spans="1:4" hidden="1" x14ac:dyDescent="0.25">
      <c r="A326" s="19">
        <v>45540</v>
      </c>
      <c r="B326" s="20" t="s">
        <v>34</v>
      </c>
      <c r="C326" s="21">
        <v>53.685400000000001</v>
      </c>
      <c r="D326" s="22">
        <v>53.839100000000002</v>
      </c>
    </row>
    <row r="327" spans="1:4" hidden="1" x14ac:dyDescent="0.25">
      <c r="A327" s="19">
        <v>45539</v>
      </c>
      <c r="B327" s="20" t="s">
        <v>34</v>
      </c>
      <c r="C327" s="21">
        <v>53.526600000000002</v>
      </c>
      <c r="D327" s="22">
        <v>53.680100000000003</v>
      </c>
    </row>
    <row r="328" spans="1:4" hidden="1" x14ac:dyDescent="0.25">
      <c r="A328" s="19">
        <v>45538</v>
      </c>
      <c r="B328" s="20" t="s">
        <v>34</v>
      </c>
      <c r="C328" s="21">
        <v>53.439500000000002</v>
      </c>
      <c r="D328" s="22">
        <v>53.596800000000002</v>
      </c>
    </row>
    <row r="329" spans="1:4" hidden="1" x14ac:dyDescent="0.25">
      <c r="A329" s="19">
        <v>45537</v>
      </c>
      <c r="B329" s="20" t="s">
        <v>34</v>
      </c>
      <c r="C329" s="21">
        <v>53.625399999999999</v>
      </c>
      <c r="D329" s="22">
        <v>53.784599999999998</v>
      </c>
    </row>
    <row r="330" spans="1:4" x14ac:dyDescent="0.25">
      <c r="A330" s="19">
        <v>45566</v>
      </c>
      <c r="B330" s="20" t="s">
        <v>34</v>
      </c>
      <c r="C330" s="21">
        <v>53.419899999999998</v>
      </c>
      <c r="D330" s="22">
        <v>53.5745</v>
      </c>
    </row>
    <row r="331" spans="1:4" hidden="1" x14ac:dyDescent="0.25">
      <c r="A331" s="19">
        <v>45533</v>
      </c>
      <c r="B331" s="20" t="s">
        <v>34</v>
      </c>
      <c r="C331" s="21">
        <v>53.874600000000001</v>
      </c>
      <c r="D331" s="22">
        <v>54.03</v>
      </c>
    </row>
    <row r="332" spans="1:4" hidden="1" x14ac:dyDescent="0.25">
      <c r="A332" s="19">
        <v>45532</v>
      </c>
      <c r="B332" s="20" t="s">
        <v>34</v>
      </c>
      <c r="C332" s="21">
        <v>54.049799999999998</v>
      </c>
      <c r="D332" s="22">
        <v>54.202100000000002</v>
      </c>
    </row>
    <row r="333" spans="1:4" hidden="1" x14ac:dyDescent="0.25">
      <c r="A333" s="19">
        <v>45531</v>
      </c>
      <c r="B333" s="20" t="s">
        <v>34</v>
      </c>
      <c r="C333" s="21">
        <v>54.308300000000003</v>
      </c>
      <c r="D333" s="22">
        <v>54.466900000000003</v>
      </c>
    </row>
    <row r="334" spans="1:4" hidden="1" x14ac:dyDescent="0.25">
      <c r="A334" s="19">
        <v>45530</v>
      </c>
      <c r="B334" s="20" t="s">
        <v>34</v>
      </c>
      <c r="C334" s="21">
        <v>54.371099999999998</v>
      </c>
      <c r="D334" s="22">
        <v>54.527500000000003</v>
      </c>
    </row>
    <row r="335" spans="1:4" hidden="1" x14ac:dyDescent="0.25">
      <c r="A335" s="19">
        <v>45529</v>
      </c>
      <c r="B335" s="20" t="s">
        <v>34</v>
      </c>
      <c r="C335" s="21">
        <v>54.519799999999996</v>
      </c>
      <c r="D335" s="22">
        <v>54.688400000000001</v>
      </c>
    </row>
    <row r="336" spans="1:4" hidden="1" x14ac:dyDescent="0.25">
      <c r="A336" s="19">
        <v>45526</v>
      </c>
      <c r="B336" s="20" t="s">
        <v>34</v>
      </c>
      <c r="C336" s="21">
        <v>54.302799999999998</v>
      </c>
      <c r="D336" s="22">
        <v>54.4559</v>
      </c>
    </row>
    <row r="337" spans="1:4" hidden="1" x14ac:dyDescent="0.25">
      <c r="A337" s="19">
        <v>45525</v>
      </c>
      <c r="B337" s="20" t="s">
        <v>34</v>
      </c>
      <c r="C337" s="21">
        <v>54.197800000000001</v>
      </c>
      <c r="D337" s="22">
        <v>54.360399999999998</v>
      </c>
    </row>
    <row r="338" spans="1:4" hidden="1" x14ac:dyDescent="0.25">
      <c r="A338" s="19">
        <v>45524</v>
      </c>
      <c r="B338" s="20" t="s">
        <v>34</v>
      </c>
      <c r="C338" s="21">
        <v>54.092799999999997</v>
      </c>
      <c r="D338" s="22">
        <v>54.249099999999999</v>
      </c>
    </row>
    <row r="339" spans="1:4" hidden="1" x14ac:dyDescent="0.25">
      <c r="A339" s="19">
        <v>45523</v>
      </c>
      <c r="B339" s="20" t="s">
        <v>34</v>
      </c>
      <c r="C339" s="21">
        <v>53.758000000000003</v>
      </c>
      <c r="D339" s="22">
        <v>53.9191</v>
      </c>
    </row>
    <row r="340" spans="1:4" hidden="1" x14ac:dyDescent="0.25">
      <c r="A340" s="19">
        <v>45522</v>
      </c>
      <c r="B340" s="20" t="s">
        <v>34</v>
      </c>
      <c r="C340" s="21">
        <v>53.754899999999999</v>
      </c>
      <c r="D340" s="22">
        <v>53.909700000000001</v>
      </c>
    </row>
    <row r="341" spans="1:4" hidden="1" x14ac:dyDescent="0.25">
      <c r="A341" s="19">
        <v>45519</v>
      </c>
      <c r="B341" s="20" t="s">
        <v>34</v>
      </c>
      <c r="C341" s="21">
        <v>53.772300000000001</v>
      </c>
      <c r="D341" s="22">
        <v>53.930399999999999</v>
      </c>
    </row>
    <row r="342" spans="1:4" hidden="1" x14ac:dyDescent="0.25">
      <c r="A342" s="19">
        <v>45518</v>
      </c>
      <c r="B342" s="20" t="s">
        <v>34</v>
      </c>
      <c r="C342" s="21">
        <v>54.040999999999997</v>
      </c>
      <c r="D342" s="22">
        <v>54.1995</v>
      </c>
    </row>
    <row r="343" spans="1:4" hidden="1" x14ac:dyDescent="0.25">
      <c r="A343" s="19">
        <v>45517</v>
      </c>
      <c r="B343" s="20" t="s">
        <v>34</v>
      </c>
      <c r="C343" s="21">
        <v>53.860999999999997</v>
      </c>
      <c r="D343" s="22">
        <v>54.012300000000003</v>
      </c>
    </row>
    <row r="344" spans="1:4" hidden="1" x14ac:dyDescent="0.25">
      <c r="A344" s="19">
        <v>45516</v>
      </c>
      <c r="B344" s="20" t="s">
        <v>34</v>
      </c>
      <c r="C344" s="21">
        <v>53.797600000000003</v>
      </c>
      <c r="D344" s="22">
        <v>53.959699999999998</v>
      </c>
    </row>
    <row r="345" spans="1:4" hidden="1" x14ac:dyDescent="0.25">
      <c r="A345" s="19">
        <v>45515</v>
      </c>
      <c r="B345" s="20" t="s">
        <v>34</v>
      </c>
      <c r="C345" s="21">
        <v>53.668700000000001</v>
      </c>
      <c r="D345" s="22">
        <v>53.825099999999999</v>
      </c>
    </row>
    <row r="346" spans="1:4" hidden="1" x14ac:dyDescent="0.25">
      <c r="A346" s="19">
        <v>45512</v>
      </c>
      <c r="B346" s="20" t="s">
        <v>34</v>
      </c>
      <c r="C346" s="21">
        <v>53.767499999999998</v>
      </c>
      <c r="D346" s="22">
        <v>53.922199999999997</v>
      </c>
    </row>
    <row r="347" spans="1:4" hidden="1" x14ac:dyDescent="0.25">
      <c r="A347" s="19">
        <v>45511</v>
      </c>
      <c r="B347" s="20" t="s">
        <v>34</v>
      </c>
      <c r="C347" s="21">
        <v>53.683</v>
      </c>
      <c r="D347" s="22">
        <v>53.838299999999997</v>
      </c>
    </row>
    <row r="348" spans="1:4" hidden="1" x14ac:dyDescent="0.25">
      <c r="A348" s="19">
        <v>45510</v>
      </c>
      <c r="B348" s="20" t="s">
        <v>34</v>
      </c>
      <c r="C348" s="21">
        <v>53.612200000000001</v>
      </c>
      <c r="D348" s="22">
        <v>53.768500000000003</v>
      </c>
    </row>
    <row r="349" spans="1:4" hidden="1" x14ac:dyDescent="0.25">
      <c r="A349" s="19">
        <v>45509</v>
      </c>
      <c r="B349" s="20" t="s">
        <v>34</v>
      </c>
      <c r="C349" s="21">
        <v>53.834200000000003</v>
      </c>
      <c r="D349" s="22">
        <v>53.993200000000002</v>
      </c>
    </row>
    <row r="350" spans="1:4" hidden="1" x14ac:dyDescent="0.25">
      <c r="A350" s="19">
        <v>45508</v>
      </c>
      <c r="B350" s="20" t="s">
        <v>34</v>
      </c>
      <c r="C350" s="21">
        <v>53.144599999999997</v>
      </c>
      <c r="D350" s="22">
        <v>53.304099999999998</v>
      </c>
    </row>
    <row r="351" spans="1:4" x14ac:dyDescent="0.25">
      <c r="A351" s="19">
        <v>45536</v>
      </c>
      <c r="B351" s="20" t="s">
        <v>34</v>
      </c>
      <c r="C351" s="21">
        <v>53.576300000000003</v>
      </c>
      <c r="D351" s="22">
        <v>53.732300000000002</v>
      </c>
    </row>
    <row r="352" spans="1:4" hidden="1" x14ac:dyDescent="0.25">
      <c r="A352" s="19">
        <v>45504</v>
      </c>
      <c r="B352" s="20" t="s">
        <v>34</v>
      </c>
      <c r="C352" s="21">
        <v>52.5488</v>
      </c>
      <c r="D352" s="22">
        <v>52.703899999999997</v>
      </c>
    </row>
    <row r="353" spans="1:4" hidden="1" x14ac:dyDescent="0.25">
      <c r="A353" s="19">
        <v>45503</v>
      </c>
      <c r="B353" s="20" t="s">
        <v>34</v>
      </c>
      <c r="C353" s="21">
        <v>52.345500000000001</v>
      </c>
      <c r="D353" s="22">
        <v>52.524299999999997</v>
      </c>
    </row>
    <row r="354" spans="1:4" hidden="1" x14ac:dyDescent="0.25">
      <c r="A354" s="19">
        <v>45502</v>
      </c>
      <c r="B354" s="20" t="s">
        <v>34</v>
      </c>
      <c r="C354" s="21">
        <v>52.2926</v>
      </c>
      <c r="D354" s="22">
        <v>52.445500000000003</v>
      </c>
    </row>
    <row r="355" spans="1:4" hidden="1" x14ac:dyDescent="0.25">
      <c r="A355" s="19">
        <v>45501</v>
      </c>
      <c r="B355" s="20" t="s">
        <v>34</v>
      </c>
      <c r="C355" s="21">
        <v>52.410699999999999</v>
      </c>
      <c r="D355" s="22">
        <v>52.575899999999997</v>
      </c>
    </row>
    <row r="356" spans="1:4" hidden="1" x14ac:dyDescent="0.25">
      <c r="A356" s="19">
        <v>45497</v>
      </c>
      <c r="B356" s="20" t="s">
        <v>34</v>
      </c>
      <c r="C356" s="21">
        <v>52.350099999999998</v>
      </c>
      <c r="D356" s="22">
        <v>52.514899999999997</v>
      </c>
    </row>
    <row r="357" spans="1:4" hidden="1" x14ac:dyDescent="0.25">
      <c r="A357" s="19">
        <v>45496</v>
      </c>
      <c r="B357" s="20" t="s">
        <v>34</v>
      </c>
      <c r="C357" s="21">
        <v>52.451599999999999</v>
      </c>
      <c r="D357" s="22">
        <v>52.620600000000003</v>
      </c>
    </row>
    <row r="358" spans="1:4" hidden="1" x14ac:dyDescent="0.25">
      <c r="A358" s="19">
        <v>45495</v>
      </c>
      <c r="B358" s="20" t="s">
        <v>34</v>
      </c>
      <c r="C358" s="21">
        <v>52.671500000000002</v>
      </c>
      <c r="D358" s="22">
        <v>52.841900000000003</v>
      </c>
    </row>
    <row r="359" spans="1:4" hidden="1" x14ac:dyDescent="0.25">
      <c r="A359" s="19">
        <v>45494</v>
      </c>
      <c r="B359" s="20" t="s">
        <v>34</v>
      </c>
      <c r="C359" s="21">
        <v>52.553800000000003</v>
      </c>
      <c r="D359" s="22">
        <v>52.723999999999997</v>
      </c>
    </row>
    <row r="360" spans="1:4" hidden="1" x14ac:dyDescent="0.25">
      <c r="A360" s="19">
        <v>45491</v>
      </c>
      <c r="B360" s="20" t="s">
        <v>34</v>
      </c>
      <c r="C360" s="21">
        <v>52.6646</v>
      </c>
      <c r="D360" s="22">
        <v>52.832900000000002</v>
      </c>
    </row>
    <row r="361" spans="1:4" hidden="1" x14ac:dyDescent="0.25">
      <c r="A361" s="19">
        <v>45490</v>
      </c>
      <c r="B361" s="20" t="s">
        <v>34</v>
      </c>
      <c r="C361" s="21">
        <v>52.631399999999999</v>
      </c>
      <c r="D361" s="22">
        <v>52.8001</v>
      </c>
    </row>
    <row r="362" spans="1:4" hidden="1" x14ac:dyDescent="0.25">
      <c r="A362" s="19">
        <v>45489</v>
      </c>
      <c r="B362" s="20" t="s">
        <v>34</v>
      </c>
      <c r="C362" s="21">
        <v>52.274299999999997</v>
      </c>
      <c r="D362" s="22">
        <v>52.4285</v>
      </c>
    </row>
    <row r="363" spans="1:4" hidden="1" x14ac:dyDescent="0.25">
      <c r="A363" s="19">
        <v>45488</v>
      </c>
      <c r="B363" s="20" t="s">
        <v>34</v>
      </c>
      <c r="C363" s="21">
        <v>52.264200000000002</v>
      </c>
      <c r="D363" s="22">
        <v>52.42</v>
      </c>
    </row>
    <row r="364" spans="1:4" hidden="1" x14ac:dyDescent="0.25">
      <c r="A364" s="19">
        <v>45487</v>
      </c>
      <c r="B364" s="20" t="s">
        <v>34</v>
      </c>
      <c r="C364" s="21">
        <v>52.216700000000003</v>
      </c>
      <c r="D364" s="22">
        <v>52.381900000000002</v>
      </c>
    </row>
    <row r="365" spans="1:4" hidden="1" x14ac:dyDescent="0.25">
      <c r="A365" s="19">
        <v>45483</v>
      </c>
      <c r="B365" s="20" t="s">
        <v>34</v>
      </c>
      <c r="C365" s="21">
        <v>51.872799999999998</v>
      </c>
      <c r="D365" s="22">
        <v>52.037300000000002</v>
      </c>
    </row>
    <row r="366" spans="1:4" hidden="1" x14ac:dyDescent="0.25">
      <c r="A366" s="19">
        <v>45482</v>
      </c>
      <c r="B366" s="20" t="s">
        <v>34</v>
      </c>
      <c r="C366" s="21">
        <v>51.958599999999997</v>
      </c>
      <c r="D366" s="22">
        <v>52.127499999999998</v>
      </c>
    </row>
    <row r="367" spans="1:4" hidden="1" x14ac:dyDescent="0.25">
      <c r="A367" s="19">
        <v>45481</v>
      </c>
      <c r="B367" s="20" t="s">
        <v>34</v>
      </c>
      <c r="C367" s="21">
        <v>51.835999999999999</v>
      </c>
      <c r="D367" s="22">
        <v>51.985500000000002</v>
      </c>
    </row>
    <row r="368" spans="1:4" hidden="1" x14ac:dyDescent="0.25">
      <c r="A368" s="19">
        <v>45480</v>
      </c>
      <c r="B368" s="20" t="s">
        <v>34</v>
      </c>
      <c r="C368" s="21">
        <v>51.8917</v>
      </c>
      <c r="D368" s="22">
        <v>52.060099999999998</v>
      </c>
    </row>
    <row r="369" spans="1:4" hidden="1" x14ac:dyDescent="0.25">
      <c r="A369" s="19">
        <v>45477</v>
      </c>
      <c r="B369" s="20" t="s">
        <v>34</v>
      </c>
      <c r="C369" s="21">
        <v>51.784599999999998</v>
      </c>
      <c r="D369" s="22">
        <v>51.936999999999998</v>
      </c>
    </row>
    <row r="370" spans="1:4" hidden="1" x14ac:dyDescent="0.25">
      <c r="A370" s="19">
        <v>45476</v>
      </c>
      <c r="B370" s="20" t="s">
        <v>34</v>
      </c>
      <c r="C370" s="21">
        <v>51.733800000000002</v>
      </c>
      <c r="D370" s="22">
        <v>51.890599999999999</v>
      </c>
    </row>
    <row r="371" spans="1:4" hidden="1" x14ac:dyDescent="0.25">
      <c r="A371" s="19">
        <v>45475</v>
      </c>
      <c r="B371" s="20" t="s">
        <v>34</v>
      </c>
      <c r="C371" s="21">
        <v>51.550600000000003</v>
      </c>
      <c r="D371" s="22">
        <v>51.707900000000002</v>
      </c>
    </row>
    <row r="372" spans="1:4" x14ac:dyDescent="0.25">
      <c r="A372" s="19">
        <v>45505</v>
      </c>
      <c r="B372" s="20" t="s">
        <v>34</v>
      </c>
      <c r="C372" s="21">
        <v>52.431199999999997</v>
      </c>
      <c r="D372" s="22">
        <v>52.58</v>
      </c>
    </row>
    <row r="373" spans="1:4" hidden="1" x14ac:dyDescent="0.25">
      <c r="A373" s="19">
        <v>45470</v>
      </c>
      <c r="B373" s="20" t="s">
        <v>34</v>
      </c>
      <c r="C373" s="21">
        <v>51.322600000000001</v>
      </c>
      <c r="D373" s="22">
        <v>51.491100000000003</v>
      </c>
    </row>
    <row r="374" spans="1:4" hidden="1" x14ac:dyDescent="0.25">
      <c r="A374" s="19">
        <v>45469</v>
      </c>
      <c r="B374" s="20" t="s">
        <v>34</v>
      </c>
      <c r="C374" s="21">
        <v>51.274999999999999</v>
      </c>
      <c r="D374" s="22">
        <v>51.443899999999999</v>
      </c>
    </row>
    <row r="375" spans="1:4" hidden="1" x14ac:dyDescent="0.25">
      <c r="A375" s="19">
        <v>45468</v>
      </c>
      <c r="B375" s="20" t="s">
        <v>34</v>
      </c>
      <c r="C375" s="21">
        <v>51.789299999999997</v>
      </c>
      <c r="D375" s="22">
        <v>51.958100000000002</v>
      </c>
    </row>
    <row r="376" spans="1:4" hidden="1" x14ac:dyDescent="0.25">
      <c r="A376" s="19">
        <v>45467</v>
      </c>
      <c r="B376" s="20" t="s">
        <v>34</v>
      </c>
      <c r="C376" s="21">
        <v>51.772300000000001</v>
      </c>
      <c r="D376" s="22">
        <v>51.94</v>
      </c>
    </row>
    <row r="377" spans="1:4" hidden="1" x14ac:dyDescent="0.25">
      <c r="A377" s="19">
        <v>45466</v>
      </c>
      <c r="B377" s="20" t="s">
        <v>34</v>
      </c>
      <c r="C377" s="21">
        <v>51.399299999999997</v>
      </c>
      <c r="D377" s="22">
        <v>51.567599999999999</v>
      </c>
    </row>
    <row r="378" spans="1:4" hidden="1" x14ac:dyDescent="0.25">
      <c r="A378" s="19">
        <v>45456</v>
      </c>
      <c r="B378" s="20" t="s">
        <v>34</v>
      </c>
      <c r="C378" s="21">
        <v>51.412199999999999</v>
      </c>
      <c r="D378" s="22">
        <v>51.5824</v>
      </c>
    </row>
    <row r="379" spans="1:4" hidden="1" x14ac:dyDescent="0.25">
      <c r="A379" s="19">
        <v>45455</v>
      </c>
      <c r="B379" s="20" t="s">
        <v>34</v>
      </c>
      <c r="C379" s="21">
        <v>51.245600000000003</v>
      </c>
      <c r="D379" s="22">
        <v>51.409199999999998</v>
      </c>
    </row>
    <row r="380" spans="1:4" hidden="1" x14ac:dyDescent="0.25">
      <c r="A380" s="19">
        <v>45454</v>
      </c>
      <c r="B380" s="20" t="s">
        <v>34</v>
      </c>
      <c r="C380" s="21">
        <v>50.994599999999998</v>
      </c>
      <c r="D380" s="22">
        <v>51.163699999999999</v>
      </c>
    </row>
    <row r="381" spans="1:4" hidden="1" x14ac:dyDescent="0.25">
      <c r="A381" s="19">
        <v>45453</v>
      </c>
      <c r="B381" s="20" t="s">
        <v>34</v>
      </c>
      <c r="C381" s="21">
        <v>51.1492</v>
      </c>
      <c r="D381" s="22">
        <v>51.3155</v>
      </c>
    </row>
    <row r="382" spans="1:4" hidden="1" x14ac:dyDescent="0.25">
      <c r="A382" s="19">
        <v>45452</v>
      </c>
      <c r="B382" s="20" t="s">
        <v>34</v>
      </c>
      <c r="C382" s="21">
        <v>51.3247</v>
      </c>
      <c r="D382" s="22">
        <v>51.492899999999999</v>
      </c>
    </row>
    <row r="383" spans="1:4" hidden="1" x14ac:dyDescent="0.25">
      <c r="A383" s="19">
        <v>45449</v>
      </c>
      <c r="B383" s="20" t="s">
        <v>34</v>
      </c>
      <c r="C383" s="21">
        <v>51.6096</v>
      </c>
      <c r="D383" s="22">
        <v>51.759</v>
      </c>
    </row>
    <row r="384" spans="1:4" hidden="1" x14ac:dyDescent="0.25">
      <c r="A384" s="19">
        <v>45448</v>
      </c>
      <c r="B384" s="20" t="s">
        <v>34</v>
      </c>
      <c r="C384" s="21">
        <v>51.6828</v>
      </c>
      <c r="D384" s="22">
        <v>51.849699999999999</v>
      </c>
    </row>
    <row r="385" spans="1:4" hidden="1" x14ac:dyDescent="0.25">
      <c r="A385" s="19">
        <v>45447</v>
      </c>
      <c r="B385" s="20" t="s">
        <v>34</v>
      </c>
      <c r="C385" s="21">
        <v>51.4694</v>
      </c>
      <c r="D385" s="22">
        <v>51.6374</v>
      </c>
    </row>
    <row r="386" spans="1:4" hidden="1" x14ac:dyDescent="0.25">
      <c r="A386" s="19">
        <v>45446</v>
      </c>
      <c r="B386" s="20" t="s">
        <v>34</v>
      </c>
      <c r="C386" s="21">
        <v>51.006300000000003</v>
      </c>
      <c r="D386" s="22">
        <v>51.186199999999999</v>
      </c>
    </row>
    <row r="387" spans="1:4" x14ac:dyDescent="0.25">
      <c r="A387" s="19">
        <v>45474</v>
      </c>
      <c r="B387" s="20" t="s">
        <v>34</v>
      </c>
      <c r="C387" s="21">
        <v>51.802799999999998</v>
      </c>
      <c r="D387" s="22">
        <v>51.970700000000001</v>
      </c>
    </row>
    <row r="388" spans="1:4" hidden="1" x14ac:dyDescent="0.25">
      <c r="A388" s="19">
        <v>45442</v>
      </c>
      <c r="B388" s="20" t="s">
        <v>34</v>
      </c>
      <c r="C388" s="21">
        <v>51.056800000000003</v>
      </c>
      <c r="D388" s="22">
        <v>51.2226</v>
      </c>
    </row>
    <row r="389" spans="1:4" hidden="1" x14ac:dyDescent="0.25">
      <c r="A389" s="19">
        <v>45441</v>
      </c>
      <c r="B389" s="20" t="s">
        <v>34</v>
      </c>
      <c r="C389" s="21">
        <v>51.238900000000001</v>
      </c>
      <c r="D389" s="22">
        <v>51.405900000000003</v>
      </c>
    </row>
    <row r="390" spans="1:4" hidden="1" x14ac:dyDescent="0.25">
      <c r="A390" s="19">
        <v>45440</v>
      </c>
      <c r="B390" s="20" t="s">
        <v>34</v>
      </c>
      <c r="C390" s="21">
        <v>51.611600000000003</v>
      </c>
      <c r="D390" s="22">
        <v>51.780200000000001</v>
      </c>
    </row>
    <row r="391" spans="1:4" hidden="1" x14ac:dyDescent="0.25">
      <c r="A391" s="19">
        <v>45439</v>
      </c>
      <c r="B391" s="20" t="s">
        <v>34</v>
      </c>
      <c r="C391" s="21">
        <v>51.1753</v>
      </c>
      <c r="D391" s="22">
        <v>51.338099999999997</v>
      </c>
    </row>
    <row r="392" spans="1:4" hidden="1" x14ac:dyDescent="0.25">
      <c r="A392" s="19">
        <v>45438</v>
      </c>
      <c r="B392" s="20" t="s">
        <v>34</v>
      </c>
      <c r="C392" s="21">
        <v>50.8429</v>
      </c>
      <c r="D392" s="22">
        <v>51.009799999999998</v>
      </c>
    </row>
    <row r="393" spans="1:4" hidden="1" x14ac:dyDescent="0.25">
      <c r="A393" s="19">
        <v>45435</v>
      </c>
      <c r="B393" s="20" t="s">
        <v>34</v>
      </c>
      <c r="C393" s="21">
        <v>51.024999999999999</v>
      </c>
      <c r="D393" s="22">
        <v>51.176299999999998</v>
      </c>
    </row>
    <row r="394" spans="1:4" hidden="1" x14ac:dyDescent="0.25">
      <c r="A394" s="19">
        <v>45434</v>
      </c>
      <c r="B394" s="20" t="s">
        <v>34</v>
      </c>
      <c r="C394" s="21">
        <v>50.650599999999997</v>
      </c>
      <c r="D394" s="22">
        <v>50.815800000000003</v>
      </c>
    </row>
    <row r="395" spans="1:4" hidden="1" x14ac:dyDescent="0.25">
      <c r="A395" s="19">
        <v>45433</v>
      </c>
      <c r="B395" s="20" t="s">
        <v>34</v>
      </c>
      <c r="C395" s="21">
        <v>50.606499999999997</v>
      </c>
      <c r="D395" s="22">
        <v>50.774799999999999</v>
      </c>
    </row>
    <row r="396" spans="1:4" hidden="1" x14ac:dyDescent="0.25">
      <c r="A396" s="19">
        <v>45432</v>
      </c>
      <c r="B396" s="20" t="s">
        <v>34</v>
      </c>
      <c r="C396" s="21">
        <v>50.6023</v>
      </c>
      <c r="D396" s="22">
        <v>50.770299999999999</v>
      </c>
    </row>
    <row r="397" spans="1:4" hidden="1" x14ac:dyDescent="0.25">
      <c r="A397" s="19">
        <v>45431</v>
      </c>
      <c r="B397" s="20" t="s">
        <v>34</v>
      </c>
      <c r="C397" s="21">
        <v>50.860900000000001</v>
      </c>
      <c r="D397" s="22">
        <v>51.022199999999998</v>
      </c>
    </row>
    <row r="398" spans="1:4" hidden="1" x14ac:dyDescent="0.25">
      <c r="A398" s="19">
        <v>45428</v>
      </c>
      <c r="B398" s="20" t="s">
        <v>34</v>
      </c>
      <c r="C398" s="21">
        <v>50.913499999999999</v>
      </c>
      <c r="D398" s="22">
        <v>51.073900000000002</v>
      </c>
    </row>
    <row r="399" spans="1:4" hidden="1" x14ac:dyDescent="0.25">
      <c r="A399" s="19">
        <v>45427</v>
      </c>
      <c r="B399" s="20" t="s">
        <v>34</v>
      </c>
      <c r="C399" s="21">
        <v>50.635899999999999</v>
      </c>
      <c r="D399" s="22">
        <v>50.795299999999997</v>
      </c>
    </row>
    <row r="400" spans="1:4" hidden="1" x14ac:dyDescent="0.25">
      <c r="A400" s="19">
        <v>45426</v>
      </c>
      <c r="B400" s="20" t="s">
        <v>34</v>
      </c>
      <c r="C400" s="21">
        <v>50.5184</v>
      </c>
      <c r="D400" s="22">
        <v>50.678400000000003</v>
      </c>
    </row>
    <row r="401" spans="1:4" hidden="1" x14ac:dyDescent="0.25">
      <c r="A401" s="19">
        <v>45425</v>
      </c>
      <c r="B401" s="20" t="s">
        <v>34</v>
      </c>
      <c r="C401" s="21">
        <v>50.659300000000002</v>
      </c>
      <c r="D401" s="22">
        <v>50.811500000000002</v>
      </c>
    </row>
    <row r="402" spans="1:4" hidden="1" x14ac:dyDescent="0.25">
      <c r="A402" s="19">
        <v>45424</v>
      </c>
      <c r="B402" s="20" t="s">
        <v>34</v>
      </c>
      <c r="C402" s="21">
        <v>50.843200000000003</v>
      </c>
      <c r="D402" s="22">
        <v>51.009</v>
      </c>
    </row>
    <row r="403" spans="1:4" hidden="1" x14ac:dyDescent="0.25">
      <c r="A403" s="19">
        <v>45421</v>
      </c>
      <c r="B403" s="20" t="s">
        <v>34</v>
      </c>
      <c r="C403" s="21">
        <v>50.727200000000003</v>
      </c>
      <c r="D403" s="22">
        <v>50.875999999999998</v>
      </c>
    </row>
    <row r="404" spans="1:4" hidden="1" x14ac:dyDescent="0.25">
      <c r="A404" s="19">
        <v>45420</v>
      </c>
      <c r="B404" s="20" t="s">
        <v>34</v>
      </c>
      <c r="C404" s="21">
        <v>51.043999999999997</v>
      </c>
      <c r="D404" s="22">
        <v>51.211799999999997</v>
      </c>
    </row>
    <row r="405" spans="1:4" hidden="1" x14ac:dyDescent="0.25">
      <c r="A405" s="19">
        <v>45419</v>
      </c>
      <c r="B405" s="20" t="s">
        <v>34</v>
      </c>
      <c r="C405" s="21">
        <v>51.294499999999999</v>
      </c>
      <c r="D405" s="22">
        <v>51.453000000000003</v>
      </c>
    </row>
    <row r="406" spans="1:4" hidden="1" x14ac:dyDescent="0.25">
      <c r="A406" s="19">
        <v>45414</v>
      </c>
      <c r="B406" s="20" t="s">
        <v>34</v>
      </c>
      <c r="C406" s="21">
        <v>51.249000000000002</v>
      </c>
      <c r="D406" s="22">
        <v>51.405500000000004</v>
      </c>
    </row>
    <row r="407" spans="1:4" x14ac:dyDescent="0.25">
      <c r="A407" s="19">
        <v>45445</v>
      </c>
      <c r="B407" s="20" t="s">
        <v>34</v>
      </c>
      <c r="C407" s="21">
        <v>51.239400000000003</v>
      </c>
      <c r="D407" s="22">
        <v>51.406100000000002</v>
      </c>
    </row>
    <row r="408" spans="1:4" hidden="1" x14ac:dyDescent="0.25">
      <c r="A408" s="19">
        <v>45412</v>
      </c>
      <c r="B408" s="20" t="s">
        <v>34</v>
      </c>
      <c r="C408" s="21">
        <v>51.250500000000002</v>
      </c>
      <c r="D408" s="22">
        <v>51.419199999999996</v>
      </c>
    </row>
    <row r="409" spans="1:4" hidden="1" x14ac:dyDescent="0.25">
      <c r="A409" s="19">
        <v>45411</v>
      </c>
      <c r="B409" s="20" t="s">
        <v>34</v>
      </c>
      <c r="C409" s="21">
        <v>51.274299999999997</v>
      </c>
      <c r="D409" s="22">
        <v>51.442599999999999</v>
      </c>
    </row>
    <row r="410" spans="1:4" hidden="1" x14ac:dyDescent="0.25">
      <c r="A410" s="19">
        <v>45410</v>
      </c>
      <c r="B410" s="20" t="s">
        <v>34</v>
      </c>
      <c r="C410" s="21">
        <v>50.968800000000002</v>
      </c>
      <c r="D410" s="22">
        <v>51.132599999999996</v>
      </c>
    </row>
    <row r="411" spans="1:4" hidden="1" x14ac:dyDescent="0.25">
      <c r="A411" s="19">
        <v>45406</v>
      </c>
      <c r="B411" s="20" t="s">
        <v>34</v>
      </c>
      <c r="C411" s="21">
        <v>51.113</v>
      </c>
      <c r="D411" s="22">
        <v>51.268700000000003</v>
      </c>
    </row>
    <row r="412" spans="1:4" hidden="1" x14ac:dyDescent="0.25">
      <c r="A412" s="19">
        <v>45405</v>
      </c>
      <c r="B412" s="20" t="s">
        <v>34</v>
      </c>
      <c r="C412" s="21">
        <v>51.218600000000002</v>
      </c>
      <c r="D412" s="22">
        <v>51.383000000000003</v>
      </c>
    </row>
    <row r="413" spans="1:4" hidden="1" x14ac:dyDescent="0.25">
      <c r="A413" s="19">
        <v>45404</v>
      </c>
      <c r="B413" s="20" t="s">
        <v>34</v>
      </c>
      <c r="C413" s="21">
        <v>51.126800000000003</v>
      </c>
      <c r="D413" s="22">
        <v>51.293399999999998</v>
      </c>
    </row>
    <row r="414" spans="1:4" hidden="1" x14ac:dyDescent="0.25">
      <c r="A414" s="19">
        <v>45403</v>
      </c>
      <c r="B414" s="20" t="s">
        <v>34</v>
      </c>
      <c r="C414" s="21">
        <v>51.476799999999997</v>
      </c>
      <c r="D414" s="22">
        <v>51.635899999999999</v>
      </c>
    </row>
    <row r="415" spans="1:4" hidden="1" x14ac:dyDescent="0.25">
      <c r="A415" s="19">
        <v>45400</v>
      </c>
      <c r="B415" s="20" t="s">
        <v>34</v>
      </c>
      <c r="C415" s="21">
        <v>51.531199999999998</v>
      </c>
      <c r="D415" s="22">
        <v>51.6982</v>
      </c>
    </row>
    <row r="416" spans="1:4" hidden="1" x14ac:dyDescent="0.25">
      <c r="A416" s="19">
        <v>45399</v>
      </c>
      <c r="B416" s="20" t="s">
        <v>34</v>
      </c>
      <c r="C416" s="21">
        <v>51.524999999999999</v>
      </c>
      <c r="D416" s="22">
        <v>51.689100000000003</v>
      </c>
    </row>
    <row r="417" spans="1:4" hidden="1" x14ac:dyDescent="0.25">
      <c r="A417" s="19">
        <v>45398</v>
      </c>
      <c r="B417" s="20" t="s">
        <v>34</v>
      </c>
      <c r="C417" s="21">
        <v>51.586500000000001</v>
      </c>
      <c r="D417" s="22">
        <v>51.751100000000001</v>
      </c>
    </row>
    <row r="418" spans="1:4" hidden="1" x14ac:dyDescent="0.25">
      <c r="A418" s="19">
        <v>45397</v>
      </c>
      <c r="B418" s="20" t="s">
        <v>34</v>
      </c>
      <c r="C418" s="21">
        <v>51.455199999999998</v>
      </c>
      <c r="D418" s="22">
        <v>51.618499999999997</v>
      </c>
    </row>
    <row r="419" spans="1:4" hidden="1" x14ac:dyDescent="0.25">
      <c r="A419" s="19">
        <v>45390</v>
      </c>
      <c r="B419" s="20" t="s">
        <v>34</v>
      </c>
      <c r="C419" s="21">
        <v>51.4773</v>
      </c>
      <c r="D419" s="22">
        <v>51.628799999999998</v>
      </c>
    </row>
    <row r="420" spans="1:4" hidden="1" x14ac:dyDescent="0.25">
      <c r="A420" s="19">
        <v>45389</v>
      </c>
      <c r="B420" s="20" t="s">
        <v>34</v>
      </c>
      <c r="C420" s="21">
        <v>51.451099999999997</v>
      </c>
      <c r="D420" s="22">
        <v>51.618699999999997</v>
      </c>
    </row>
    <row r="421" spans="1:4" hidden="1" x14ac:dyDescent="0.25">
      <c r="A421" s="19">
        <v>45386</v>
      </c>
      <c r="B421" s="20" t="s">
        <v>34</v>
      </c>
      <c r="C421" s="21">
        <v>51.377099999999999</v>
      </c>
      <c r="D421" s="22">
        <v>51.524799999999999</v>
      </c>
    </row>
    <row r="422" spans="1:4" hidden="1" x14ac:dyDescent="0.25">
      <c r="A422" s="19">
        <v>45385</v>
      </c>
      <c r="B422" s="20" t="s">
        <v>34</v>
      </c>
      <c r="C422" s="21">
        <v>50.995899999999999</v>
      </c>
      <c r="D422" s="22">
        <v>51.165300000000002</v>
      </c>
    </row>
    <row r="423" spans="1:4" hidden="1" x14ac:dyDescent="0.25">
      <c r="A423" s="19">
        <v>45384</v>
      </c>
      <c r="B423" s="20" t="s">
        <v>34</v>
      </c>
      <c r="C423" s="21">
        <v>50.600099999999998</v>
      </c>
      <c r="D423" s="22">
        <v>50.761899999999997</v>
      </c>
    </row>
    <row r="424" spans="1:4" x14ac:dyDescent="0.25">
      <c r="A424" s="19">
        <v>45413</v>
      </c>
      <c r="B424" s="20" t="s">
        <v>34</v>
      </c>
      <c r="C424" s="21">
        <v>50.998100000000001</v>
      </c>
      <c r="D424" s="22">
        <v>51.148000000000003</v>
      </c>
    </row>
    <row r="425" spans="1:4" hidden="1" x14ac:dyDescent="0.25">
      <c r="A425" s="19">
        <v>45382</v>
      </c>
      <c r="B425" s="20" t="s">
        <v>34</v>
      </c>
      <c r="C425" s="21">
        <v>50.885599999999997</v>
      </c>
      <c r="D425" s="22">
        <v>51.052599999999998</v>
      </c>
    </row>
    <row r="426" spans="1:4" hidden="1" x14ac:dyDescent="0.25">
      <c r="A426" s="19">
        <v>45379</v>
      </c>
      <c r="B426" s="20" t="s">
        <v>34</v>
      </c>
      <c r="C426" s="21">
        <v>51.063099999999999</v>
      </c>
      <c r="D426" s="22">
        <v>51.229100000000003</v>
      </c>
    </row>
    <row r="427" spans="1:4" hidden="1" x14ac:dyDescent="0.25">
      <c r="A427" s="19">
        <v>45378</v>
      </c>
      <c r="B427" s="20" t="s">
        <v>34</v>
      </c>
      <c r="C427" s="21">
        <v>51.132199999999997</v>
      </c>
      <c r="D427" s="22">
        <v>51.301900000000003</v>
      </c>
    </row>
    <row r="428" spans="1:4" hidden="1" x14ac:dyDescent="0.25">
      <c r="A428" s="19">
        <v>45377</v>
      </c>
      <c r="B428" s="20" t="s">
        <v>34</v>
      </c>
      <c r="C428" s="21">
        <v>51.793100000000003</v>
      </c>
      <c r="D428" s="22">
        <v>51.962000000000003</v>
      </c>
    </row>
    <row r="429" spans="1:4" hidden="1" x14ac:dyDescent="0.25">
      <c r="A429" s="19">
        <v>45376</v>
      </c>
      <c r="B429" s="20" t="s">
        <v>34</v>
      </c>
      <c r="C429" s="21">
        <v>51.212499999999999</v>
      </c>
      <c r="D429" s="22">
        <v>51.381100000000004</v>
      </c>
    </row>
    <row r="430" spans="1:4" hidden="1" x14ac:dyDescent="0.25">
      <c r="A430" s="19">
        <v>45375</v>
      </c>
      <c r="B430" s="20" t="s">
        <v>34</v>
      </c>
      <c r="C430" s="21">
        <v>50.237499999999997</v>
      </c>
      <c r="D430" s="22">
        <v>50.3977</v>
      </c>
    </row>
    <row r="431" spans="1:4" hidden="1" x14ac:dyDescent="0.25">
      <c r="A431" s="19">
        <v>45372</v>
      </c>
      <c r="B431" s="20" t="s">
        <v>34</v>
      </c>
      <c r="C431" s="21">
        <v>50.895800000000001</v>
      </c>
      <c r="D431" s="22">
        <v>51.051900000000003</v>
      </c>
    </row>
    <row r="432" spans="1:4" hidden="1" x14ac:dyDescent="0.25">
      <c r="A432" s="19">
        <v>45371</v>
      </c>
      <c r="B432" s="20" t="s">
        <v>34</v>
      </c>
      <c r="C432" s="21">
        <v>50.816299999999998</v>
      </c>
      <c r="D432" s="22">
        <v>50.977800000000002</v>
      </c>
    </row>
    <row r="433" spans="1:4" hidden="1" x14ac:dyDescent="0.25">
      <c r="A433" s="19">
        <v>45370</v>
      </c>
      <c r="B433" s="20" t="s">
        <v>34</v>
      </c>
      <c r="C433" s="21">
        <v>50.968600000000002</v>
      </c>
      <c r="D433" s="22">
        <v>51.137900000000002</v>
      </c>
    </row>
    <row r="434" spans="1:4" hidden="1" x14ac:dyDescent="0.25">
      <c r="A434" s="19">
        <v>45369</v>
      </c>
      <c r="B434" s="20" t="s">
        <v>34</v>
      </c>
      <c r="C434" s="21">
        <v>51.332500000000003</v>
      </c>
      <c r="D434" s="22">
        <v>51.499499999999998</v>
      </c>
    </row>
    <row r="435" spans="1:4" hidden="1" x14ac:dyDescent="0.25">
      <c r="A435" s="19">
        <v>45368</v>
      </c>
      <c r="B435" s="20" t="s">
        <v>34</v>
      </c>
      <c r="C435" s="21">
        <v>51.3733</v>
      </c>
      <c r="D435" s="22">
        <v>51.542000000000002</v>
      </c>
    </row>
    <row r="436" spans="1:4" hidden="1" x14ac:dyDescent="0.25">
      <c r="A436" s="19">
        <v>45365</v>
      </c>
      <c r="B436" s="20" t="s">
        <v>34</v>
      </c>
      <c r="C436" s="21">
        <v>52.243200000000002</v>
      </c>
      <c r="D436" s="22">
        <v>52.409500000000001</v>
      </c>
    </row>
    <row r="437" spans="1:4" hidden="1" x14ac:dyDescent="0.25">
      <c r="A437" s="19">
        <v>45364</v>
      </c>
      <c r="B437" s="20" t="s">
        <v>34</v>
      </c>
      <c r="C437" s="21">
        <v>52.849699999999999</v>
      </c>
      <c r="D437" s="22">
        <v>53.005400000000002</v>
      </c>
    </row>
    <row r="438" spans="1:4" hidden="1" x14ac:dyDescent="0.25">
      <c r="A438" s="19">
        <v>45363</v>
      </c>
      <c r="B438" s="20" t="s">
        <v>34</v>
      </c>
      <c r="C438" s="21">
        <v>53.269199999999998</v>
      </c>
      <c r="D438" s="22">
        <v>53.422600000000003</v>
      </c>
    </row>
    <row r="439" spans="1:4" hidden="1" x14ac:dyDescent="0.25">
      <c r="A439" s="19">
        <v>45362</v>
      </c>
      <c r="B439" s="20" t="s">
        <v>34</v>
      </c>
      <c r="C439" s="21">
        <v>53.571399999999997</v>
      </c>
      <c r="D439" s="22">
        <v>53.7423</v>
      </c>
    </row>
    <row r="440" spans="1:4" hidden="1" x14ac:dyDescent="0.25">
      <c r="A440" s="19">
        <v>45361</v>
      </c>
      <c r="B440" s="20" t="s">
        <v>34</v>
      </c>
      <c r="C440" s="21">
        <v>53.688800000000001</v>
      </c>
      <c r="D440" s="22">
        <v>53.854700000000001</v>
      </c>
    </row>
    <row r="441" spans="1:4" hidden="1" x14ac:dyDescent="0.25">
      <c r="A441" s="19">
        <v>45358</v>
      </c>
      <c r="B441" s="20" t="s">
        <v>34</v>
      </c>
      <c r="C441" s="21">
        <v>53.7502</v>
      </c>
      <c r="D441" s="22">
        <v>53.904299999999999</v>
      </c>
    </row>
    <row r="442" spans="1:4" hidden="1" x14ac:dyDescent="0.25">
      <c r="A442" s="19">
        <v>45357</v>
      </c>
      <c r="B442" s="20" t="s">
        <v>34</v>
      </c>
      <c r="C442" s="21">
        <v>53.732599999999998</v>
      </c>
      <c r="D442" s="22">
        <v>53.886000000000003</v>
      </c>
    </row>
    <row r="443" spans="1:4" hidden="1" x14ac:dyDescent="0.25">
      <c r="A443" s="19">
        <v>45356</v>
      </c>
      <c r="B443" s="20" t="s">
        <v>34</v>
      </c>
      <c r="C443" s="21">
        <v>33.446899999999999</v>
      </c>
      <c r="D443" s="22">
        <v>33.596200000000003</v>
      </c>
    </row>
    <row r="444" spans="1:4" hidden="1" x14ac:dyDescent="0.25">
      <c r="A444" s="19">
        <v>45355</v>
      </c>
      <c r="B444" s="20" t="s">
        <v>34</v>
      </c>
      <c r="C444" s="21">
        <v>33.477699999999999</v>
      </c>
      <c r="D444" s="22">
        <v>33.617899999999999</v>
      </c>
    </row>
    <row r="445" spans="1:4" x14ac:dyDescent="0.25">
      <c r="A445" s="19">
        <v>45383</v>
      </c>
      <c r="B445" s="20" t="s">
        <v>34</v>
      </c>
      <c r="C445" s="21">
        <v>50.804499999999997</v>
      </c>
      <c r="D445" s="22">
        <v>50.955500000000001</v>
      </c>
    </row>
    <row r="446" spans="1:4" hidden="1" x14ac:dyDescent="0.25">
      <c r="A446" s="19">
        <v>45351</v>
      </c>
      <c r="B446" s="20" t="s">
        <v>34</v>
      </c>
      <c r="C446" s="21">
        <v>33.395000000000003</v>
      </c>
      <c r="D446" s="22">
        <v>33.546700000000001</v>
      </c>
    </row>
    <row r="447" spans="1:4" hidden="1" x14ac:dyDescent="0.25">
      <c r="A447" s="19">
        <v>45350</v>
      </c>
      <c r="B447" s="20" t="s">
        <v>34</v>
      </c>
      <c r="C447" s="21">
        <v>33.342599999999997</v>
      </c>
      <c r="D447" s="22">
        <v>33.494100000000003</v>
      </c>
    </row>
    <row r="448" spans="1:4" hidden="1" x14ac:dyDescent="0.25">
      <c r="A448" s="19">
        <v>45349</v>
      </c>
      <c r="B448" s="20" t="s">
        <v>34</v>
      </c>
      <c r="C448" s="21">
        <v>33.472099999999998</v>
      </c>
      <c r="D448" s="22">
        <v>33.617899999999999</v>
      </c>
    </row>
    <row r="449" spans="1:4" hidden="1" x14ac:dyDescent="0.25">
      <c r="A449" s="19">
        <v>45348</v>
      </c>
      <c r="B449" s="20" t="s">
        <v>34</v>
      </c>
      <c r="C449" s="21">
        <v>33.452100000000002</v>
      </c>
      <c r="D449" s="22">
        <v>33.605499999999999</v>
      </c>
    </row>
    <row r="450" spans="1:4" hidden="1" x14ac:dyDescent="0.25">
      <c r="A450" s="19">
        <v>45347</v>
      </c>
      <c r="B450" s="20" t="s">
        <v>34</v>
      </c>
      <c r="C450" s="21">
        <v>33.350299999999997</v>
      </c>
      <c r="D450" s="22">
        <v>33.503399999999999</v>
      </c>
    </row>
    <row r="451" spans="1:4" hidden="1" x14ac:dyDescent="0.25">
      <c r="A451" s="19">
        <v>45344</v>
      </c>
      <c r="B451" s="20" t="s">
        <v>34</v>
      </c>
      <c r="C451" s="21">
        <v>33.462899999999998</v>
      </c>
      <c r="D451" s="22">
        <v>33.617899999999999</v>
      </c>
    </row>
    <row r="452" spans="1:4" hidden="1" x14ac:dyDescent="0.25">
      <c r="A452" s="19">
        <v>45343</v>
      </c>
      <c r="B452" s="20" t="s">
        <v>34</v>
      </c>
      <c r="C452" s="21">
        <v>33.284100000000002</v>
      </c>
      <c r="D452" s="22">
        <v>33.438400000000001</v>
      </c>
    </row>
    <row r="453" spans="1:4" hidden="1" x14ac:dyDescent="0.25">
      <c r="A453" s="19">
        <v>45342</v>
      </c>
      <c r="B453" s="20" t="s">
        <v>34</v>
      </c>
      <c r="C453" s="21">
        <v>33.280999999999999</v>
      </c>
      <c r="D453" s="22">
        <v>33.435299999999998</v>
      </c>
    </row>
    <row r="454" spans="1:4" hidden="1" x14ac:dyDescent="0.25">
      <c r="A454" s="19">
        <v>45341</v>
      </c>
      <c r="B454" s="20" t="s">
        <v>34</v>
      </c>
      <c r="C454" s="21">
        <v>33.216299999999997</v>
      </c>
      <c r="D454" s="22">
        <v>33.370199999999997</v>
      </c>
    </row>
    <row r="455" spans="1:4" hidden="1" x14ac:dyDescent="0.25">
      <c r="A455" s="19">
        <v>45340</v>
      </c>
      <c r="B455" s="20" t="s">
        <v>34</v>
      </c>
      <c r="C455" s="21">
        <v>33.213200000000001</v>
      </c>
      <c r="D455" s="22">
        <v>33.367100000000001</v>
      </c>
    </row>
    <row r="456" spans="1:4" hidden="1" x14ac:dyDescent="0.25">
      <c r="A456" s="19">
        <v>45337</v>
      </c>
      <c r="B456" s="20" t="s">
        <v>34</v>
      </c>
      <c r="C456" s="21">
        <v>33.0899</v>
      </c>
      <c r="D456" s="22">
        <v>33.243299999999998</v>
      </c>
    </row>
    <row r="457" spans="1:4" hidden="1" x14ac:dyDescent="0.25">
      <c r="A457" s="19">
        <v>45336</v>
      </c>
      <c r="B457" s="20" t="s">
        <v>34</v>
      </c>
      <c r="C457" s="21">
        <v>33.003599999999999</v>
      </c>
      <c r="D457" s="22">
        <v>33.156599999999997</v>
      </c>
    </row>
    <row r="458" spans="1:4" hidden="1" x14ac:dyDescent="0.25">
      <c r="A458" s="19">
        <v>45335</v>
      </c>
      <c r="B458" s="20" t="s">
        <v>34</v>
      </c>
      <c r="C458" s="21">
        <v>33.219299999999997</v>
      </c>
      <c r="D458" s="22">
        <v>33.3733</v>
      </c>
    </row>
    <row r="459" spans="1:4" hidden="1" x14ac:dyDescent="0.25">
      <c r="A459" s="19">
        <v>45334</v>
      </c>
      <c r="B459" s="20" t="s">
        <v>34</v>
      </c>
      <c r="C459" s="21">
        <v>33.191600000000001</v>
      </c>
      <c r="D459" s="22">
        <v>33.345500000000001</v>
      </c>
    </row>
    <row r="460" spans="1:4" hidden="1" x14ac:dyDescent="0.25">
      <c r="A460" s="19">
        <v>45333</v>
      </c>
      <c r="B460" s="20" t="s">
        <v>34</v>
      </c>
      <c r="C460" s="21">
        <v>33.2378</v>
      </c>
      <c r="D460" s="22">
        <v>33.3919</v>
      </c>
    </row>
    <row r="461" spans="1:4" hidden="1" x14ac:dyDescent="0.25">
      <c r="A461" s="19">
        <v>45330</v>
      </c>
      <c r="B461" s="20" t="s">
        <v>34</v>
      </c>
      <c r="C461" s="21">
        <v>33.173099999999998</v>
      </c>
      <c r="D461" s="22">
        <v>33.326900000000002</v>
      </c>
    </row>
    <row r="462" spans="1:4" hidden="1" x14ac:dyDescent="0.25">
      <c r="A462" s="19">
        <v>45329</v>
      </c>
      <c r="B462" s="20" t="s">
        <v>34</v>
      </c>
      <c r="C462" s="21">
        <v>33.197800000000001</v>
      </c>
      <c r="D462" s="22">
        <v>33.345500000000001</v>
      </c>
    </row>
    <row r="463" spans="1:4" hidden="1" x14ac:dyDescent="0.25">
      <c r="A463" s="19">
        <v>45328</v>
      </c>
      <c r="B463" s="20" t="s">
        <v>34</v>
      </c>
      <c r="C463" s="21">
        <v>33.0991</v>
      </c>
      <c r="D463" s="22">
        <v>33.252600000000001</v>
      </c>
    </row>
    <row r="464" spans="1:4" hidden="1" x14ac:dyDescent="0.25">
      <c r="A464" s="19">
        <v>45327</v>
      </c>
      <c r="B464" s="20" t="s">
        <v>34</v>
      </c>
      <c r="C464" s="21">
        <v>33.154600000000002</v>
      </c>
      <c r="D464" s="22">
        <v>33.298999999999999</v>
      </c>
    </row>
    <row r="465" spans="1:4" hidden="1" x14ac:dyDescent="0.25">
      <c r="A465" s="19">
        <v>45326</v>
      </c>
      <c r="B465" s="20" t="s">
        <v>34</v>
      </c>
      <c r="C465" s="21">
        <v>33.244</v>
      </c>
      <c r="D465" s="22">
        <v>33.398099999999999</v>
      </c>
    </row>
    <row r="466" spans="1:4" x14ac:dyDescent="0.25">
      <c r="A466" s="19">
        <v>45354</v>
      </c>
      <c r="B466" s="20" t="s">
        <v>34</v>
      </c>
      <c r="C466" s="21">
        <v>33.410499999999999</v>
      </c>
      <c r="D466" s="22">
        <v>33.562199999999997</v>
      </c>
    </row>
    <row r="467" spans="1:4" hidden="1" x14ac:dyDescent="0.25">
      <c r="A467" s="19">
        <v>45322</v>
      </c>
      <c r="B467" s="20" t="s">
        <v>34</v>
      </c>
      <c r="C467" s="21">
        <v>33.413600000000002</v>
      </c>
      <c r="D467" s="22">
        <v>33.568399999999997</v>
      </c>
    </row>
    <row r="468" spans="1:4" hidden="1" x14ac:dyDescent="0.25">
      <c r="A468" s="19">
        <v>45321</v>
      </c>
      <c r="B468" s="20" t="s">
        <v>34</v>
      </c>
      <c r="C468" s="21">
        <v>33.416600000000003</v>
      </c>
      <c r="D468" s="22">
        <v>33.5715</v>
      </c>
    </row>
    <row r="469" spans="1:4" hidden="1" x14ac:dyDescent="0.25">
      <c r="A469" s="19">
        <v>45320</v>
      </c>
      <c r="B469" s="20" t="s">
        <v>34</v>
      </c>
      <c r="C469" s="21">
        <v>33.364199999999997</v>
      </c>
      <c r="D469" s="22">
        <v>33.509599999999999</v>
      </c>
    </row>
    <row r="470" spans="1:4" hidden="1" x14ac:dyDescent="0.25">
      <c r="A470" s="19">
        <v>45319</v>
      </c>
      <c r="B470" s="20" t="s">
        <v>34</v>
      </c>
      <c r="C470" s="21">
        <v>33.453600000000002</v>
      </c>
      <c r="D470" s="22">
        <v>33.608600000000003</v>
      </c>
    </row>
    <row r="471" spans="1:4" hidden="1" x14ac:dyDescent="0.25">
      <c r="A471" s="19">
        <v>45315</v>
      </c>
      <c r="B471" s="20" t="s">
        <v>34</v>
      </c>
      <c r="C471" s="21">
        <v>33.570799999999998</v>
      </c>
      <c r="D471" s="22">
        <v>33.726300000000002</v>
      </c>
    </row>
    <row r="472" spans="1:4" hidden="1" x14ac:dyDescent="0.25">
      <c r="A472" s="19">
        <v>45314</v>
      </c>
      <c r="B472" s="20" t="s">
        <v>34</v>
      </c>
      <c r="C472" s="21">
        <v>33.499899999999997</v>
      </c>
      <c r="D472" s="22">
        <v>33.645800000000001</v>
      </c>
    </row>
    <row r="473" spans="1:4" hidden="1" x14ac:dyDescent="0.25">
      <c r="A473" s="19">
        <v>45313</v>
      </c>
      <c r="B473" s="20" t="s">
        <v>34</v>
      </c>
      <c r="C473" s="21">
        <v>33.570799999999998</v>
      </c>
      <c r="D473" s="22">
        <v>33.723199999999999</v>
      </c>
    </row>
    <row r="474" spans="1:4" hidden="1" x14ac:dyDescent="0.25">
      <c r="A474" s="19">
        <v>45312</v>
      </c>
      <c r="B474" s="20" t="s">
        <v>34</v>
      </c>
      <c r="C474" s="21">
        <v>33.592399999999998</v>
      </c>
      <c r="D474" s="22">
        <v>33.741700000000002</v>
      </c>
    </row>
    <row r="475" spans="1:4" hidden="1" x14ac:dyDescent="0.25">
      <c r="A475" s="19">
        <v>45309</v>
      </c>
      <c r="B475" s="20" t="s">
        <v>34</v>
      </c>
      <c r="C475" s="21">
        <v>33.564599999999999</v>
      </c>
      <c r="D475" s="22">
        <v>33.720100000000002</v>
      </c>
    </row>
    <row r="476" spans="1:4" hidden="1" x14ac:dyDescent="0.25">
      <c r="A476" s="19">
        <v>45308</v>
      </c>
      <c r="B476" s="20" t="s">
        <v>34</v>
      </c>
      <c r="C476" s="21">
        <v>33.530700000000003</v>
      </c>
      <c r="D476" s="22">
        <v>33.6798</v>
      </c>
    </row>
    <row r="477" spans="1:4" hidden="1" x14ac:dyDescent="0.25">
      <c r="A477" s="19">
        <v>45307</v>
      </c>
      <c r="B477" s="20" t="s">
        <v>34</v>
      </c>
      <c r="C477" s="21">
        <v>33.573900000000002</v>
      </c>
      <c r="D477" s="22">
        <v>33.729399999999998</v>
      </c>
    </row>
    <row r="478" spans="1:4" hidden="1" x14ac:dyDescent="0.25">
      <c r="A478" s="19">
        <v>45306</v>
      </c>
      <c r="B478" s="20" t="s">
        <v>34</v>
      </c>
      <c r="C478" s="21">
        <v>33.737200000000001</v>
      </c>
      <c r="D478" s="22">
        <v>33.8934</v>
      </c>
    </row>
    <row r="479" spans="1:4" hidden="1" x14ac:dyDescent="0.25">
      <c r="A479" s="19">
        <v>45305</v>
      </c>
      <c r="B479" s="20" t="s">
        <v>34</v>
      </c>
      <c r="C479" s="21">
        <v>33.752699999999997</v>
      </c>
      <c r="D479" s="22">
        <v>33.908900000000003</v>
      </c>
    </row>
    <row r="480" spans="1:4" hidden="1" x14ac:dyDescent="0.25">
      <c r="A480" s="19">
        <v>45302</v>
      </c>
      <c r="B480" s="20" t="s">
        <v>34</v>
      </c>
      <c r="C480" s="21">
        <v>33.838999999999999</v>
      </c>
      <c r="D480" s="22">
        <v>33.995600000000003</v>
      </c>
    </row>
    <row r="481" spans="1:4" hidden="1" x14ac:dyDescent="0.25">
      <c r="A481" s="19">
        <v>45301</v>
      </c>
      <c r="B481" s="20" t="s">
        <v>34</v>
      </c>
      <c r="C481" s="21">
        <v>33.743400000000001</v>
      </c>
      <c r="D481" s="22">
        <v>33.890300000000003</v>
      </c>
    </row>
    <row r="482" spans="1:4" hidden="1" x14ac:dyDescent="0.25">
      <c r="A482" s="19">
        <v>45300</v>
      </c>
      <c r="B482" s="20" t="s">
        <v>34</v>
      </c>
      <c r="C482" s="21">
        <v>33.684800000000003</v>
      </c>
      <c r="D482" s="22">
        <v>33.840800000000002</v>
      </c>
    </row>
    <row r="483" spans="1:4" hidden="1" x14ac:dyDescent="0.25">
      <c r="A483" s="19">
        <v>45299</v>
      </c>
      <c r="B483" s="20" t="s">
        <v>34</v>
      </c>
      <c r="C483" s="21">
        <v>33.718699999999998</v>
      </c>
      <c r="D483" s="22">
        <v>33.874899999999997</v>
      </c>
    </row>
    <row r="484" spans="1:4" hidden="1" x14ac:dyDescent="0.25">
      <c r="A484" s="19">
        <v>45295</v>
      </c>
      <c r="B484" s="20" t="s">
        <v>34</v>
      </c>
      <c r="C484" s="21">
        <v>33.746499999999997</v>
      </c>
      <c r="D484" s="22">
        <v>33.902700000000003</v>
      </c>
    </row>
    <row r="485" spans="1:4" hidden="1" x14ac:dyDescent="0.25">
      <c r="A485" s="19">
        <v>45294</v>
      </c>
      <c r="B485" s="20" t="s">
        <v>34</v>
      </c>
      <c r="C485" s="21">
        <v>33.654600000000002</v>
      </c>
      <c r="D485" s="22">
        <v>33.809800000000003</v>
      </c>
    </row>
    <row r="486" spans="1:4" x14ac:dyDescent="0.25">
      <c r="A486" s="19">
        <v>45323</v>
      </c>
      <c r="B486" s="20" t="s">
        <v>34</v>
      </c>
      <c r="C486" s="21">
        <v>33.311799999999998</v>
      </c>
      <c r="D486" s="22">
        <v>33.466200000000001</v>
      </c>
    </row>
    <row r="487" spans="1:4" hidden="1" x14ac:dyDescent="0.25">
      <c r="A487" s="19">
        <v>45291</v>
      </c>
      <c r="B487" s="20" t="s">
        <v>34</v>
      </c>
      <c r="C487" s="21">
        <v>34.021500000000003</v>
      </c>
      <c r="D487" s="22">
        <v>34.1721</v>
      </c>
    </row>
    <row r="488" spans="1:4" hidden="1" x14ac:dyDescent="0.25">
      <c r="A488" s="19">
        <v>45288</v>
      </c>
      <c r="B488" s="20" t="s">
        <v>34</v>
      </c>
      <c r="C488" s="21">
        <v>34.2712</v>
      </c>
      <c r="D488" s="22">
        <v>34.429000000000002</v>
      </c>
    </row>
    <row r="489" spans="1:4" hidden="1" x14ac:dyDescent="0.25">
      <c r="A489" s="19">
        <v>45287</v>
      </c>
      <c r="B489" s="20" t="s">
        <v>34</v>
      </c>
      <c r="C489" s="21">
        <v>34.086199999999998</v>
      </c>
      <c r="D489" s="22">
        <v>34.240200000000002</v>
      </c>
    </row>
    <row r="490" spans="1:4" hidden="1" x14ac:dyDescent="0.25">
      <c r="A490" s="19">
        <v>45286</v>
      </c>
      <c r="B490" s="20" t="s">
        <v>34</v>
      </c>
      <c r="C490" s="21">
        <v>33.947499999999998</v>
      </c>
      <c r="D490" s="22">
        <v>34.094700000000003</v>
      </c>
    </row>
    <row r="491" spans="1:4" hidden="1" x14ac:dyDescent="0.25">
      <c r="A491" s="19">
        <v>45285</v>
      </c>
      <c r="B491" s="20" t="s">
        <v>34</v>
      </c>
      <c r="C491" s="21">
        <v>33.950600000000001</v>
      </c>
      <c r="D491" s="22">
        <v>34.107100000000003</v>
      </c>
    </row>
    <row r="492" spans="1:4" hidden="1" x14ac:dyDescent="0.25">
      <c r="A492" s="19">
        <v>45284</v>
      </c>
      <c r="B492" s="20" t="s">
        <v>34</v>
      </c>
      <c r="C492" s="21">
        <v>33.938200000000002</v>
      </c>
      <c r="D492" s="22">
        <v>34.0946</v>
      </c>
    </row>
    <row r="493" spans="1:4" hidden="1" x14ac:dyDescent="0.25">
      <c r="A493" s="19">
        <v>45281</v>
      </c>
      <c r="B493" s="20" t="s">
        <v>34</v>
      </c>
      <c r="C493" s="21">
        <v>33.845799999999997</v>
      </c>
      <c r="D493" s="22">
        <v>34.001800000000003</v>
      </c>
    </row>
    <row r="494" spans="1:4" hidden="1" x14ac:dyDescent="0.25">
      <c r="A494" s="19">
        <v>45280</v>
      </c>
      <c r="B494" s="20" t="s">
        <v>34</v>
      </c>
      <c r="C494" s="21">
        <v>33.713200000000001</v>
      </c>
      <c r="D494" s="22">
        <v>33.868699999999997</v>
      </c>
    </row>
    <row r="495" spans="1:4" hidden="1" x14ac:dyDescent="0.25">
      <c r="A495" s="19">
        <v>45279</v>
      </c>
      <c r="B495" s="20" t="s">
        <v>34</v>
      </c>
      <c r="C495" s="21">
        <v>33.710099999999997</v>
      </c>
      <c r="D495" s="22">
        <v>33.865600000000001</v>
      </c>
    </row>
    <row r="496" spans="1:4" hidden="1" x14ac:dyDescent="0.25">
      <c r="A496" s="19">
        <v>45278</v>
      </c>
      <c r="B496" s="20" t="s">
        <v>34</v>
      </c>
      <c r="C496" s="21">
        <v>33.642299999999999</v>
      </c>
      <c r="D496" s="22">
        <v>33.797499999999999</v>
      </c>
    </row>
    <row r="497" spans="1:4" hidden="1" x14ac:dyDescent="0.25">
      <c r="A497" s="19">
        <v>45277</v>
      </c>
      <c r="B497" s="20" t="s">
        <v>34</v>
      </c>
      <c r="C497" s="21">
        <v>33.5837</v>
      </c>
      <c r="D497" s="22">
        <v>33.735599999999998</v>
      </c>
    </row>
    <row r="498" spans="1:4" hidden="1" x14ac:dyDescent="0.25">
      <c r="A498" s="19">
        <v>45274</v>
      </c>
      <c r="B498" s="20" t="s">
        <v>34</v>
      </c>
      <c r="C498" s="21">
        <v>33.700899999999997</v>
      </c>
      <c r="D498" s="22">
        <v>33.853200000000001</v>
      </c>
    </row>
    <row r="499" spans="1:4" hidden="1" x14ac:dyDescent="0.25">
      <c r="A499" s="19">
        <v>45273</v>
      </c>
      <c r="B499" s="20" t="s">
        <v>34</v>
      </c>
      <c r="C499" s="21">
        <v>33.238500000000002</v>
      </c>
      <c r="D499" s="22">
        <v>33.3919</v>
      </c>
    </row>
    <row r="500" spans="1:4" hidden="1" x14ac:dyDescent="0.25">
      <c r="A500" s="19">
        <v>45272</v>
      </c>
      <c r="B500" s="20" t="s">
        <v>34</v>
      </c>
      <c r="C500" s="21">
        <v>33.275399999999998</v>
      </c>
      <c r="D500" s="22">
        <v>33.429099999999998</v>
      </c>
    </row>
    <row r="501" spans="1:4" hidden="1" x14ac:dyDescent="0.25">
      <c r="A501" s="19">
        <v>45271</v>
      </c>
      <c r="B501" s="20" t="s">
        <v>34</v>
      </c>
      <c r="C501" s="21">
        <v>33.189100000000003</v>
      </c>
      <c r="D501" s="22">
        <v>33.342399999999998</v>
      </c>
    </row>
    <row r="502" spans="1:4" hidden="1" x14ac:dyDescent="0.25">
      <c r="A502" s="19">
        <v>45270</v>
      </c>
      <c r="B502" s="20" t="s">
        <v>34</v>
      </c>
      <c r="C502" s="21">
        <v>33.173699999999997</v>
      </c>
      <c r="D502" s="22">
        <v>33.326900000000002</v>
      </c>
    </row>
    <row r="503" spans="1:4" hidden="1" x14ac:dyDescent="0.25">
      <c r="A503" s="19">
        <v>45267</v>
      </c>
      <c r="B503" s="20" t="s">
        <v>34</v>
      </c>
      <c r="C503" s="21">
        <v>33.201500000000003</v>
      </c>
      <c r="D503" s="22">
        <v>33.354799999999997</v>
      </c>
    </row>
    <row r="504" spans="1:4" hidden="1" x14ac:dyDescent="0.25">
      <c r="A504" s="19">
        <v>45266</v>
      </c>
      <c r="B504" s="20" t="s">
        <v>34</v>
      </c>
      <c r="C504" s="21">
        <v>33.226100000000002</v>
      </c>
      <c r="D504" s="22">
        <v>33.3733</v>
      </c>
    </row>
    <row r="505" spans="1:4" hidden="1" x14ac:dyDescent="0.25">
      <c r="A505" s="19">
        <v>45265</v>
      </c>
      <c r="B505" s="20" t="s">
        <v>34</v>
      </c>
      <c r="C505" s="21">
        <v>33.346299999999999</v>
      </c>
      <c r="D505" s="22">
        <v>33.500300000000003</v>
      </c>
    </row>
    <row r="506" spans="1:4" hidden="1" x14ac:dyDescent="0.25">
      <c r="A506" s="19">
        <v>45264</v>
      </c>
      <c r="B506" s="20" t="s">
        <v>34</v>
      </c>
      <c r="C506" s="21">
        <v>33.494300000000003</v>
      </c>
      <c r="D506" s="22">
        <v>33.648899999999998</v>
      </c>
    </row>
    <row r="507" spans="1:4" x14ac:dyDescent="0.25">
      <c r="A507" s="19">
        <v>45293</v>
      </c>
      <c r="B507" s="20" t="s">
        <v>34</v>
      </c>
      <c r="C507" s="21">
        <v>33.808700000000002</v>
      </c>
      <c r="D507" s="22">
        <v>33.955300000000001</v>
      </c>
    </row>
    <row r="508" spans="1:4" hidden="1" x14ac:dyDescent="0.25">
      <c r="A508" s="19">
        <v>45260</v>
      </c>
      <c r="B508" s="20" t="s">
        <v>34</v>
      </c>
      <c r="C508" s="21">
        <v>33.645400000000002</v>
      </c>
      <c r="D508" s="22">
        <v>33.803699999999999</v>
      </c>
    </row>
    <row r="509" spans="1:4" hidden="1" x14ac:dyDescent="0.25">
      <c r="A509" s="19">
        <v>45259</v>
      </c>
      <c r="B509" s="20" t="s">
        <v>34</v>
      </c>
      <c r="C509" s="21">
        <v>33.8643</v>
      </c>
      <c r="D509" s="22">
        <v>34.011099999999999</v>
      </c>
    </row>
    <row r="510" spans="1:4" hidden="1" x14ac:dyDescent="0.25">
      <c r="A510" s="19">
        <v>45258</v>
      </c>
      <c r="B510" s="20" t="s">
        <v>34</v>
      </c>
      <c r="C510" s="21">
        <v>33.753300000000003</v>
      </c>
      <c r="D510" s="22">
        <v>33.905799999999999</v>
      </c>
    </row>
    <row r="511" spans="1:4" hidden="1" x14ac:dyDescent="0.25">
      <c r="A511" s="19">
        <v>45257</v>
      </c>
      <c r="B511" s="20" t="s">
        <v>34</v>
      </c>
      <c r="C511" s="21">
        <v>33.765599999999999</v>
      </c>
      <c r="D511" s="22">
        <v>33.918199999999999</v>
      </c>
    </row>
    <row r="512" spans="1:4" hidden="1" x14ac:dyDescent="0.25">
      <c r="A512" s="19">
        <v>45256</v>
      </c>
      <c r="B512" s="20" t="s">
        <v>34</v>
      </c>
      <c r="C512" s="21">
        <v>33.7256</v>
      </c>
      <c r="D512" s="22">
        <v>33.878</v>
      </c>
    </row>
    <row r="513" spans="1:4" hidden="1" x14ac:dyDescent="0.25">
      <c r="A513" s="19">
        <v>45253</v>
      </c>
      <c r="B513" s="20" t="s">
        <v>34</v>
      </c>
      <c r="C513" s="21">
        <v>33.648499999999999</v>
      </c>
      <c r="D513" s="22">
        <v>33.7913</v>
      </c>
    </row>
    <row r="514" spans="1:4" hidden="1" x14ac:dyDescent="0.25">
      <c r="A514" s="19">
        <v>45252</v>
      </c>
      <c r="B514" s="20" t="s">
        <v>34</v>
      </c>
      <c r="C514" s="21">
        <v>33.599200000000003</v>
      </c>
      <c r="D514" s="22">
        <v>33.750999999999998</v>
      </c>
    </row>
    <row r="515" spans="1:4" hidden="1" x14ac:dyDescent="0.25">
      <c r="A515" s="19">
        <v>45251</v>
      </c>
      <c r="B515" s="20" t="s">
        <v>34</v>
      </c>
      <c r="C515" s="21">
        <v>33.722499999999997</v>
      </c>
      <c r="D515" s="22">
        <v>33.874899999999997</v>
      </c>
    </row>
    <row r="516" spans="1:4" hidden="1" x14ac:dyDescent="0.25">
      <c r="A516" s="19">
        <v>45250</v>
      </c>
      <c r="B516" s="20" t="s">
        <v>34</v>
      </c>
      <c r="C516" s="21">
        <v>33.673200000000001</v>
      </c>
      <c r="D516" s="22">
        <v>33.816000000000003</v>
      </c>
    </row>
    <row r="517" spans="1:4" hidden="1" x14ac:dyDescent="0.25">
      <c r="A517" s="19">
        <v>45249</v>
      </c>
      <c r="B517" s="20" t="s">
        <v>34</v>
      </c>
      <c r="C517" s="21">
        <v>33.626899999999999</v>
      </c>
      <c r="D517" s="22">
        <v>33.7789</v>
      </c>
    </row>
    <row r="518" spans="1:4" hidden="1" x14ac:dyDescent="0.25">
      <c r="A518" s="19">
        <v>45246</v>
      </c>
      <c r="B518" s="20" t="s">
        <v>34</v>
      </c>
      <c r="C518" s="21">
        <v>33.432699999999997</v>
      </c>
      <c r="D518" s="22">
        <v>33.5839</v>
      </c>
    </row>
    <row r="519" spans="1:4" hidden="1" x14ac:dyDescent="0.25">
      <c r="A519" s="19">
        <v>45245</v>
      </c>
      <c r="B519" s="20" t="s">
        <v>34</v>
      </c>
      <c r="C519" s="21">
        <v>33.500500000000002</v>
      </c>
      <c r="D519" s="22">
        <v>33.652000000000001</v>
      </c>
    </row>
    <row r="520" spans="1:4" hidden="1" x14ac:dyDescent="0.25">
      <c r="A520" s="19">
        <v>45244</v>
      </c>
      <c r="B520" s="20" t="s">
        <v>34</v>
      </c>
      <c r="C520" s="21">
        <v>33.044199999999996</v>
      </c>
      <c r="D520" s="22">
        <v>33.187600000000003</v>
      </c>
    </row>
    <row r="521" spans="1:4" hidden="1" x14ac:dyDescent="0.25">
      <c r="A521" s="19">
        <v>45243</v>
      </c>
      <c r="B521" s="20" t="s">
        <v>34</v>
      </c>
      <c r="C521" s="21">
        <v>32.927100000000003</v>
      </c>
      <c r="D521" s="22">
        <v>33.076099999999997</v>
      </c>
    </row>
    <row r="522" spans="1:4" hidden="1" x14ac:dyDescent="0.25">
      <c r="A522" s="19">
        <v>45242</v>
      </c>
      <c r="B522" s="20" t="s">
        <v>34</v>
      </c>
      <c r="C522" s="21">
        <v>32.930100000000003</v>
      </c>
      <c r="D522" s="22">
        <v>33.0792</v>
      </c>
    </row>
    <row r="523" spans="1:4" hidden="1" x14ac:dyDescent="0.25">
      <c r="A523" s="19">
        <v>45239</v>
      </c>
      <c r="B523" s="20" t="s">
        <v>34</v>
      </c>
      <c r="C523" s="21">
        <v>32.948599999999999</v>
      </c>
      <c r="D523" s="22">
        <v>33.097799999999999</v>
      </c>
    </row>
    <row r="524" spans="1:4" hidden="1" x14ac:dyDescent="0.25">
      <c r="A524" s="19">
        <v>45238</v>
      </c>
      <c r="B524" s="20" t="s">
        <v>34</v>
      </c>
      <c r="C524" s="21">
        <v>32.911700000000003</v>
      </c>
      <c r="D524" s="22">
        <v>33.060699999999997</v>
      </c>
    </row>
    <row r="525" spans="1:4" hidden="1" x14ac:dyDescent="0.25">
      <c r="A525" s="19">
        <v>45237</v>
      </c>
      <c r="B525" s="20" t="s">
        <v>34</v>
      </c>
      <c r="C525" s="21">
        <v>32.905500000000004</v>
      </c>
      <c r="D525" s="22">
        <v>33.054499999999997</v>
      </c>
    </row>
    <row r="526" spans="1:4" hidden="1" x14ac:dyDescent="0.25">
      <c r="A526" s="19">
        <v>45236</v>
      </c>
      <c r="B526" s="20" t="s">
        <v>34</v>
      </c>
      <c r="C526" s="21">
        <v>33.142899999999997</v>
      </c>
      <c r="D526" s="22">
        <v>33.2928</v>
      </c>
    </row>
    <row r="527" spans="1:4" hidden="1" x14ac:dyDescent="0.25">
      <c r="A527" s="19">
        <v>45235</v>
      </c>
      <c r="B527" s="20" t="s">
        <v>34</v>
      </c>
      <c r="C527" s="21">
        <v>33.075099999999999</v>
      </c>
      <c r="D527" s="22">
        <v>33.227800000000002</v>
      </c>
    </row>
    <row r="528" spans="1:4" hidden="1" x14ac:dyDescent="0.25">
      <c r="A528" s="19">
        <v>45232</v>
      </c>
      <c r="B528" s="20" t="s">
        <v>34</v>
      </c>
      <c r="C528" s="21">
        <v>32.782200000000003</v>
      </c>
      <c r="D528" s="22">
        <v>32.933700000000002</v>
      </c>
    </row>
    <row r="529" spans="1:4" x14ac:dyDescent="0.25">
      <c r="A529" s="19">
        <v>45263</v>
      </c>
      <c r="B529" s="20" t="s">
        <v>34</v>
      </c>
      <c r="C529" s="21">
        <v>33.543599999999998</v>
      </c>
      <c r="D529" s="22">
        <v>33.698399999999999</v>
      </c>
    </row>
    <row r="530" spans="1:4" hidden="1" x14ac:dyDescent="0.25">
      <c r="A530" s="19">
        <v>45230</v>
      </c>
      <c r="B530" s="20" t="s">
        <v>34</v>
      </c>
      <c r="C530" s="21">
        <v>32.843899999999998</v>
      </c>
      <c r="D530" s="22">
        <v>32.995600000000003</v>
      </c>
    </row>
    <row r="531" spans="1:4" hidden="1" x14ac:dyDescent="0.25">
      <c r="A531" s="19">
        <v>45229</v>
      </c>
      <c r="B531" s="20" t="s">
        <v>34</v>
      </c>
      <c r="C531" s="21">
        <v>32.625</v>
      </c>
      <c r="D531" s="22">
        <v>32.775799999999997</v>
      </c>
    </row>
    <row r="532" spans="1:4" hidden="1" x14ac:dyDescent="0.25">
      <c r="A532" s="19">
        <v>45228</v>
      </c>
      <c r="B532" s="20" t="s">
        <v>34</v>
      </c>
      <c r="C532" s="21">
        <v>32.566400000000002</v>
      </c>
      <c r="D532" s="22">
        <v>32.713900000000002</v>
      </c>
    </row>
    <row r="533" spans="1:4" hidden="1" x14ac:dyDescent="0.25">
      <c r="A533" s="19">
        <v>45225</v>
      </c>
      <c r="B533" s="20" t="s">
        <v>34</v>
      </c>
      <c r="C533" s="21">
        <v>32.476999999999997</v>
      </c>
      <c r="D533" s="22">
        <v>32.627200000000002</v>
      </c>
    </row>
    <row r="534" spans="1:4" hidden="1" x14ac:dyDescent="0.25">
      <c r="A534" s="19">
        <v>45224</v>
      </c>
      <c r="B534" s="20" t="s">
        <v>34</v>
      </c>
      <c r="C534" s="21">
        <v>32.591099999999997</v>
      </c>
      <c r="D534" s="22">
        <v>32.741799999999998</v>
      </c>
    </row>
    <row r="535" spans="1:4" hidden="1" x14ac:dyDescent="0.25">
      <c r="A535" s="19">
        <v>45223</v>
      </c>
      <c r="B535" s="20" t="s">
        <v>34</v>
      </c>
      <c r="C535" s="21">
        <v>32.751399999999997</v>
      </c>
      <c r="D535" s="22">
        <v>32.893500000000003</v>
      </c>
    </row>
    <row r="536" spans="1:4" hidden="1" x14ac:dyDescent="0.25">
      <c r="A536" s="19">
        <v>45222</v>
      </c>
      <c r="B536" s="20" t="s">
        <v>34</v>
      </c>
      <c r="C536" s="21">
        <v>32.686599999999999</v>
      </c>
      <c r="D536" s="22">
        <v>32.837800000000001</v>
      </c>
    </row>
    <row r="537" spans="1:4" hidden="1" x14ac:dyDescent="0.25">
      <c r="A537" s="19">
        <v>45221</v>
      </c>
      <c r="B537" s="20" t="s">
        <v>34</v>
      </c>
      <c r="C537" s="21">
        <v>32.655799999999999</v>
      </c>
      <c r="D537" s="22">
        <v>32.800600000000003</v>
      </c>
    </row>
    <row r="538" spans="1:4" hidden="1" x14ac:dyDescent="0.25">
      <c r="A538" s="19">
        <v>45218</v>
      </c>
      <c r="B538" s="20" t="s">
        <v>34</v>
      </c>
      <c r="C538" s="21">
        <v>32.529400000000003</v>
      </c>
      <c r="D538" s="22">
        <v>32.679900000000004</v>
      </c>
    </row>
    <row r="539" spans="1:4" hidden="1" x14ac:dyDescent="0.25">
      <c r="A539" s="19">
        <v>45217</v>
      </c>
      <c r="B539" s="20" t="s">
        <v>34</v>
      </c>
      <c r="C539" s="21">
        <v>32.532499999999999</v>
      </c>
      <c r="D539" s="22">
        <v>32.683</v>
      </c>
    </row>
    <row r="540" spans="1:4" hidden="1" x14ac:dyDescent="0.25">
      <c r="A540" s="19">
        <v>45216</v>
      </c>
      <c r="B540" s="20" t="s">
        <v>34</v>
      </c>
      <c r="C540" s="21">
        <v>32.535600000000002</v>
      </c>
      <c r="D540" s="22">
        <v>32.679900000000004</v>
      </c>
    </row>
    <row r="541" spans="1:4" hidden="1" x14ac:dyDescent="0.25">
      <c r="A541" s="19">
        <v>45215</v>
      </c>
      <c r="B541" s="20" t="s">
        <v>34</v>
      </c>
      <c r="C541" s="21">
        <v>32.461599999999997</v>
      </c>
      <c r="D541" s="22">
        <v>32.611800000000002</v>
      </c>
    </row>
    <row r="542" spans="1:4" hidden="1" x14ac:dyDescent="0.25">
      <c r="A542" s="19">
        <v>45214</v>
      </c>
      <c r="B542" s="20" t="s">
        <v>34</v>
      </c>
      <c r="C542" s="21">
        <v>32.399900000000002</v>
      </c>
      <c r="D542" s="22">
        <v>32.546700000000001</v>
      </c>
    </row>
    <row r="543" spans="1:4" hidden="1" x14ac:dyDescent="0.25">
      <c r="A543" s="19">
        <v>45211</v>
      </c>
      <c r="B543" s="20" t="s">
        <v>34</v>
      </c>
      <c r="C543" s="21">
        <v>32.732500000000002</v>
      </c>
      <c r="D543" s="22">
        <v>32.874899999999997</v>
      </c>
    </row>
    <row r="544" spans="1:4" hidden="1" x14ac:dyDescent="0.25">
      <c r="A544" s="19">
        <v>45210</v>
      </c>
      <c r="B544" s="20" t="s">
        <v>34</v>
      </c>
      <c r="C544" s="21">
        <v>32.677100000000003</v>
      </c>
      <c r="D544" s="22">
        <v>32.828499999999998</v>
      </c>
    </row>
    <row r="545" spans="1:4" hidden="1" x14ac:dyDescent="0.25">
      <c r="A545" s="19">
        <v>45209</v>
      </c>
      <c r="B545" s="20" t="s">
        <v>34</v>
      </c>
      <c r="C545" s="21">
        <v>32.6432</v>
      </c>
      <c r="D545" s="22">
        <v>32.794400000000003</v>
      </c>
    </row>
    <row r="546" spans="1:4" hidden="1" x14ac:dyDescent="0.25">
      <c r="A546" s="19">
        <v>45208</v>
      </c>
      <c r="B546" s="20" t="s">
        <v>34</v>
      </c>
      <c r="C546" s="21">
        <v>32.455100000000002</v>
      </c>
      <c r="D546" s="22">
        <v>32.602499999999999</v>
      </c>
    </row>
    <row r="547" spans="1:4" hidden="1" x14ac:dyDescent="0.25">
      <c r="A547" s="19">
        <v>45207</v>
      </c>
      <c r="B547" s="20" t="s">
        <v>34</v>
      </c>
      <c r="C547" s="21">
        <v>32.634799999999998</v>
      </c>
      <c r="D547" s="22">
        <v>32.781999999999996</v>
      </c>
    </row>
    <row r="548" spans="1:4" hidden="1" x14ac:dyDescent="0.25">
      <c r="A548" s="19">
        <v>45203</v>
      </c>
      <c r="B548" s="20" t="s">
        <v>34</v>
      </c>
      <c r="C548" s="21">
        <v>32.378900000000002</v>
      </c>
      <c r="D548" s="22">
        <v>32.518900000000002</v>
      </c>
    </row>
    <row r="549" spans="1:4" hidden="1" x14ac:dyDescent="0.25">
      <c r="A549" s="19">
        <v>45202</v>
      </c>
      <c r="B549" s="20" t="s">
        <v>34</v>
      </c>
      <c r="C549" s="21">
        <v>32.2896</v>
      </c>
      <c r="D549" s="22">
        <v>32.438400000000001</v>
      </c>
    </row>
    <row r="550" spans="1:4" hidden="1" x14ac:dyDescent="0.25">
      <c r="A550" s="19">
        <v>45201</v>
      </c>
      <c r="B550" s="20" t="s">
        <v>34</v>
      </c>
      <c r="C550" s="21">
        <v>32.474499999999999</v>
      </c>
      <c r="D550" s="22">
        <v>32.624099999999999</v>
      </c>
    </row>
    <row r="551" spans="1:4" x14ac:dyDescent="0.25">
      <c r="A551" s="19">
        <v>45231</v>
      </c>
      <c r="B551" s="20" t="s">
        <v>34</v>
      </c>
      <c r="C551" s="21">
        <v>32.4985</v>
      </c>
      <c r="D551" s="22">
        <v>32.645800000000001</v>
      </c>
    </row>
    <row r="552" spans="1:4" hidden="1" x14ac:dyDescent="0.25">
      <c r="A552" s="19">
        <v>45196</v>
      </c>
      <c r="B552" s="20" t="s">
        <v>34</v>
      </c>
      <c r="C552" s="21">
        <v>32.526899999999998</v>
      </c>
      <c r="D552" s="22">
        <v>32.673699999999997</v>
      </c>
    </row>
    <row r="553" spans="1:4" hidden="1" x14ac:dyDescent="0.25">
      <c r="A553" s="19">
        <v>45195</v>
      </c>
      <c r="B553" s="20" t="s">
        <v>34</v>
      </c>
      <c r="C553" s="21">
        <v>32.653300000000002</v>
      </c>
      <c r="D553" s="22">
        <v>32.803699999999999</v>
      </c>
    </row>
    <row r="554" spans="1:4" hidden="1" x14ac:dyDescent="0.25">
      <c r="A554" s="19">
        <v>45194</v>
      </c>
      <c r="B554" s="20" t="s">
        <v>34</v>
      </c>
      <c r="C554" s="21">
        <v>32.792000000000002</v>
      </c>
      <c r="D554" s="22">
        <v>32.939900000000002</v>
      </c>
    </row>
    <row r="555" spans="1:4" hidden="1" x14ac:dyDescent="0.25">
      <c r="A555" s="19">
        <v>45193</v>
      </c>
      <c r="B555" s="20" t="s">
        <v>34</v>
      </c>
      <c r="C555" s="21">
        <v>32.838500000000003</v>
      </c>
      <c r="D555" s="22">
        <v>32.9895</v>
      </c>
    </row>
    <row r="556" spans="1:4" hidden="1" x14ac:dyDescent="0.25">
      <c r="A556" s="19">
        <v>45190</v>
      </c>
      <c r="B556" s="20" t="s">
        <v>34</v>
      </c>
      <c r="C556" s="21">
        <v>32.801499999999997</v>
      </c>
      <c r="D556" s="22">
        <v>32.952300000000001</v>
      </c>
    </row>
    <row r="557" spans="1:4" hidden="1" x14ac:dyDescent="0.25">
      <c r="A557" s="19">
        <v>45189</v>
      </c>
      <c r="B557" s="20" t="s">
        <v>34</v>
      </c>
      <c r="C557" s="21">
        <v>32.989600000000003</v>
      </c>
      <c r="D557" s="22">
        <v>33.141199999999998</v>
      </c>
    </row>
    <row r="558" spans="1:4" hidden="1" x14ac:dyDescent="0.25">
      <c r="A558" s="19">
        <v>45188</v>
      </c>
      <c r="B558" s="20" t="s">
        <v>34</v>
      </c>
      <c r="C558" s="21">
        <v>32.9803</v>
      </c>
      <c r="D558" s="22">
        <v>33.125700000000002</v>
      </c>
    </row>
    <row r="559" spans="1:4" hidden="1" x14ac:dyDescent="0.25">
      <c r="A559" s="19">
        <v>45187</v>
      </c>
      <c r="B559" s="20" t="s">
        <v>34</v>
      </c>
      <c r="C559" s="21">
        <v>32.884799999999998</v>
      </c>
      <c r="D559" s="22">
        <v>33.029699999999998</v>
      </c>
    </row>
    <row r="560" spans="1:4" hidden="1" x14ac:dyDescent="0.25">
      <c r="A560" s="19">
        <v>45186</v>
      </c>
      <c r="B560" s="20" t="s">
        <v>34</v>
      </c>
      <c r="C560" s="21">
        <v>32.847799999999999</v>
      </c>
      <c r="D560" s="22">
        <v>32.998699999999999</v>
      </c>
    </row>
    <row r="561" spans="1:4" hidden="1" x14ac:dyDescent="0.25">
      <c r="A561" s="19">
        <v>45183</v>
      </c>
      <c r="B561" s="20" t="s">
        <v>34</v>
      </c>
      <c r="C561" s="21">
        <v>33.091299999999997</v>
      </c>
      <c r="D561" s="22">
        <v>33.240200000000002</v>
      </c>
    </row>
    <row r="562" spans="1:4" hidden="1" x14ac:dyDescent="0.25">
      <c r="A562" s="19">
        <v>45182</v>
      </c>
      <c r="B562" s="20" t="s">
        <v>34</v>
      </c>
      <c r="C562" s="21">
        <v>33.100499999999997</v>
      </c>
      <c r="D562" s="22">
        <v>33.243299999999998</v>
      </c>
    </row>
    <row r="563" spans="1:4" hidden="1" x14ac:dyDescent="0.25">
      <c r="A563" s="19">
        <v>45181</v>
      </c>
      <c r="B563" s="20" t="s">
        <v>34</v>
      </c>
      <c r="C563" s="21">
        <v>33.032699999999998</v>
      </c>
      <c r="D563" s="22">
        <v>33.1783</v>
      </c>
    </row>
    <row r="564" spans="1:4" hidden="1" x14ac:dyDescent="0.25">
      <c r="A564" s="19">
        <v>45180</v>
      </c>
      <c r="B564" s="20" t="s">
        <v>34</v>
      </c>
      <c r="C564" s="21">
        <v>33.079000000000001</v>
      </c>
      <c r="D564" s="22">
        <v>33.227800000000002</v>
      </c>
    </row>
    <row r="565" spans="1:4" hidden="1" x14ac:dyDescent="0.25">
      <c r="A565" s="19">
        <v>45179</v>
      </c>
      <c r="B565" s="20" t="s">
        <v>34</v>
      </c>
      <c r="C565" s="21">
        <v>32.983400000000003</v>
      </c>
      <c r="D565" s="22">
        <v>33.131900000000002</v>
      </c>
    </row>
    <row r="566" spans="1:4" hidden="1" x14ac:dyDescent="0.25">
      <c r="A566" s="19">
        <v>45176</v>
      </c>
      <c r="B566" s="20" t="s">
        <v>34</v>
      </c>
      <c r="C566" s="21">
        <v>33.005299999999998</v>
      </c>
      <c r="D566" s="22">
        <v>33.153500000000001</v>
      </c>
    </row>
    <row r="567" spans="1:4" hidden="1" x14ac:dyDescent="0.25">
      <c r="A567" s="19">
        <v>45175</v>
      </c>
      <c r="B567" s="20" t="s">
        <v>34</v>
      </c>
      <c r="C567" s="21">
        <v>33.106999999999999</v>
      </c>
      <c r="D567" s="22">
        <v>33.258800000000001</v>
      </c>
    </row>
    <row r="568" spans="1:4" hidden="1" x14ac:dyDescent="0.25">
      <c r="A568" s="19">
        <v>45174</v>
      </c>
      <c r="B568" s="20" t="s">
        <v>34</v>
      </c>
      <c r="C568" s="21">
        <v>33.107900000000001</v>
      </c>
      <c r="D568" s="22">
        <v>33.252600000000001</v>
      </c>
    </row>
    <row r="569" spans="1:4" hidden="1" x14ac:dyDescent="0.25">
      <c r="A569" s="19">
        <v>45173</v>
      </c>
      <c r="B569" s="20" t="s">
        <v>34</v>
      </c>
      <c r="C569" s="21">
        <v>33.308300000000003</v>
      </c>
      <c r="D569" s="22">
        <v>33.450699999999998</v>
      </c>
    </row>
    <row r="570" spans="1:4" x14ac:dyDescent="0.25">
      <c r="A570" s="19">
        <v>45200</v>
      </c>
      <c r="B570" s="20" t="s">
        <v>34</v>
      </c>
      <c r="C570" s="21">
        <v>32.585500000000003</v>
      </c>
      <c r="D570" s="22">
        <v>32.735599999999998</v>
      </c>
    </row>
    <row r="571" spans="1:4" hidden="1" x14ac:dyDescent="0.25">
      <c r="A571" s="19">
        <v>45169</v>
      </c>
      <c r="B571" s="20" t="s">
        <v>34</v>
      </c>
      <c r="C571" s="21">
        <v>33.508699999999997</v>
      </c>
      <c r="D571" s="22">
        <v>33.661299999999997</v>
      </c>
    </row>
    <row r="572" spans="1:4" hidden="1" x14ac:dyDescent="0.25">
      <c r="A572" s="19">
        <v>45168</v>
      </c>
      <c r="B572" s="20" t="s">
        <v>34</v>
      </c>
      <c r="C572" s="21">
        <v>33.576599999999999</v>
      </c>
      <c r="D572" s="22">
        <v>33.723199999999999</v>
      </c>
    </row>
    <row r="573" spans="1:4" hidden="1" x14ac:dyDescent="0.25">
      <c r="A573" s="19">
        <v>45167</v>
      </c>
      <c r="B573" s="20" t="s">
        <v>34</v>
      </c>
      <c r="C573" s="21">
        <v>33.308300000000003</v>
      </c>
      <c r="D573" s="22">
        <v>33.46</v>
      </c>
    </row>
    <row r="574" spans="1:4" hidden="1" x14ac:dyDescent="0.25">
      <c r="A574" s="19">
        <v>45166</v>
      </c>
      <c r="B574" s="20" t="s">
        <v>34</v>
      </c>
      <c r="C574" s="21">
        <v>33.323799999999999</v>
      </c>
      <c r="D574" s="22">
        <v>33.4724</v>
      </c>
    </row>
    <row r="575" spans="1:4" hidden="1" x14ac:dyDescent="0.25">
      <c r="A575" s="19">
        <v>45165</v>
      </c>
      <c r="B575" s="20" t="s">
        <v>34</v>
      </c>
      <c r="C575" s="21">
        <v>33.299199999999999</v>
      </c>
      <c r="D575" s="22">
        <v>33.447600000000001</v>
      </c>
    </row>
    <row r="576" spans="1:4" hidden="1" x14ac:dyDescent="0.25">
      <c r="A576" s="19">
        <v>45162</v>
      </c>
      <c r="B576" s="20" t="s">
        <v>34</v>
      </c>
      <c r="C576" s="21">
        <v>33.465600000000002</v>
      </c>
      <c r="D576" s="22">
        <v>33.605499999999999</v>
      </c>
    </row>
    <row r="577" spans="1:4" hidden="1" x14ac:dyDescent="0.25">
      <c r="A577" s="19">
        <v>45161</v>
      </c>
      <c r="B577" s="20" t="s">
        <v>34</v>
      </c>
      <c r="C577" s="21">
        <v>33.305399999999999</v>
      </c>
      <c r="D577" s="22">
        <v>33.453800000000001</v>
      </c>
    </row>
    <row r="578" spans="1:4" hidden="1" x14ac:dyDescent="0.25">
      <c r="A578" s="19">
        <v>45160</v>
      </c>
      <c r="B578" s="20" t="s">
        <v>34</v>
      </c>
      <c r="C578" s="21">
        <v>33.558199999999999</v>
      </c>
      <c r="D578" s="22">
        <v>33.710799999999999</v>
      </c>
    </row>
    <row r="579" spans="1:4" hidden="1" x14ac:dyDescent="0.25">
      <c r="A579" s="19">
        <v>45159</v>
      </c>
      <c r="B579" s="20" t="s">
        <v>34</v>
      </c>
      <c r="C579" s="21">
        <v>33.595199999999998</v>
      </c>
      <c r="D579" s="22">
        <v>33.747900000000001</v>
      </c>
    </row>
    <row r="580" spans="1:4" hidden="1" x14ac:dyDescent="0.25">
      <c r="A580" s="19">
        <v>45158</v>
      </c>
      <c r="B580" s="20" t="s">
        <v>34</v>
      </c>
      <c r="C580" s="21">
        <v>33.5212</v>
      </c>
      <c r="D580" s="22">
        <v>33.667400000000001</v>
      </c>
    </row>
    <row r="581" spans="1:4" hidden="1" x14ac:dyDescent="0.25">
      <c r="A581" s="19">
        <v>45155</v>
      </c>
      <c r="B581" s="20" t="s">
        <v>34</v>
      </c>
      <c r="C581" s="21">
        <v>33.548999999999999</v>
      </c>
      <c r="D581" s="22">
        <v>33.6922</v>
      </c>
    </row>
    <row r="582" spans="1:4" hidden="1" x14ac:dyDescent="0.25">
      <c r="A582" s="19">
        <v>45154</v>
      </c>
      <c r="B582" s="20" t="s">
        <v>34</v>
      </c>
      <c r="C582" s="21">
        <v>33.650700000000001</v>
      </c>
      <c r="D582" s="22">
        <v>33.803699999999999</v>
      </c>
    </row>
    <row r="583" spans="1:4" hidden="1" x14ac:dyDescent="0.25">
      <c r="A583" s="19">
        <v>45153</v>
      </c>
      <c r="B583" s="20" t="s">
        <v>34</v>
      </c>
      <c r="C583" s="21">
        <v>33.696899999999999</v>
      </c>
      <c r="D583" s="22">
        <v>33.850099999999998</v>
      </c>
    </row>
    <row r="584" spans="1:4" hidden="1" x14ac:dyDescent="0.25">
      <c r="A584" s="19">
        <v>45152</v>
      </c>
      <c r="B584" s="20" t="s">
        <v>34</v>
      </c>
      <c r="C584" s="21">
        <v>33.733899999999998</v>
      </c>
      <c r="D584" s="22">
        <v>33.887300000000003</v>
      </c>
    </row>
    <row r="585" spans="1:4" hidden="1" x14ac:dyDescent="0.25">
      <c r="A585" s="19">
        <v>45151</v>
      </c>
      <c r="B585" s="20" t="s">
        <v>34</v>
      </c>
      <c r="C585" s="21">
        <v>33.740099999999998</v>
      </c>
      <c r="D585" s="22">
        <v>33.8934</v>
      </c>
    </row>
    <row r="586" spans="1:4" hidden="1" x14ac:dyDescent="0.25">
      <c r="A586" s="19">
        <v>45148</v>
      </c>
      <c r="B586" s="20" t="s">
        <v>34</v>
      </c>
      <c r="C586" s="21">
        <v>33.995100000000001</v>
      </c>
      <c r="D586" s="22">
        <v>34.150399999999998</v>
      </c>
    </row>
    <row r="587" spans="1:4" hidden="1" x14ac:dyDescent="0.25">
      <c r="A587" s="19">
        <v>45147</v>
      </c>
      <c r="B587" s="20" t="s">
        <v>34</v>
      </c>
      <c r="C587" s="21">
        <v>33.841099999999997</v>
      </c>
      <c r="D587" s="22">
        <v>33.983199999999997</v>
      </c>
    </row>
    <row r="588" spans="1:4" hidden="1" x14ac:dyDescent="0.25">
      <c r="A588" s="19">
        <v>45146</v>
      </c>
      <c r="B588" s="20" t="s">
        <v>34</v>
      </c>
      <c r="C588" s="21">
        <v>33.760800000000003</v>
      </c>
      <c r="D588" s="22">
        <v>33.911999999999999</v>
      </c>
    </row>
    <row r="589" spans="1:4" hidden="1" x14ac:dyDescent="0.25">
      <c r="A589" s="19">
        <v>45145</v>
      </c>
      <c r="B589" s="20" t="s">
        <v>34</v>
      </c>
      <c r="C589" s="21">
        <v>33.823399999999999</v>
      </c>
      <c r="D589" s="22">
        <v>33.9739</v>
      </c>
    </row>
    <row r="590" spans="1:4" hidden="1" x14ac:dyDescent="0.25">
      <c r="A590" s="19">
        <v>45144</v>
      </c>
      <c r="B590" s="20" t="s">
        <v>34</v>
      </c>
      <c r="C590" s="21">
        <v>33.9467</v>
      </c>
      <c r="D590" s="22">
        <v>34.0916</v>
      </c>
    </row>
    <row r="591" spans="1:4" hidden="1" x14ac:dyDescent="0.25">
      <c r="A591" s="19">
        <v>45141</v>
      </c>
      <c r="B591" s="20" t="s">
        <v>34</v>
      </c>
      <c r="C591" s="21">
        <v>33.712400000000002</v>
      </c>
      <c r="D591" s="22">
        <v>33.859400000000001</v>
      </c>
    </row>
    <row r="592" spans="1:4" hidden="1" x14ac:dyDescent="0.25">
      <c r="A592" s="19">
        <v>45140</v>
      </c>
      <c r="B592" s="20" t="s">
        <v>34</v>
      </c>
      <c r="C592" s="21">
        <v>33.838999999999999</v>
      </c>
      <c r="D592" s="22">
        <v>33.989400000000003</v>
      </c>
    </row>
    <row r="593" spans="1:4" x14ac:dyDescent="0.25">
      <c r="A593" s="19">
        <v>45172</v>
      </c>
      <c r="B593" s="20" t="s">
        <v>34</v>
      </c>
      <c r="C593" s="21">
        <v>33.212800000000001</v>
      </c>
      <c r="D593" s="22">
        <v>33.364100000000001</v>
      </c>
    </row>
    <row r="594" spans="1:4" hidden="1" x14ac:dyDescent="0.25">
      <c r="A594" s="19">
        <v>45138</v>
      </c>
      <c r="B594" s="20" t="s">
        <v>34</v>
      </c>
      <c r="C594" s="21">
        <v>34.020899999999997</v>
      </c>
      <c r="D594" s="22">
        <v>34.162799999999997</v>
      </c>
    </row>
    <row r="595" spans="1:4" hidden="1" x14ac:dyDescent="0.25">
      <c r="A595" s="19">
        <v>45137</v>
      </c>
      <c r="B595" s="20" t="s">
        <v>34</v>
      </c>
      <c r="C595" s="21">
        <v>33.962299999999999</v>
      </c>
      <c r="D595" s="22">
        <v>34.107100000000003</v>
      </c>
    </row>
    <row r="596" spans="1:4" hidden="1" x14ac:dyDescent="0.25">
      <c r="A596" s="19">
        <v>45134</v>
      </c>
      <c r="B596" s="20" t="s">
        <v>34</v>
      </c>
      <c r="C596" s="21">
        <v>34.329300000000003</v>
      </c>
      <c r="D596" s="22">
        <v>34.4786</v>
      </c>
    </row>
    <row r="597" spans="1:4" hidden="1" x14ac:dyDescent="0.25">
      <c r="A597" s="19">
        <v>45133</v>
      </c>
      <c r="B597" s="20" t="s">
        <v>34</v>
      </c>
      <c r="C597" s="21">
        <v>34.175400000000003</v>
      </c>
      <c r="D597" s="22">
        <v>34.314500000000002</v>
      </c>
    </row>
    <row r="598" spans="1:4" hidden="1" x14ac:dyDescent="0.25">
      <c r="A598" s="19">
        <v>45132</v>
      </c>
      <c r="B598" s="20" t="s">
        <v>34</v>
      </c>
      <c r="C598" s="21">
        <v>34.054900000000004</v>
      </c>
      <c r="D598" s="22">
        <v>34.203000000000003</v>
      </c>
    </row>
    <row r="599" spans="1:4" hidden="1" x14ac:dyDescent="0.25">
      <c r="A599" s="19">
        <v>45131</v>
      </c>
      <c r="B599" s="20" t="s">
        <v>34</v>
      </c>
      <c r="C599" s="21">
        <v>34.1937</v>
      </c>
      <c r="D599" s="22">
        <v>34.336199999999998</v>
      </c>
    </row>
    <row r="600" spans="1:4" hidden="1" x14ac:dyDescent="0.25">
      <c r="A600" s="19">
        <v>45126</v>
      </c>
      <c r="B600" s="20" t="s">
        <v>34</v>
      </c>
      <c r="C600" s="21">
        <v>34.5822</v>
      </c>
      <c r="D600" s="22">
        <v>34.732399999999998</v>
      </c>
    </row>
    <row r="601" spans="1:4" hidden="1" x14ac:dyDescent="0.25">
      <c r="A601" s="19">
        <v>45125</v>
      </c>
      <c r="B601" s="20" t="s">
        <v>34</v>
      </c>
      <c r="C601" s="21">
        <v>34.7087</v>
      </c>
      <c r="D601" s="22">
        <v>34.853200000000001</v>
      </c>
    </row>
    <row r="602" spans="1:4" hidden="1" x14ac:dyDescent="0.25">
      <c r="A602" s="19">
        <v>45124</v>
      </c>
      <c r="B602" s="20" t="s">
        <v>34</v>
      </c>
      <c r="C602" s="21">
        <v>34.625300000000003</v>
      </c>
      <c r="D602" s="22">
        <v>34.769599999999997</v>
      </c>
    </row>
    <row r="603" spans="1:4" hidden="1" x14ac:dyDescent="0.25">
      <c r="A603" s="19">
        <v>45123</v>
      </c>
      <c r="B603" s="20" t="s">
        <v>34</v>
      </c>
      <c r="C603" s="21">
        <v>34.616</v>
      </c>
      <c r="D603" s="22">
        <v>34.769599999999997</v>
      </c>
    </row>
    <row r="604" spans="1:4" hidden="1" x14ac:dyDescent="0.25">
      <c r="A604" s="19">
        <v>45120</v>
      </c>
      <c r="B604" s="20" t="s">
        <v>34</v>
      </c>
      <c r="C604" s="21">
        <v>34.436300000000003</v>
      </c>
      <c r="D604" s="22">
        <v>34.5869</v>
      </c>
    </row>
    <row r="605" spans="1:4" hidden="1" x14ac:dyDescent="0.25">
      <c r="A605" s="19">
        <v>45119</v>
      </c>
      <c r="B605" s="20" t="s">
        <v>34</v>
      </c>
      <c r="C605" s="21">
        <v>33.980899999999998</v>
      </c>
      <c r="D605" s="22">
        <v>34.125599999999999</v>
      </c>
    </row>
    <row r="606" spans="1:4" hidden="1" x14ac:dyDescent="0.25">
      <c r="A606" s="19">
        <v>45118</v>
      </c>
      <c r="B606" s="20" t="s">
        <v>34</v>
      </c>
      <c r="C606" s="21">
        <v>33.9285</v>
      </c>
      <c r="D606" s="22">
        <v>34.076099999999997</v>
      </c>
    </row>
    <row r="607" spans="1:4" hidden="1" x14ac:dyDescent="0.25">
      <c r="A607" s="19">
        <v>45117</v>
      </c>
      <c r="B607" s="20" t="s">
        <v>34</v>
      </c>
      <c r="C607" s="21">
        <v>33.795999999999999</v>
      </c>
      <c r="D607" s="22">
        <v>33.939900000000002</v>
      </c>
    </row>
    <row r="608" spans="1:4" hidden="1" x14ac:dyDescent="0.25">
      <c r="A608" s="19">
        <v>45116</v>
      </c>
      <c r="B608" s="20" t="s">
        <v>34</v>
      </c>
      <c r="C608" s="21">
        <v>33.820999999999998</v>
      </c>
      <c r="D608" s="22">
        <v>33.964599999999997</v>
      </c>
    </row>
    <row r="609" spans="1:4" hidden="1" x14ac:dyDescent="0.25">
      <c r="A609" s="19">
        <v>45113</v>
      </c>
      <c r="B609" s="20" t="s">
        <v>34</v>
      </c>
      <c r="C609" s="21">
        <v>33.570900000000002</v>
      </c>
      <c r="D609" s="22">
        <v>33.710799999999999</v>
      </c>
    </row>
    <row r="610" spans="1:4" hidden="1" x14ac:dyDescent="0.25">
      <c r="A610" s="19">
        <v>45112</v>
      </c>
      <c r="B610" s="20" t="s">
        <v>34</v>
      </c>
      <c r="C610" s="21">
        <v>33.546300000000002</v>
      </c>
      <c r="D610" s="22">
        <v>33.689100000000003</v>
      </c>
    </row>
    <row r="611" spans="1:4" x14ac:dyDescent="0.25">
      <c r="A611" s="19">
        <v>45139</v>
      </c>
      <c r="B611" s="20" t="s">
        <v>34</v>
      </c>
      <c r="C611" s="21">
        <v>33.851300000000002</v>
      </c>
      <c r="D611" s="22">
        <v>34.001800000000003</v>
      </c>
    </row>
    <row r="612" spans="1:4" hidden="1" x14ac:dyDescent="0.25">
      <c r="A612" s="19">
        <v>45103</v>
      </c>
      <c r="B612" s="20" t="s">
        <v>34</v>
      </c>
      <c r="C612" s="21">
        <v>33.625799999999998</v>
      </c>
      <c r="D612" s="22">
        <v>33.766500000000001</v>
      </c>
    </row>
    <row r="613" spans="1:4" hidden="1" x14ac:dyDescent="0.25">
      <c r="A613" s="19">
        <v>45102</v>
      </c>
      <c r="B613" s="20" t="s">
        <v>34</v>
      </c>
      <c r="C613" s="21">
        <v>33.573300000000003</v>
      </c>
      <c r="D613" s="22">
        <v>33.723199999999999</v>
      </c>
    </row>
    <row r="614" spans="1:4" hidden="1" x14ac:dyDescent="0.25">
      <c r="A614" s="19">
        <v>45099</v>
      </c>
      <c r="B614" s="20" t="s">
        <v>34</v>
      </c>
      <c r="C614" s="21">
        <v>33.928699999999999</v>
      </c>
      <c r="D614" s="22">
        <v>34.063699999999997</v>
      </c>
    </row>
    <row r="615" spans="1:4" hidden="1" x14ac:dyDescent="0.25">
      <c r="A615" s="19">
        <v>45098</v>
      </c>
      <c r="B615" s="20" t="s">
        <v>34</v>
      </c>
      <c r="C615" s="21">
        <v>33.669600000000003</v>
      </c>
      <c r="D615" s="22">
        <v>33.809899999999999</v>
      </c>
    </row>
    <row r="616" spans="1:4" hidden="1" x14ac:dyDescent="0.25">
      <c r="A616" s="19">
        <v>45097</v>
      </c>
      <c r="B616" s="20" t="s">
        <v>34</v>
      </c>
      <c r="C616" s="21">
        <v>33.703499999999998</v>
      </c>
      <c r="D616" s="22">
        <v>33.840800000000002</v>
      </c>
    </row>
    <row r="617" spans="1:4" hidden="1" x14ac:dyDescent="0.25">
      <c r="A617" s="19">
        <v>45096</v>
      </c>
      <c r="B617" s="20" t="s">
        <v>34</v>
      </c>
      <c r="C617" s="21">
        <v>33.660299999999999</v>
      </c>
      <c r="D617" s="22">
        <v>33.806800000000003</v>
      </c>
    </row>
    <row r="618" spans="1:4" hidden="1" x14ac:dyDescent="0.25">
      <c r="A618" s="19">
        <v>45095</v>
      </c>
      <c r="B618" s="20" t="s">
        <v>34</v>
      </c>
      <c r="C618" s="21">
        <v>33.712699999999998</v>
      </c>
      <c r="D618" s="22">
        <v>33.859400000000001</v>
      </c>
    </row>
    <row r="619" spans="1:4" hidden="1" x14ac:dyDescent="0.25">
      <c r="A619" s="19">
        <v>45092</v>
      </c>
      <c r="B619" s="20" t="s">
        <v>34</v>
      </c>
      <c r="C619" s="21">
        <v>33.4343</v>
      </c>
      <c r="D619" s="22">
        <v>33.5715</v>
      </c>
    </row>
    <row r="620" spans="1:4" hidden="1" x14ac:dyDescent="0.25">
      <c r="A620" s="19">
        <v>45091</v>
      </c>
      <c r="B620" s="20" t="s">
        <v>34</v>
      </c>
      <c r="C620" s="21">
        <v>33.314</v>
      </c>
      <c r="D620" s="22">
        <v>33.46</v>
      </c>
    </row>
    <row r="621" spans="1:4" hidden="1" x14ac:dyDescent="0.25">
      <c r="A621" s="19">
        <v>45090</v>
      </c>
      <c r="B621" s="20" t="s">
        <v>34</v>
      </c>
      <c r="C621" s="21">
        <v>33.290399999999998</v>
      </c>
      <c r="D621" s="22">
        <v>33.435299999999998</v>
      </c>
    </row>
    <row r="622" spans="1:4" hidden="1" x14ac:dyDescent="0.25">
      <c r="A622" s="19">
        <v>45089</v>
      </c>
      <c r="B622" s="20" t="s">
        <v>34</v>
      </c>
      <c r="C622" s="21">
        <v>33.2102</v>
      </c>
      <c r="D622" s="22">
        <v>33.354799999999997</v>
      </c>
    </row>
    <row r="623" spans="1:4" hidden="1" x14ac:dyDescent="0.25">
      <c r="A623" s="19">
        <v>45088</v>
      </c>
      <c r="B623" s="20" t="s">
        <v>34</v>
      </c>
      <c r="C623" s="21">
        <v>33.139299999999999</v>
      </c>
      <c r="D623" s="22">
        <v>33.2836</v>
      </c>
    </row>
    <row r="624" spans="1:4" hidden="1" x14ac:dyDescent="0.25">
      <c r="A624" s="19">
        <v>45085</v>
      </c>
      <c r="B624" s="20" t="s">
        <v>34</v>
      </c>
      <c r="C624" s="21">
        <v>33.086799999999997</v>
      </c>
      <c r="D624" s="22">
        <v>33.224699999999999</v>
      </c>
    </row>
    <row r="625" spans="1:4" hidden="1" x14ac:dyDescent="0.25">
      <c r="A625" s="19">
        <v>45084</v>
      </c>
      <c r="B625" s="20" t="s">
        <v>34</v>
      </c>
      <c r="C625" s="21">
        <v>33.031300000000002</v>
      </c>
      <c r="D625" s="22">
        <v>33.1721</v>
      </c>
    </row>
    <row r="626" spans="1:4" hidden="1" x14ac:dyDescent="0.25">
      <c r="A626" s="19">
        <v>45083</v>
      </c>
      <c r="B626" s="20" t="s">
        <v>34</v>
      </c>
      <c r="C626" s="21">
        <v>32.984200000000001</v>
      </c>
      <c r="D626" s="22">
        <v>33.125700000000002</v>
      </c>
    </row>
    <row r="627" spans="1:4" hidden="1" x14ac:dyDescent="0.25">
      <c r="A627" s="19">
        <v>45082</v>
      </c>
      <c r="B627" s="20" t="s">
        <v>34</v>
      </c>
      <c r="C627" s="21">
        <v>32.969700000000003</v>
      </c>
      <c r="D627" s="22">
        <v>33.110199999999999</v>
      </c>
    </row>
    <row r="628" spans="1:4" hidden="1" x14ac:dyDescent="0.25">
      <c r="A628" s="19">
        <v>45081</v>
      </c>
      <c r="B628" s="20" t="s">
        <v>34</v>
      </c>
      <c r="C628" s="21">
        <v>33.009900000000002</v>
      </c>
      <c r="D628" s="22">
        <v>33.153500000000001</v>
      </c>
    </row>
    <row r="629" spans="1:4" x14ac:dyDescent="0.25">
      <c r="A629" s="19">
        <v>45111</v>
      </c>
      <c r="B629" s="20" t="s">
        <v>34</v>
      </c>
      <c r="C629" s="21">
        <v>33.595599999999997</v>
      </c>
      <c r="D629" s="22">
        <v>33.735599999999998</v>
      </c>
    </row>
    <row r="630" spans="1:4" hidden="1" x14ac:dyDescent="0.25">
      <c r="A630" s="19">
        <v>45077</v>
      </c>
      <c r="B630" s="20" t="s">
        <v>34</v>
      </c>
      <c r="C630" s="21">
        <v>32.916499999999999</v>
      </c>
      <c r="D630" s="22">
        <v>33.057600000000001</v>
      </c>
    </row>
    <row r="631" spans="1:4" hidden="1" x14ac:dyDescent="0.25">
      <c r="A631" s="19">
        <v>45076</v>
      </c>
      <c r="B631" s="20" t="s">
        <v>34</v>
      </c>
      <c r="C631" s="21">
        <v>33.101500000000001</v>
      </c>
      <c r="D631" s="22">
        <v>33.234000000000002</v>
      </c>
    </row>
    <row r="632" spans="1:4" hidden="1" x14ac:dyDescent="0.25">
      <c r="A632" s="19">
        <v>45075</v>
      </c>
      <c r="B632" s="20" t="s">
        <v>34</v>
      </c>
      <c r="C632" s="21">
        <v>33.031300000000002</v>
      </c>
      <c r="D632" s="22">
        <v>33.1768</v>
      </c>
    </row>
    <row r="633" spans="1:4" hidden="1" x14ac:dyDescent="0.25">
      <c r="A633" s="19">
        <v>45074</v>
      </c>
      <c r="B633" s="20" t="s">
        <v>34</v>
      </c>
      <c r="C633" s="21">
        <v>33.070399999999999</v>
      </c>
      <c r="D633" s="22">
        <v>33.203699999999998</v>
      </c>
    </row>
    <row r="634" spans="1:4" hidden="1" x14ac:dyDescent="0.25">
      <c r="A634" s="19">
        <v>45071</v>
      </c>
      <c r="B634" s="20" t="s">
        <v>34</v>
      </c>
      <c r="C634" s="21">
        <v>33.060600000000001</v>
      </c>
      <c r="D634" s="22">
        <v>33.200000000000003</v>
      </c>
    </row>
    <row r="635" spans="1:4" hidden="1" x14ac:dyDescent="0.25">
      <c r="A635" s="19">
        <v>45070</v>
      </c>
      <c r="B635" s="20" t="s">
        <v>34</v>
      </c>
      <c r="C635" s="21">
        <v>33.156500000000001</v>
      </c>
      <c r="D635" s="22">
        <v>33.295999999999999</v>
      </c>
    </row>
    <row r="636" spans="1:4" hidden="1" x14ac:dyDescent="0.25">
      <c r="A636" s="19">
        <v>45069</v>
      </c>
      <c r="B636" s="20" t="s">
        <v>34</v>
      </c>
      <c r="C636" s="21">
        <v>33.218200000000003</v>
      </c>
      <c r="D636" s="22">
        <v>33.367199999999997</v>
      </c>
    </row>
    <row r="637" spans="1:4" hidden="1" x14ac:dyDescent="0.25">
      <c r="A637" s="19">
        <v>45068</v>
      </c>
      <c r="B637" s="20" t="s">
        <v>34</v>
      </c>
      <c r="C637" s="21">
        <v>33.3538</v>
      </c>
      <c r="D637" s="22">
        <v>33.500300000000003</v>
      </c>
    </row>
    <row r="638" spans="1:4" hidden="1" x14ac:dyDescent="0.25">
      <c r="A638" s="19">
        <v>45067</v>
      </c>
      <c r="B638" s="20" t="s">
        <v>34</v>
      </c>
      <c r="C638" s="21">
        <v>33.310600000000001</v>
      </c>
      <c r="D638" s="22">
        <v>33.450699999999998</v>
      </c>
    </row>
    <row r="639" spans="1:4" hidden="1" x14ac:dyDescent="0.25">
      <c r="A639" s="19">
        <v>45064</v>
      </c>
      <c r="B639" s="20" t="s">
        <v>34</v>
      </c>
      <c r="C639" s="21">
        <v>33.3384</v>
      </c>
      <c r="D639" s="22">
        <v>33.4848</v>
      </c>
    </row>
    <row r="640" spans="1:4" hidden="1" x14ac:dyDescent="0.25">
      <c r="A640" s="19">
        <v>45063</v>
      </c>
      <c r="B640" s="20" t="s">
        <v>34</v>
      </c>
      <c r="C640" s="21">
        <v>33.393900000000002</v>
      </c>
      <c r="D640" s="22">
        <v>33.528100000000002</v>
      </c>
    </row>
    <row r="641" spans="1:4" hidden="1" x14ac:dyDescent="0.25">
      <c r="A641" s="19">
        <v>45062</v>
      </c>
      <c r="B641" s="20" t="s">
        <v>34</v>
      </c>
      <c r="C641" s="21">
        <v>33.591299999999997</v>
      </c>
      <c r="D641" s="22">
        <v>33.723199999999999</v>
      </c>
    </row>
    <row r="642" spans="1:4" hidden="1" x14ac:dyDescent="0.25">
      <c r="A642" s="19">
        <v>45061</v>
      </c>
      <c r="B642" s="20" t="s">
        <v>34</v>
      </c>
      <c r="C642" s="21">
        <v>33.538800000000002</v>
      </c>
      <c r="D642" s="22">
        <v>33.6798</v>
      </c>
    </row>
    <row r="643" spans="1:4" hidden="1" x14ac:dyDescent="0.25">
      <c r="A643" s="19">
        <v>45060</v>
      </c>
      <c r="B643" s="20" t="s">
        <v>34</v>
      </c>
      <c r="C643" s="21">
        <v>33.452500000000001</v>
      </c>
      <c r="D643" s="22">
        <v>33.5931</v>
      </c>
    </row>
    <row r="644" spans="1:4" hidden="1" x14ac:dyDescent="0.25">
      <c r="A644" s="19">
        <v>45057</v>
      </c>
      <c r="B644" s="20" t="s">
        <v>34</v>
      </c>
      <c r="C644" s="21">
        <v>33.699300000000001</v>
      </c>
      <c r="D644" s="22">
        <v>33.834600000000002</v>
      </c>
    </row>
    <row r="645" spans="1:4" hidden="1" x14ac:dyDescent="0.25">
      <c r="A645" s="19">
        <v>45056</v>
      </c>
      <c r="B645" s="20" t="s">
        <v>34</v>
      </c>
      <c r="C645" s="21">
        <v>33.770099999999999</v>
      </c>
      <c r="D645" s="22">
        <v>33.911999999999999</v>
      </c>
    </row>
    <row r="646" spans="1:4" hidden="1" x14ac:dyDescent="0.25">
      <c r="A646" s="19">
        <v>45055</v>
      </c>
      <c r="B646" s="20" t="s">
        <v>34</v>
      </c>
      <c r="C646" s="21">
        <v>33.8626</v>
      </c>
      <c r="D646" s="22">
        <v>34.001800000000003</v>
      </c>
    </row>
    <row r="647" spans="1:4" hidden="1" x14ac:dyDescent="0.25">
      <c r="A647" s="19">
        <v>45054</v>
      </c>
      <c r="B647" s="20" t="s">
        <v>34</v>
      </c>
      <c r="C647" s="21">
        <v>34.069099999999999</v>
      </c>
      <c r="D647" s="22">
        <v>34.206099999999999</v>
      </c>
    </row>
    <row r="648" spans="1:4" hidden="1" x14ac:dyDescent="0.25">
      <c r="A648" s="19">
        <v>45053</v>
      </c>
      <c r="B648" s="20" t="s">
        <v>34</v>
      </c>
      <c r="C648" s="21">
        <v>33.973700000000001</v>
      </c>
      <c r="D648" s="22">
        <v>34.116300000000003</v>
      </c>
    </row>
    <row r="649" spans="1:4" hidden="1" x14ac:dyDescent="0.25">
      <c r="A649" s="19">
        <v>45049</v>
      </c>
      <c r="B649" s="20" t="s">
        <v>34</v>
      </c>
      <c r="C649" s="21">
        <v>34.0137</v>
      </c>
      <c r="D649" s="22">
        <v>34.159599999999998</v>
      </c>
    </row>
    <row r="650" spans="1:4" hidden="1" x14ac:dyDescent="0.25">
      <c r="A650" s="19">
        <v>45048</v>
      </c>
      <c r="B650" s="20" t="s">
        <v>34</v>
      </c>
      <c r="C650" s="21">
        <v>33.790100000000002</v>
      </c>
      <c r="D650" s="22">
        <v>33.933700000000002</v>
      </c>
    </row>
    <row r="651" spans="1:4" x14ac:dyDescent="0.25">
      <c r="A651" s="19">
        <v>45078</v>
      </c>
      <c r="B651" s="20" t="s">
        <v>34</v>
      </c>
      <c r="C651" s="21">
        <v>33.027500000000003</v>
      </c>
      <c r="D651" s="22">
        <v>33.165900000000001</v>
      </c>
    </row>
    <row r="652" spans="1:4" hidden="1" x14ac:dyDescent="0.25">
      <c r="A652" s="19">
        <v>45046</v>
      </c>
      <c r="B652" s="20" t="s">
        <v>34</v>
      </c>
      <c r="C652" s="21">
        <v>33.982799999999997</v>
      </c>
      <c r="D652" s="22">
        <v>34.125599999999999</v>
      </c>
    </row>
    <row r="653" spans="1:4" hidden="1" x14ac:dyDescent="0.25">
      <c r="A653" s="19">
        <v>45043</v>
      </c>
      <c r="B653" s="20" t="s">
        <v>34</v>
      </c>
      <c r="C653" s="21">
        <v>34.0167</v>
      </c>
      <c r="D653" s="22">
        <v>34.162700000000001</v>
      </c>
    </row>
    <row r="654" spans="1:4" hidden="1" x14ac:dyDescent="0.25">
      <c r="A654" s="19">
        <v>45042</v>
      </c>
      <c r="B654" s="20" t="s">
        <v>34</v>
      </c>
      <c r="C654" s="21">
        <v>34.044400000000003</v>
      </c>
      <c r="D654" s="22">
        <v>34.1937</v>
      </c>
    </row>
    <row r="655" spans="1:4" hidden="1" x14ac:dyDescent="0.25">
      <c r="A655" s="19">
        <v>45035</v>
      </c>
      <c r="B655" s="20" t="s">
        <v>34</v>
      </c>
      <c r="C655" s="21">
        <v>33.710799999999999</v>
      </c>
      <c r="D655" s="22">
        <v>33.850099999999998</v>
      </c>
    </row>
    <row r="656" spans="1:4" hidden="1" x14ac:dyDescent="0.25">
      <c r="A656" s="19">
        <v>45034</v>
      </c>
      <c r="B656" s="20" t="s">
        <v>34</v>
      </c>
      <c r="C656" s="21">
        <v>33.838000000000001</v>
      </c>
      <c r="D656" s="22">
        <v>33.976999999999997</v>
      </c>
    </row>
    <row r="657" spans="1:4" hidden="1" x14ac:dyDescent="0.25">
      <c r="A657" s="19">
        <v>45029</v>
      </c>
      <c r="B657" s="20" t="s">
        <v>34</v>
      </c>
      <c r="C657" s="21">
        <v>33.966999999999999</v>
      </c>
      <c r="D657" s="22">
        <v>34.110100000000003</v>
      </c>
    </row>
    <row r="658" spans="1:4" hidden="1" x14ac:dyDescent="0.25">
      <c r="A658" s="19">
        <v>45028</v>
      </c>
      <c r="B658" s="20" t="s">
        <v>34</v>
      </c>
      <c r="C658" s="21">
        <v>33.683399999999999</v>
      </c>
      <c r="D658" s="22">
        <v>33.828400000000002</v>
      </c>
    </row>
    <row r="659" spans="1:4" hidden="1" x14ac:dyDescent="0.25">
      <c r="A659" s="19">
        <v>45027</v>
      </c>
      <c r="B659" s="20" t="s">
        <v>34</v>
      </c>
      <c r="C659" s="21">
        <v>33.634599999999999</v>
      </c>
      <c r="D659" s="22">
        <v>33.7789</v>
      </c>
    </row>
    <row r="660" spans="1:4" hidden="1" x14ac:dyDescent="0.25">
      <c r="A660" s="19">
        <v>45026</v>
      </c>
      <c r="B660" s="20" t="s">
        <v>34</v>
      </c>
      <c r="C660" s="21">
        <v>33.631300000000003</v>
      </c>
      <c r="D660" s="22">
        <v>33.775799999999997</v>
      </c>
    </row>
    <row r="661" spans="1:4" hidden="1" x14ac:dyDescent="0.25">
      <c r="A661" s="19">
        <v>45025</v>
      </c>
      <c r="B661" s="20" t="s">
        <v>34</v>
      </c>
      <c r="C661" s="21">
        <v>33.6004</v>
      </c>
      <c r="D661" s="22">
        <v>33.744799999999998</v>
      </c>
    </row>
    <row r="662" spans="1:4" hidden="1" x14ac:dyDescent="0.25">
      <c r="A662" s="19">
        <v>45022</v>
      </c>
      <c r="B662" s="20" t="s">
        <v>34</v>
      </c>
      <c r="C662" s="21">
        <v>33.622100000000003</v>
      </c>
      <c r="D662" s="22">
        <v>33.760300000000001</v>
      </c>
    </row>
    <row r="663" spans="1:4" hidden="1" x14ac:dyDescent="0.25">
      <c r="A663" s="19">
        <v>45021</v>
      </c>
      <c r="B663" s="20" t="s">
        <v>34</v>
      </c>
      <c r="C663" s="21">
        <v>33.7485</v>
      </c>
      <c r="D663" s="22">
        <v>33.897100000000002</v>
      </c>
    </row>
    <row r="664" spans="1:4" hidden="1" x14ac:dyDescent="0.25">
      <c r="A664" s="19">
        <v>45020</v>
      </c>
      <c r="B664" s="20" t="s">
        <v>34</v>
      </c>
      <c r="C664" s="21">
        <v>33.671999999999997</v>
      </c>
      <c r="D664" s="22">
        <v>33.816000000000003</v>
      </c>
    </row>
    <row r="665" spans="1:4" hidden="1" x14ac:dyDescent="0.25">
      <c r="A665" s="19">
        <v>45019</v>
      </c>
      <c r="B665" s="20" t="s">
        <v>34</v>
      </c>
      <c r="C665" s="21">
        <v>33.499400000000001</v>
      </c>
      <c r="D665" s="22">
        <v>33.639600000000002</v>
      </c>
    </row>
    <row r="666" spans="1:4" x14ac:dyDescent="0.25">
      <c r="A666" s="19">
        <v>45047</v>
      </c>
      <c r="B666" s="20" t="s">
        <v>34</v>
      </c>
      <c r="C666" s="21">
        <v>33.944400000000002</v>
      </c>
      <c r="D666" s="22">
        <v>34.085299999999997</v>
      </c>
    </row>
    <row r="667" spans="1:4" hidden="1" x14ac:dyDescent="0.25">
      <c r="A667" s="19">
        <v>45015</v>
      </c>
      <c r="B667" s="20" t="s">
        <v>34</v>
      </c>
      <c r="C667" s="21">
        <v>33.496200000000002</v>
      </c>
      <c r="D667" s="22">
        <v>33.633400000000002</v>
      </c>
    </row>
    <row r="668" spans="1:4" hidden="1" x14ac:dyDescent="0.25">
      <c r="A668" s="19">
        <v>45014</v>
      </c>
      <c r="B668" s="20" t="s">
        <v>34</v>
      </c>
      <c r="C668" s="21">
        <v>33.474600000000002</v>
      </c>
      <c r="D668" s="22">
        <v>33.608600000000003</v>
      </c>
    </row>
    <row r="669" spans="1:4" hidden="1" x14ac:dyDescent="0.25">
      <c r="A669" s="19">
        <v>45013</v>
      </c>
      <c r="B669" s="20" t="s">
        <v>34</v>
      </c>
      <c r="C669" s="21">
        <v>33.382199999999997</v>
      </c>
      <c r="D669" s="22">
        <v>33.521900000000002</v>
      </c>
    </row>
    <row r="670" spans="1:4" hidden="1" x14ac:dyDescent="0.25">
      <c r="A670" s="19">
        <v>45012</v>
      </c>
      <c r="B670" s="20" t="s">
        <v>34</v>
      </c>
      <c r="C670" s="21">
        <v>33.191000000000003</v>
      </c>
      <c r="D670" s="22">
        <v>33.326900000000002</v>
      </c>
    </row>
    <row r="671" spans="1:4" hidden="1" x14ac:dyDescent="0.25">
      <c r="A671" s="19">
        <v>45011</v>
      </c>
      <c r="B671" s="20" t="s">
        <v>34</v>
      </c>
      <c r="C671" s="21">
        <v>33.178600000000003</v>
      </c>
      <c r="D671" s="22">
        <v>33.317599999999999</v>
      </c>
    </row>
    <row r="672" spans="1:4" hidden="1" x14ac:dyDescent="0.25">
      <c r="A672" s="19">
        <v>45008</v>
      </c>
      <c r="B672" s="20" t="s">
        <v>34</v>
      </c>
      <c r="C672" s="21">
        <v>33.523899999999998</v>
      </c>
      <c r="D672" s="22">
        <v>33.658099999999997</v>
      </c>
    </row>
    <row r="673" spans="1:4" hidden="1" x14ac:dyDescent="0.25">
      <c r="A673" s="19">
        <v>45007</v>
      </c>
      <c r="B673" s="20" t="s">
        <v>34</v>
      </c>
      <c r="C673" s="21">
        <v>33.294899999999998</v>
      </c>
      <c r="D673" s="22">
        <v>33.426000000000002</v>
      </c>
    </row>
    <row r="674" spans="1:4" hidden="1" x14ac:dyDescent="0.25">
      <c r="A674" s="19">
        <v>45006</v>
      </c>
      <c r="B674" s="20" t="s">
        <v>34</v>
      </c>
      <c r="C674" s="21">
        <v>33.239899999999999</v>
      </c>
      <c r="D674" s="22">
        <v>33.373399999999997</v>
      </c>
    </row>
    <row r="675" spans="1:4" hidden="1" x14ac:dyDescent="0.25">
      <c r="A675" s="19">
        <v>45005</v>
      </c>
      <c r="B675" s="20" t="s">
        <v>34</v>
      </c>
      <c r="C675" s="21">
        <v>33.014800000000001</v>
      </c>
      <c r="D675" s="22">
        <v>33.147399999999998</v>
      </c>
    </row>
    <row r="676" spans="1:4" hidden="1" x14ac:dyDescent="0.25">
      <c r="A676" s="19">
        <v>45004</v>
      </c>
      <c r="B676" s="20" t="s">
        <v>34</v>
      </c>
      <c r="C676" s="21">
        <v>32.894500000000001</v>
      </c>
      <c r="D676" s="22">
        <v>33.029699999999998</v>
      </c>
    </row>
    <row r="677" spans="1:4" hidden="1" x14ac:dyDescent="0.25">
      <c r="A677" s="19">
        <v>45001</v>
      </c>
      <c r="B677" s="20" t="s">
        <v>34</v>
      </c>
      <c r="C677" s="21">
        <v>32.727400000000003</v>
      </c>
      <c r="D677" s="22">
        <v>32.856400000000001</v>
      </c>
    </row>
    <row r="678" spans="1:4" hidden="1" x14ac:dyDescent="0.25">
      <c r="A678" s="19">
        <v>45000</v>
      </c>
      <c r="B678" s="20" t="s">
        <v>34</v>
      </c>
      <c r="C678" s="21">
        <v>32.636600000000001</v>
      </c>
      <c r="D678" s="22">
        <v>32.766599999999997</v>
      </c>
    </row>
    <row r="679" spans="1:4" hidden="1" x14ac:dyDescent="0.25">
      <c r="A679" s="19">
        <v>44999</v>
      </c>
      <c r="B679" s="20" t="s">
        <v>34</v>
      </c>
      <c r="C679" s="21">
        <v>33.060499999999998</v>
      </c>
      <c r="D679" s="22">
        <v>33.187600000000003</v>
      </c>
    </row>
    <row r="680" spans="1:4" hidden="1" x14ac:dyDescent="0.25">
      <c r="A680" s="19">
        <v>44998</v>
      </c>
      <c r="B680" s="20" t="s">
        <v>34</v>
      </c>
      <c r="C680" s="21">
        <v>32.8964</v>
      </c>
      <c r="D680" s="22">
        <v>33.029699999999998</v>
      </c>
    </row>
    <row r="681" spans="1:4" hidden="1" x14ac:dyDescent="0.25">
      <c r="A681" s="19">
        <v>44997</v>
      </c>
      <c r="B681" s="20" t="s">
        <v>34</v>
      </c>
      <c r="C681" s="21">
        <v>32.826599999999999</v>
      </c>
      <c r="D681" s="22">
        <v>32.952399999999997</v>
      </c>
    </row>
    <row r="682" spans="1:4" hidden="1" x14ac:dyDescent="0.25">
      <c r="A682" s="19">
        <v>44994</v>
      </c>
      <c r="B682" s="20" t="s">
        <v>34</v>
      </c>
      <c r="C682" s="21">
        <v>32.596899999999998</v>
      </c>
      <c r="D682" s="22">
        <v>32.728900000000003</v>
      </c>
    </row>
    <row r="683" spans="1:4" hidden="1" x14ac:dyDescent="0.25">
      <c r="A683" s="19">
        <v>44993</v>
      </c>
      <c r="B683" s="20" t="s">
        <v>34</v>
      </c>
      <c r="C683" s="21">
        <v>32.479100000000003</v>
      </c>
      <c r="D683" s="22">
        <v>32.606200000000001</v>
      </c>
    </row>
    <row r="684" spans="1:4" hidden="1" x14ac:dyDescent="0.25">
      <c r="A684" s="19">
        <v>44992</v>
      </c>
      <c r="B684" s="20" t="s">
        <v>34</v>
      </c>
      <c r="C684" s="21">
        <v>32.789299999999997</v>
      </c>
      <c r="D684" s="22">
        <v>32.911799999999999</v>
      </c>
    </row>
    <row r="685" spans="1:4" hidden="1" x14ac:dyDescent="0.25">
      <c r="A685" s="19">
        <v>44991</v>
      </c>
      <c r="B685" s="20" t="s">
        <v>34</v>
      </c>
      <c r="C685" s="21">
        <v>32.688899999999997</v>
      </c>
      <c r="D685" s="22">
        <v>32.815399999999997</v>
      </c>
    </row>
    <row r="686" spans="1:4" hidden="1" x14ac:dyDescent="0.25">
      <c r="A686" s="19">
        <v>44990</v>
      </c>
      <c r="B686" s="20" t="s">
        <v>34</v>
      </c>
      <c r="C686" s="21">
        <v>32.607700000000001</v>
      </c>
      <c r="D686" s="22">
        <v>32.732100000000003</v>
      </c>
    </row>
    <row r="687" spans="1:4" hidden="1" x14ac:dyDescent="0.25">
      <c r="A687" s="19">
        <v>44987</v>
      </c>
      <c r="B687" s="20" t="s">
        <v>34</v>
      </c>
      <c r="C687" s="21">
        <v>32.577500000000001</v>
      </c>
      <c r="D687" s="22">
        <v>32.702300000000001</v>
      </c>
    </row>
    <row r="688" spans="1:4" x14ac:dyDescent="0.25">
      <c r="A688" s="19">
        <v>45018</v>
      </c>
      <c r="B688" s="20" t="s">
        <v>34</v>
      </c>
      <c r="C688" s="21">
        <v>33.4253</v>
      </c>
      <c r="D688" s="22">
        <v>33.565300000000001</v>
      </c>
    </row>
    <row r="689" spans="1:4" hidden="1" x14ac:dyDescent="0.25">
      <c r="A689" s="19">
        <v>44985</v>
      </c>
      <c r="B689" s="20" t="s">
        <v>34</v>
      </c>
      <c r="C689" s="21">
        <v>32.429499999999997</v>
      </c>
      <c r="D689" s="22">
        <v>32.556600000000003</v>
      </c>
    </row>
    <row r="690" spans="1:4" hidden="1" x14ac:dyDescent="0.25">
      <c r="A690" s="19">
        <v>44984</v>
      </c>
      <c r="B690" s="20" t="s">
        <v>34</v>
      </c>
      <c r="C690" s="21">
        <v>32.297400000000003</v>
      </c>
      <c r="D690" s="22">
        <v>32.421599999999998</v>
      </c>
    </row>
    <row r="691" spans="1:4" hidden="1" x14ac:dyDescent="0.25">
      <c r="A691" s="19">
        <v>44983</v>
      </c>
      <c r="B691" s="20" t="s">
        <v>34</v>
      </c>
      <c r="C691" s="21">
        <v>32.248399999999997</v>
      </c>
      <c r="D691" s="22">
        <v>32.372500000000002</v>
      </c>
    </row>
    <row r="692" spans="1:4" hidden="1" x14ac:dyDescent="0.25">
      <c r="A692" s="19">
        <v>44980</v>
      </c>
      <c r="B692" s="20" t="s">
        <v>34</v>
      </c>
      <c r="C692" s="21">
        <v>32.422699999999999</v>
      </c>
      <c r="D692" s="22">
        <v>32.5413</v>
      </c>
    </row>
    <row r="693" spans="1:4" hidden="1" x14ac:dyDescent="0.25">
      <c r="A693" s="19">
        <v>44979</v>
      </c>
      <c r="B693" s="20" t="s">
        <v>34</v>
      </c>
      <c r="C693" s="21">
        <v>32.495199999999997</v>
      </c>
      <c r="D693" s="22">
        <v>32.621099999999998</v>
      </c>
    </row>
    <row r="694" spans="1:4" hidden="1" x14ac:dyDescent="0.25">
      <c r="A694" s="19">
        <v>44978</v>
      </c>
      <c r="B694" s="20" t="s">
        <v>34</v>
      </c>
      <c r="C694" s="21">
        <v>32.539700000000003</v>
      </c>
      <c r="D694" s="22">
        <v>32.6646</v>
      </c>
    </row>
    <row r="695" spans="1:4" hidden="1" x14ac:dyDescent="0.25">
      <c r="A695" s="19">
        <v>44977</v>
      </c>
      <c r="B695" s="20" t="s">
        <v>34</v>
      </c>
      <c r="C695" s="21">
        <v>32.617100000000001</v>
      </c>
      <c r="D695" s="22">
        <v>32.735799999999998</v>
      </c>
    </row>
    <row r="696" spans="1:4" hidden="1" x14ac:dyDescent="0.25">
      <c r="A696" s="19">
        <v>44976</v>
      </c>
      <c r="B696" s="20" t="s">
        <v>34</v>
      </c>
      <c r="C696" s="21">
        <v>32.645099999999999</v>
      </c>
      <c r="D696" s="22">
        <v>32.751800000000003</v>
      </c>
    </row>
    <row r="697" spans="1:4" hidden="1" x14ac:dyDescent="0.25">
      <c r="A697" s="19">
        <v>44973</v>
      </c>
      <c r="B697" s="20" t="s">
        <v>34</v>
      </c>
      <c r="C697" s="21">
        <v>32.682200000000002</v>
      </c>
      <c r="D697" s="22">
        <v>32.797699999999999</v>
      </c>
    </row>
    <row r="698" spans="1:4" hidden="1" x14ac:dyDescent="0.25">
      <c r="A698" s="19">
        <v>44972</v>
      </c>
      <c r="B698" s="20" t="s">
        <v>34</v>
      </c>
      <c r="C698" s="21">
        <v>32.697000000000003</v>
      </c>
      <c r="D698" s="22">
        <v>32.816099999999999</v>
      </c>
    </row>
    <row r="699" spans="1:4" hidden="1" x14ac:dyDescent="0.25">
      <c r="A699" s="19">
        <v>44971</v>
      </c>
      <c r="B699" s="20" t="s">
        <v>34</v>
      </c>
      <c r="C699" s="21">
        <v>32.820500000000003</v>
      </c>
      <c r="D699" s="22">
        <v>32.941600000000001</v>
      </c>
    </row>
    <row r="700" spans="1:4" hidden="1" x14ac:dyDescent="0.25">
      <c r="A700" s="19">
        <v>44970</v>
      </c>
      <c r="B700" s="20" t="s">
        <v>34</v>
      </c>
      <c r="C700" s="21">
        <v>32.536799999999999</v>
      </c>
      <c r="D700" s="22">
        <v>32.6539</v>
      </c>
    </row>
    <row r="701" spans="1:4" hidden="1" x14ac:dyDescent="0.25">
      <c r="A701" s="19">
        <v>44969</v>
      </c>
      <c r="B701" s="20" t="s">
        <v>34</v>
      </c>
      <c r="C701" s="21">
        <v>32.539499999999997</v>
      </c>
      <c r="D701" s="22">
        <v>32.659999999999997</v>
      </c>
    </row>
    <row r="702" spans="1:4" hidden="1" x14ac:dyDescent="0.25">
      <c r="A702" s="19">
        <v>44966</v>
      </c>
      <c r="B702" s="20" t="s">
        <v>34</v>
      </c>
      <c r="C702" s="21">
        <v>32.773699999999998</v>
      </c>
      <c r="D702" s="22">
        <v>32.890799999999999</v>
      </c>
    </row>
    <row r="703" spans="1:4" hidden="1" x14ac:dyDescent="0.25">
      <c r="A703" s="19">
        <v>44965</v>
      </c>
      <c r="B703" s="20" t="s">
        <v>34</v>
      </c>
      <c r="C703" s="21">
        <v>32.559800000000003</v>
      </c>
      <c r="D703" s="22">
        <v>32.674100000000003</v>
      </c>
    </row>
    <row r="704" spans="1:4" hidden="1" x14ac:dyDescent="0.25">
      <c r="A704" s="19">
        <v>44964</v>
      </c>
      <c r="B704" s="20" t="s">
        <v>34</v>
      </c>
      <c r="C704" s="21">
        <v>32.395099999999999</v>
      </c>
      <c r="D704" s="22">
        <v>32.504899999999999</v>
      </c>
    </row>
    <row r="705" spans="1:4" hidden="1" x14ac:dyDescent="0.25">
      <c r="A705" s="19">
        <v>44963</v>
      </c>
      <c r="B705" s="20" t="s">
        <v>34</v>
      </c>
      <c r="C705" s="21">
        <v>32.576599999999999</v>
      </c>
      <c r="D705" s="22">
        <v>32.692399999999999</v>
      </c>
    </row>
    <row r="706" spans="1:4" hidden="1" x14ac:dyDescent="0.25">
      <c r="A706" s="19">
        <v>44962</v>
      </c>
      <c r="B706" s="20" t="s">
        <v>34</v>
      </c>
      <c r="C706" s="21">
        <v>32.633299999999998</v>
      </c>
      <c r="D706" s="22">
        <v>32.750399999999999</v>
      </c>
    </row>
    <row r="707" spans="1:4" hidden="1" x14ac:dyDescent="0.25">
      <c r="A707" s="19">
        <v>44959</v>
      </c>
      <c r="B707" s="20" t="s">
        <v>34</v>
      </c>
      <c r="C707" s="21">
        <v>33.267899999999997</v>
      </c>
      <c r="D707" s="22">
        <v>33.376199999999997</v>
      </c>
    </row>
    <row r="708" spans="1:4" x14ac:dyDescent="0.25">
      <c r="A708" s="19">
        <v>44986</v>
      </c>
      <c r="B708" s="20" t="s">
        <v>34</v>
      </c>
      <c r="C708" s="21">
        <v>32.6068</v>
      </c>
      <c r="D708" s="22">
        <v>32.726300000000002</v>
      </c>
    </row>
    <row r="709" spans="1:4" hidden="1" x14ac:dyDescent="0.25">
      <c r="A709" s="19">
        <v>44957</v>
      </c>
      <c r="B709" s="20" t="s">
        <v>34</v>
      </c>
      <c r="C709" s="21">
        <v>32.653100000000002</v>
      </c>
      <c r="D709" s="22">
        <v>32.759399999999999</v>
      </c>
    </row>
    <row r="710" spans="1:4" hidden="1" x14ac:dyDescent="0.25">
      <c r="A710" s="19">
        <v>44956</v>
      </c>
      <c r="B710" s="20" t="s">
        <v>34</v>
      </c>
      <c r="C710" s="21">
        <v>32.608600000000003</v>
      </c>
      <c r="D710" s="22">
        <v>32.728400000000001</v>
      </c>
    </row>
    <row r="711" spans="1:4" hidden="1" x14ac:dyDescent="0.25">
      <c r="A711" s="19">
        <v>44955</v>
      </c>
      <c r="B711" s="20" t="s">
        <v>34</v>
      </c>
      <c r="C711" s="21">
        <v>32.439</v>
      </c>
      <c r="D711" s="22">
        <v>32.550899999999999</v>
      </c>
    </row>
    <row r="712" spans="1:4" hidden="1" x14ac:dyDescent="0.25">
      <c r="A712" s="19">
        <v>44951</v>
      </c>
      <c r="B712" s="20" t="s">
        <v>34</v>
      </c>
      <c r="C712" s="21">
        <v>32.441299999999998</v>
      </c>
      <c r="D712" s="22">
        <v>32.551400000000001</v>
      </c>
    </row>
    <row r="713" spans="1:4" hidden="1" x14ac:dyDescent="0.25">
      <c r="A713" s="19">
        <v>44950</v>
      </c>
      <c r="B713" s="20" t="s">
        <v>34</v>
      </c>
      <c r="C713" s="21">
        <v>32.444299999999998</v>
      </c>
      <c r="D713" s="22">
        <v>32.545400000000001</v>
      </c>
    </row>
    <row r="714" spans="1:4" hidden="1" x14ac:dyDescent="0.25">
      <c r="A714" s="19">
        <v>44949</v>
      </c>
      <c r="B714" s="20" t="s">
        <v>34</v>
      </c>
      <c r="C714" s="21">
        <v>32.443600000000004</v>
      </c>
      <c r="D714" s="22">
        <v>32.547600000000003</v>
      </c>
    </row>
    <row r="715" spans="1:4" hidden="1" x14ac:dyDescent="0.25">
      <c r="A715" s="19">
        <v>44948</v>
      </c>
      <c r="B715" s="20" t="s">
        <v>34</v>
      </c>
      <c r="C715" s="21">
        <v>32.352899999999998</v>
      </c>
      <c r="D715" s="22">
        <v>32.458799999999997</v>
      </c>
    </row>
    <row r="716" spans="1:4" hidden="1" x14ac:dyDescent="0.25">
      <c r="A716" s="19">
        <v>44945</v>
      </c>
      <c r="B716" s="20" t="s">
        <v>34</v>
      </c>
      <c r="C716" s="21">
        <v>32.230800000000002</v>
      </c>
      <c r="D716" s="22">
        <v>32.361600000000003</v>
      </c>
    </row>
    <row r="717" spans="1:4" hidden="1" x14ac:dyDescent="0.25">
      <c r="A717" s="19">
        <v>44944</v>
      </c>
      <c r="B717" s="20" t="s">
        <v>34</v>
      </c>
      <c r="C717" s="21">
        <v>32.023800000000001</v>
      </c>
      <c r="D717" s="22">
        <v>32.159700000000001</v>
      </c>
    </row>
    <row r="718" spans="1:4" hidden="1" x14ac:dyDescent="0.25">
      <c r="A718" s="19">
        <v>44943</v>
      </c>
      <c r="B718" s="20" t="s">
        <v>34</v>
      </c>
      <c r="C718" s="21">
        <v>31.916799999999999</v>
      </c>
      <c r="D718" s="22">
        <v>32.070399999999999</v>
      </c>
    </row>
    <row r="719" spans="1:4" hidden="1" x14ac:dyDescent="0.25">
      <c r="A719" s="19">
        <v>44942</v>
      </c>
      <c r="B719" s="20" t="s">
        <v>34</v>
      </c>
      <c r="C719" s="21">
        <v>31.9923</v>
      </c>
      <c r="D719" s="22">
        <v>32.133099999999999</v>
      </c>
    </row>
    <row r="720" spans="1:4" hidden="1" x14ac:dyDescent="0.25">
      <c r="A720" s="19">
        <v>44941</v>
      </c>
      <c r="B720" s="20" t="s">
        <v>34</v>
      </c>
      <c r="C720" s="21">
        <v>32.0105</v>
      </c>
      <c r="D720" s="22">
        <v>32.116300000000003</v>
      </c>
    </row>
    <row r="721" spans="1:4" hidden="1" x14ac:dyDescent="0.25">
      <c r="A721" s="19">
        <v>44938</v>
      </c>
      <c r="B721" s="20" t="s">
        <v>34</v>
      </c>
      <c r="C721" s="21">
        <v>31.750599999999999</v>
      </c>
      <c r="D721" s="22">
        <v>31.9039</v>
      </c>
    </row>
    <row r="722" spans="1:4" hidden="1" x14ac:dyDescent="0.25">
      <c r="A722" s="19">
        <v>44937</v>
      </c>
      <c r="B722" s="20" t="s">
        <v>34</v>
      </c>
      <c r="C722" s="21">
        <v>31.796600000000002</v>
      </c>
      <c r="D722" s="22">
        <v>31.947700000000001</v>
      </c>
    </row>
    <row r="723" spans="1:4" hidden="1" x14ac:dyDescent="0.25">
      <c r="A723" s="19">
        <v>44936</v>
      </c>
      <c r="B723" s="20" t="s">
        <v>34</v>
      </c>
      <c r="C723" s="21">
        <v>29.644600000000001</v>
      </c>
      <c r="D723" s="22">
        <v>29.731400000000001</v>
      </c>
    </row>
    <row r="724" spans="1:4" hidden="1" x14ac:dyDescent="0.25">
      <c r="A724" s="19">
        <v>44935</v>
      </c>
      <c r="B724" s="20" t="s">
        <v>34</v>
      </c>
      <c r="C724" s="21">
        <v>29.435700000000001</v>
      </c>
      <c r="D724" s="22">
        <v>29.523399999999999</v>
      </c>
    </row>
    <row r="725" spans="1:4" hidden="1" x14ac:dyDescent="0.25">
      <c r="A725" s="19">
        <v>44931</v>
      </c>
      <c r="B725" s="20" t="s">
        <v>34</v>
      </c>
      <c r="C725" s="21">
        <v>28.656199999999998</v>
      </c>
      <c r="D725" s="22">
        <v>28.775099999999998</v>
      </c>
    </row>
    <row r="726" spans="1:4" hidden="1" x14ac:dyDescent="0.25">
      <c r="A726" s="19">
        <v>44930</v>
      </c>
      <c r="B726" s="20" t="s">
        <v>34</v>
      </c>
      <c r="C726" s="21">
        <v>27.950399999999998</v>
      </c>
      <c r="D726" s="22">
        <v>28.085000000000001</v>
      </c>
    </row>
    <row r="727" spans="1:4" hidden="1" x14ac:dyDescent="0.25">
      <c r="A727" s="19">
        <v>44929</v>
      </c>
      <c r="B727" s="20" t="s">
        <v>34</v>
      </c>
      <c r="C727" s="21">
        <v>26.036000000000001</v>
      </c>
      <c r="D727" s="22">
        <v>26.127700000000001</v>
      </c>
    </row>
    <row r="728" spans="1:4" x14ac:dyDescent="0.25">
      <c r="A728" s="19">
        <v>44958</v>
      </c>
      <c r="B728" s="20" t="s">
        <v>34</v>
      </c>
      <c r="C728" s="21">
        <v>32.848399999999998</v>
      </c>
      <c r="D728" s="22">
        <v>32.9544</v>
      </c>
    </row>
    <row r="729" spans="1:4" hidden="1" x14ac:dyDescent="0.25">
      <c r="A729" s="19">
        <v>44924</v>
      </c>
      <c r="B729" s="20" t="s">
        <v>34</v>
      </c>
      <c r="C729" s="21">
        <v>26.2728</v>
      </c>
      <c r="D729" s="22">
        <v>26.371200000000002</v>
      </c>
    </row>
    <row r="730" spans="1:4" hidden="1" x14ac:dyDescent="0.25">
      <c r="A730" s="19">
        <v>44923</v>
      </c>
      <c r="B730" s="20" t="s">
        <v>34</v>
      </c>
      <c r="C730" s="21">
        <v>26.303100000000001</v>
      </c>
      <c r="D730" s="22">
        <v>26.396599999999999</v>
      </c>
    </row>
    <row r="731" spans="1:4" hidden="1" x14ac:dyDescent="0.25">
      <c r="A731" s="19">
        <v>44922</v>
      </c>
      <c r="B731" s="20" t="s">
        <v>34</v>
      </c>
      <c r="C731" s="21">
        <v>26.302499999999998</v>
      </c>
      <c r="D731" s="22">
        <v>26.395099999999999</v>
      </c>
    </row>
    <row r="732" spans="1:4" hidden="1" x14ac:dyDescent="0.25">
      <c r="A732" s="19">
        <v>44921</v>
      </c>
      <c r="B732" s="20" t="s">
        <v>34</v>
      </c>
      <c r="C732" s="21">
        <v>26.226199999999999</v>
      </c>
      <c r="D732" s="22">
        <v>26.3184</v>
      </c>
    </row>
    <row r="733" spans="1:4" hidden="1" x14ac:dyDescent="0.25">
      <c r="A733" s="19">
        <v>44920</v>
      </c>
      <c r="B733" s="20" t="s">
        <v>34</v>
      </c>
      <c r="C733" s="21">
        <v>26.1981</v>
      </c>
      <c r="D733" s="22">
        <v>26.296099999999999</v>
      </c>
    </row>
    <row r="734" spans="1:4" hidden="1" x14ac:dyDescent="0.25">
      <c r="A734" s="19">
        <v>44917</v>
      </c>
      <c r="B734" s="20" t="s">
        <v>34</v>
      </c>
      <c r="C734" s="21">
        <v>26.204699999999999</v>
      </c>
      <c r="D734" s="22">
        <v>26.298500000000001</v>
      </c>
    </row>
    <row r="735" spans="1:4" hidden="1" x14ac:dyDescent="0.25">
      <c r="A735" s="19">
        <v>44916</v>
      </c>
      <c r="B735" s="20" t="s">
        <v>34</v>
      </c>
      <c r="C735" s="21">
        <v>26.184000000000001</v>
      </c>
      <c r="D735" s="22">
        <v>26.2834</v>
      </c>
    </row>
    <row r="736" spans="1:4" hidden="1" x14ac:dyDescent="0.25">
      <c r="A736" s="19">
        <v>44915</v>
      </c>
      <c r="B736" s="20" t="s">
        <v>34</v>
      </c>
      <c r="C736" s="21">
        <v>26.269300000000001</v>
      </c>
      <c r="D736" s="22">
        <v>26.360199999999999</v>
      </c>
    </row>
    <row r="737" spans="1:4" hidden="1" x14ac:dyDescent="0.25">
      <c r="A737" s="19">
        <v>44914</v>
      </c>
      <c r="B737" s="20" t="s">
        <v>34</v>
      </c>
      <c r="C737" s="21">
        <v>26.177499999999998</v>
      </c>
      <c r="D737" s="22">
        <v>26.271000000000001</v>
      </c>
    </row>
    <row r="738" spans="1:4" hidden="1" x14ac:dyDescent="0.25">
      <c r="A738" s="19">
        <v>44913</v>
      </c>
      <c r="B738" s="20" t="s">
        <v>34</v>
      </c>
      <c r="C738" s="21">
        <v>26.093</v>
      </c>
      <c r="D738" s="22">
        <v>26.184799999999999</v>
      </c>
    </row>
    <row r="739" spans="1:4" hidden="1" x14ac:dyDescent="0.25">
      <c r="A739" s="19">
        <v>44910</v>
      </c>
      <c r="B739" s="20" t="s">
        <v>34</v>
      </c>
      <c r="C739" s="21">
        <v>26.180900000000001</v>
      </c>
      <c r="D739" s="22">
        <v>26.273800000000001</v>
      </c>
    </row>
    <row r="740" spans="1:4" hidden="1" x14ac:dyDescent="0.25">
      <c r="A740" s="19">
        <v>44909</v>
      </c>
      <c r="B740" s="20" t="s">
        <v>34</v>
      </c>
      <c r="C740" s="21">
        <v>26.2468</v>
      </c>
      <c r="D740" s="22">
        <v>26.344999999999999</v>
      </c>
    </row>
    <row r="741" spans="1:4" hidden="1" x14ac:dyDescent="0.25">
      <c r="A741" s="19">
        <v>44908</v>
      </c>
      <c r="B741" s="20" t="s">
        <v>34</v>
      </c>
      <c r="C741" s="21">
        <v>25.9299</v>
      </c>
      <c r="D741" s="22">
        <v>26.021100000000001</v>
      </c>
    </row>
    <row r="742" spans="1:4" hidden="1" x14ac:dyDescent="0.25">
      <c r="A742" s="19">
        <v>44907</v>
      </c>
      <c r="B742" s="20" t="s">
        <v>34</v>
      </c>
      <c r="C742" s="21">
        <v>26.004100000000001</v>
      </c>
      <c r="D742" s="22">
        <v>26.094899999999999</v>
      </c>
    </row>
    <row r="743" spans="1:4" hidden="1" x14ac:dyDescent="0.25">
      <c r="A743" s="19">
        <v>44906</v>
      </c>
      <c r="B743" s="20" t="s">
        <v>34</v>
      </c>
      <c r="C743" s="21">
        <v>25.890499999999999</v>
      </c>
      <c r="D743" s="22">
        <v>25.980899999999998</v>
      </c>
    </row>
    <row r="744" spans="1:4" hidden="1" x14ac:dyDescent="0.25">
      <c r="A744" s="19">
        <v>44903</v>
      </c>
      <c r="B744" s="20" t="s">
        <v>34</v>
      </c>
      <c r="C744" s="21">
        <v>25.830300000000001</v>
      </c>
      <c r="D744" s="22">
        <v>25.916499999999999</v>
      </c>
    </row>
    <row r="745" spans="1:4" hidden="1" x14ac:dyDescent="0.25">
      <c r="A745" s="19">
        <v>44902</v>
      </c>
      <c r="B745" s="20" t="s">
        <v>34</v>
      </c>
      <c r="C745" s="21">
        <v>25.785</v>
      </c>
      <c r="D745" s="22">
        <v>25.880800000000001</v>
      </c>
    </row>
    <row r="746" spans="1:4" hidden="1" x14ac:dyDescent="0.25">
      <c r="A746" s="19">
        <v>44901</v>
      </c>
      <c r="B746" s="20" t="s">
        <v>34</v>
      </c>
      <c r="C746" s="21">
        <v>25.8489</v>
      </c>
      <c r="D746" s="22">
        <v>25.935500000000001</v>
      </c>
    </row>
    <row r="747" spans="1:4" hidden="1" x14ac:dyDescent="0.25">
      <c r="A747" s="19">
        <v>44900</v>
      </c>
      <c r="B747" s="20" t="s">
        <v>34</v>
      </c>
      <c r="C747" s="21">
        <v>25.930499999999999</v>
      </c>
      <c r="D747" s="22">
        <v>26.022300000000001</v>
      </c>
    </row>
    <row r="748" spans="1:4" hidden="1" x14ac:dyDescent="0.25">
      <c r="A748" s="19">
        <v>44899</v>
      </c>
      <c r="B748" s="20" t="s">
        <v>34</v>
      </c>
      <c r="C748" s="21">
        <v>25.8706</v>
      </c>
      <c r="D748" s="22">
        <v>25.963200000000001</v>
      </c>
    </row>
    <row r="749" spans="1:4" x14ac:dyDescent="0.25">
      <c r="A749" s="19">
        <v>44928</v>
      </c>
      <c r="B749" s="20" t="s">
        <v>34</v>
      </c>
      <c r="C749" s="21">
        <v>26.389500000000002</v>
      </c>
      <c r="D749" s="22">
        <v>26.488900000000001</v>
      </c>
    </row>
    <row r="750" spans="1:4" hidden="1" x14ac:dyDescent="0.25">
      <c r="A750" s="19">
        <v>44895</v>
      </c>
      <c r="B750" s="20" t="s">
        <v>34</v>
      </c>
      <c r="C750" s="21">
        <v>25.415600000000001</v>
      </c>
      <c r="D750" s="22">
        <v>25.511099999999999</v>
      </c>
    </row>
    <row r="751" spans="1:4" hidden="1" x14ac:dyDescent="0.25">
      <c r="A751" s="19">
        <v>44894</v>
      </c>
      <c r="B751" s="20" t="s">
        <v>34</v>
      </c>
      <c r="C751" s="21">
        <v>25.467500000000001</v>
      </c>
      <c r="D751" s="22">
        <v>25.560099999999998</v>
      </c>
    </row>
    <row r="752" spans="1:4" hidden="1" x14ac:dyDescent="0.25">
      <c r="A752" s="19">
        <v>44893</v>
      </c>
      <c r="B752" s="20" t="s">
        <v>34</v>
      </c>
      <c r="C752" s="21">
        <v>25.6875</v>
      </c>
      <c r="D752" s="22">
        <v>25.780999999999999</v>
      </c>
    </row>
    <row r="753" spans="1:4" hidden="1" x14ac:dyDescent="0.25">
      <c r="A753" s="19">
        <v>44892</v>
      </c>
      <c r="B753" s="20" t="s">
        <v>34</v>
      </c>
      <c r="C753" s="21">
        <v>25.4788</v>
      </c>
      <c r="D753" s="22">
        <v>25.578900000000001</v>
      </c>
    </row>
    <row r="754" spans="1:4" hidden="1" x14ac:dyDescent="0.25">
      <c r="A754" s="19">
        <v>44889</v>
      </c>
      <c r="B754" s="20" t="s">
        <v>34</v>
      </c>
      <c r="C754" s="21">
        <v>25.520800000000001</v>
      </c>
      <c r="D754" s="22">
        <v>25.610900000000001</v>
      </c>
    </row>
    <row r="755" spans="1:4" hidden="1" x14ac:dyDescent="0.25">
      <c r="A755" s="19">
        <v>44888</v>
      </c>
      <c r="B755" s="20" t="s">
        <v>34</v>
      </c>
      <c r="C755" s="21">
        <v>25.286000000000001</v>
      </c>
      <c r="D755" s="22">
        <v>25.382400000000001</v>
      </c>
    </row>
    <row r="756" spans="1:4" hidden="1" x14ac:dyDescent="0.25">
      <c r="A756" s="19">
        <v>44887</v>
      </c>
      <c r="B756" s="20" t="s">
        <v>34</v>
      </c>
      <c r="C756" s="21">
        <v>25.1463</v>
      </c>
      <c r="D756" s="22">
        <v>25.240200000000002</v>
      </c>
    </row>
    <row r="757" spans="1:4" hidden="1" x14ac:dyDescent="0.25">
      <c r="A757" s="19">
        <v>44886</v>
      </c>
      <c r="B757" s="20" t="s">
        <v>34</v>
      </c>
      <c r="C757" s="21">
        <v>25.038599999999999</v>
      </c>
      <c r="D757" s="22">
        <v>25.133600000000001</v>
      </c>
    </row>
    <row r="758" spans="1:4" hidden="1" x14ac:dyDescent="0.25">
      <c r="A758" s="19">
        <v>44885</v>
      </c>
      <c r="B758" s="20" t="s">
        <v>34</v>
      </c>
      <c r="C758" s="21">
        <v>25.2544</v>
      </c>
      <c r="D758" s="22">
        <v>25.3338</v>
      </c>
    </row>
    <row r="759" spans="1:4" hidden="1" x14ac:dyDescent="0.25">
      <c r="A759" s="19">
        <v>44882</v>
      </c>
      <c r="B759" s="20" t="s">
        <v>34</v>
      </c>
      <c r="C759" s="21">
        <v>25.311299999999999</v>
      </c>
      <c r="D759" s="22">
        <v>25.400099999999998</v>
      </c>
    </row>
    <row r="760" spans="1:4" hidden="1" x14ac:dyDescent="0.25">
      <c r="A760" s="19">
        <v>44881</v>
      </c>
      <c r="B760" s="20" t="s">
        <v>34</v>
      </c>
      <c r="C760" s="21">
        <v>25.447099999999999</v>
      </c>
      <c r="D760" s="22">
        <v>25.551300000000001</v>
      </c>
    </row>
    <row r="761" spans="1:4" hidden="1" x14ac:dyDescent="0.25">
      <c r="A761" s="19">
        <v>44880</v>
      </c>
      <c r="B761" s="20" t="s">
        <v>34</v>
      </c>
      <c r="C761" s="21">
        <v>25.4163</v>
      </c>
      <c r="D761" s="22">
        <v>25.506900000000002</v>
      </c>
    </row>
    <row r="762" spans="1:4" hidden="1" x14ac:dyDescent="0.25">
      <c r="A762" s="19">
        <v>44879</v>
      </c>
      <c r="B762" s="20" t="s">
        <v>34</v>
      </c>
      <c r="C762" s="21">
        <v>25.0748</v>
      </c>
      <c r="D762" s="22">
        <v>25.163</v>
      </c>
    </row>
    <row r="763" spans="1:4" hidden="1" x14ac:dyDescent="0.25">
      <c r="A763" s="19">
        <v>44878</v>
      </c>
      <c r="B763" s="20" t="s">
        <v>34</v>
      </c>
      <c r="C763" s="21">
        <v>25.2395</v>
      </c>
      <c r="D763" s="22">
        <v>25.334199999999999</v>
      </c>
    </row>
    <row r="764" spans="1:4" hidden="1" x14ac:dyDescent="0.25">
      <c r="A764" s="19">
        <v>44875</v>
      </c>
      <c r="B764" s="20" t="s">
        <v>34</v>
      </c>
      <c r="C764" s="21">
        <v>24.232299999999999</v>
      </c>
      <c r="D764" s="22">
        <v>24.328199999999999</v>
      </c>
    </row>
    <row r="765" spans="1:4" hidden="1" x14ac:dyDescent="0.25">
      <c r="A765" s="19">
        <v>44874</v>
      </c>
      <c r="B765" s="20" t="s">
        <v>34</v>
      </c>
      <c r="C765" s="21">
        <v>24.484999999999999</v>
      </c>
      <c r="D765" s="22">
        <v>24.5688</v>
      </c>
    </row>
    <row r="766" spans="1:4" hidden="1" x14ac:dyDescent="0.25">
      <c r="A766" s="19">
        <v>44873</v>
      </c>
      <c r="B766" s="20" t="s">
        <v>34</v>
      </c>
      <c r="C766" s="21">
        <v>24.333600000000001</v>
      </c>
      <c r="D766" s="22">
        <v>24.410399999999999</v>
      </c>
    </row>
    <row r="767" spans="1:4" hidden="1" x14ac:dyDescent="0.25">
      <c r="A767" s="19">
        <v>44872</v>
      </c>
      <c r="B767" s="20" t="s">
        <v>34</v>
      </c>
      <c r="C767" s="21">
        <v>24.2273</v>
      </c>
      <c r="D767" s="22">
        <v>24.326000000000001</v>
      </c>
    </row>
    <row r="768" spans="1:4" hidden="1" x14ac:dyDescent="0.25">
      <c r="A768" s="19">
        <v>44871</v>
      </c>
      <c r="B768" s="20" t="s">
        <v>34</v>
      </c>
      <c r="C768" s="21">
        <v>24.129200000000001</v>
      </c>
      <c r="D768" s="22">
        <v>24.228300000000001</v>
      </c>
    </row>
    <row r="769" spans="1:4" hidden="1" x14ac:dyDescent="0.25">
      <c r="A769" s="19">
        <v>44868</v>
      </c>
      <c r="B769" s="20" t="s">
        <v>34</v>
      </c>
      <c r="C769" s="21">
        <v>23.5778</v>
      </c>
      <c r="D769" s="22">
        <v>23.690899999999999</v>
      </c>
    </row>
    <row r="770" spans="1:4" hidden="1" x14ac:dyDescent="0.25">
      <c r="A770" s="19">
        <v>44867</v>
      </c>
      <c r="B770" s="20" t="s">
        <v>34</v>
      </c>
      <c r="C770" s="21">
        <v>23.892700000000001</v>
      </c>
      <c r="D770" s="22">
        <v>24.0106</v>
      </c>
    </row>
    <row r="771" spans="1:4" x14ac:dyDescent="0.25">
      <c r="A771" s="19">
        <v>44896</v>
      </c>
      <c r="B771" s="20" t="s">
        <v>34</v>
      </c>
      <c r="C771" s="21">
        <v>25.620100000000001</v>
      </c>
      <c r="D771" s="22">
        <v>25.716000000000001</v>
      </c>
    </row>
    <row r="772" spans="1:4" hidden="1" x14ac:dyDescent="0.25">
      <c r="A772" s="19">
        <v>44865</v>
      </c>
      <c r="B772" s="20" t="s">
        <v>34</v>
      </c>
      <c r="C772" s="21">
        <v>23.8918</v>
      </c>
      <c r="D772" s="22">
        <v>24.0303</v>
      </c>
    </row>
    <row r="773" spans="1:4" hidden="1" x14ac:dyDescent="0.25">
      <c r="A773" s="19">
        <v>44864</v>
      </c>
      <c r="B773" s="20" t="s">
        <v>34</v>
      </c>
      <c r="C773" s="21">
        <v>23.9084</v>
      </c>
      <c r="D773" s="22">
        <v>24.055599999999998</v>
      </c>
    </row>
    <row r="774" spans="1:4" hidden="1" x14ac:dyDescent="0.25">
      <c r="A774" s="19">
        <v>44861</v>
      </c>
      <c r="B774" s="20" t="s">
        <v>34</v>
      </c>
      <c r="C774" s="21">
        <v>22.880199999999999</v>
      </c>
      <c r="D774" s="22">
        <v>23.023900000000001</v>
      </c>
    </row>
    <row r="775" spans="1:4" hidden="1" x14ac:dyDescent="0.25">
      <c r="A775" s="19">
        <v>44860</v>
      </c>
      <c r="B775" s="20" t="s">
        <v>34</v>
      </c>
      <c r="C775" s="21">
        <v>19.694900000000001</v>
      </c>
      <c r="D775" s="22">
        <v>19.806799999999999</v>
      </c>
    </row>
    <row r="776" spans="1:4" hidden="1" x14ac:dyDescent="0.25">
      <c r="A776" s="19">
        <v>44859</v>
      </c>
      <c r="B776" s="20" t="s">
        <v>34</v>
      </c>
      <c r="C776" s="21">
        <v>19.373799999999999</v>
      </c>
      <c r="D776" s="22">
        <v>19.487200000000001</v>
      </c>
    </row>
    <row r="777" spans="1:4" hidden="1" x14ac:dyDescent="0.25">
      <c r="A777" s="19">
        <v>44858</v>
      </c>
      <c r="B777" s="20" t="s">
        <v>34</v>
      </c>
      <c r="C777" s="21">
        <v>19.292400000000001</v>
      </c>
      <c r="D777" s="22">
        <v>19.398900000000001</v>
      </c>
    </row>
    <row r="778" spans="1:4" hidden="1" x14ac:dyDescent="0.25">
      <c r="A778" s="19">
        <v>44857</v>
      </c>
      <c r="B778" s="20" t="s">
        <v>34</v>
      </c>
      <c r="C778" s="21">
        <v>19.348500000000001</v>
      </c>
      <c r="D778" s="22">
        <v>19.460100000000001</v>
      </c>
    </row>
    <row r="779" spans="1:4" hidden="1" x14ac:dyDescent="0.25">
      <c r="A779" s="19">
        <v>44854</v>
      </c>
      <c r="B779" s="20" t="s">
        <v>34</v>
      </c>
      <c r="C779" s="21">
        <v>19.250800000000002</v>
      </c>
      <c r="D779" s="22">
        <v>19.363399999999999</v>
      </c>
    </row>
    <row r="780" spans="1:4" hidden="1" x14ac:dyDescent="0.25">
      <c r="A780" s="19">
        <v>44853</v>
      </c>
      <c r="B780" s="20" t="s">
        <v>34</v>
      </c>
      <c r="C780" s="21">
        <v>19.186499999999999</v>
      </c>
      <c r="D780" s="22">
        <v>19.292400000000001</v>
      </c>
    </row>
    <row r="781" spans="1:4" hidden="1" x14ac:dyDescent="0.25">
      <c r="A781" s="19">
        <v>44852</v>
      </c>
      <c r="B781" s="20" t="s">
        <v>34</v>
      </c>
      <c r="C781" s="21">
        <v>19.278300000000002</v>
      </c>
      <c r="D781" s="22">
        <v>19.390999999999998</v>
      </c>
    </row>
    <row r="782" spans="1:4" hidden="1" x14ac:dyDescent="0.25">
      <c r="A782" s="19">
        <v>44851</v>
      </c>
      <c r="B782" s="20" t="s">
        <v>34</v>
      </c>
      <c r="C782" s="21">
        <v>19.101800000000001</v>
      </c>
      <c r="D782" s="22">
        <v>19.2135</v>
      </c>
    </row>
    <row r="783" spans="1:4" hidden="1" x14ac:dyDescent="0.25">
      <c r="A783" s="19">
        <v>44850</v>
      </c>
      <c r="B783" s="20" t="s">
        <v>34</v>
      </c>
      <c r="C783" s="21">
        <v>19.067900000000002</v>
      </c>
      <c r="D783" s="22">
        <v>19.181899999999999</v>
      </c>
    </row>
    <row r="784" spans="1:4" hidden="1" x14ac:dyDescent="0.25">
      <c r="A784" s="19">
        <v>44847</v>
      </c>
      <c r="B784" s="20" t="s">
        <v>34</v>
      </c>
      <c r="C784" s="21">
        <v>19.110199999999999</v>
      </c>
      <c r="D784" s="22">
        <v>19.223299999999998</v>
      </c>
    </row>
    <row r="785" spans="1:4" hidden="1" x14ac:dyDescent="0.25">
      <c r="A785" s="19">
        <v>44846</v>
      </c>
      <c r="B785" s="20" t="s">
        <v>34</v>
      </c>
      <c r="C785" s="21">
        <v>19.049299999999999</v>
      </c>
      <c r="D785" s="22">
        <v>19.162199999999999</v>
      </c>
    </row>
    <row r="786" spans="1:4" hidden="1" x14ac:dyDescent="0.25">
      <c r="A786" s="19">
        <v>44845</v>
      </c>
      <c r="B786" s="20" t="s">
        <v>34</v>
      </c>
      <c r="C786" s="21">
        <v>19.075199999999999</v>
      </c>
      <c r="D786" s="22">
        <v>19.186199999999999</v>
      </c>
    </row>
    <row r="787" spans="1:4" hidden="1" x14ac:dyDescent="0.25">
      <c r="A787" s="19">
        <v>44844</v>
      </c>
      <c r="B787" s="20" t="s">
        <v>34</v>
      </c>
      <c r="C787" s="21">
        <v>19.004200000000001</v>
      </c>
      <c r="D787" s="22">
        <v>19.117100000000001</v>
      </c>
    </row>
    <row r="788" spans="1:4" hidden="1" x14ac:dyDescent="0.25">
      <c r="A788" s="19">
        <v>44843</v>
      </c>
      <c r="B788" s="20" t="s">
        <v>34</v>
      </c>
      <c r="C788" s="21">
        <v>19.092400000000001</v>
      </c>
      <c r="D788" s="22">
        <v>19.2058</v>
      </c>
    </row>
    <row r="789" spans="1:4" hidden="1" x14ac:dyDescent="0.25">
      <c r="A789" s="19">
        <v>44839</v>
      </c>
      <c r="B789" s="20" t="s">
        <v>34</v>
      </c>
      <c r="C789" s="21">
        <v>19.408000000000001</v>
      </c>
      <c r="D789" s="22">
        <v>19.519200000000001</v>
      </c>
    </row>
    <row r="790" spans="1:4" hidden="1" x14ac:dyDescent="0.25">
      <c r="A790" s="19">
        <v>44838</v>
      </c>
      <c r="B790" s="20" t="s">
        <v>34</v>
      </c>
      <c r="C790" s="21">
        <v>19.378499999999999</v>
      </c>
      <c r="D790" s="22">
        <v>19.493600000000001</v>
      </c>
    </row>
    <row r="791" spans="1:4" hidden="1" x14ac:dyDescent="0.25">
      <c r="A791" s="19">
        <v>44837</v>
      </c>
      <c r="B791" s="20" t="s">
        <v>34</v>
      </c>
      <c r="C791" s="21">
        <v>19.110700000000001</v>
      </c>
      <c r="D791" s="22">
        <v>19.227499999999999</v>
      </c>
    </row>
    <row r="792" spans="1:4" x14ac:dyDescent="0.25">
      <c r="A792" s="19">
        <v>44866</v>
      </c>
      <c r="B792" s="20" t="s">
        <v>34</v>
      </c>
      <c r="C792" s="21">
        <v>23.971900000000002</v>
      </c>
      <c r="D792" s="22">
        <v>24.1083</v>
      </c>
    </row>
    <row r="793" spans="1:4" hidden="1" x14ac:dyDescent="0.25">
      <c r="A793" s="19">
        <v>44833</v>
      </c>
      <c r="B793" s="20" t="s">
        <v>34</v>
      </c>
      <c r="C793" s="21">
        <v>18.941400000000002</v>
      </c>
      <c r="D793" s="22">
        <v>19.0566</v>
      </c>
    </row>
    <row r="794" spans="1:4" hidden="1" x14ac:dyDescent="0.25">
      <c r="A794" s="19">
        <v>44832</v>
      </c>
      <c r="B794" s="20" t="s">
        <v>34</v>
      </c>
      <c r="C794" s="21">
        <v>18.625800000000002</v>
      </c>
      <c r="D794" s="22">
        <v>18.740400000000001</v>
      </c>
    </row>
    <row r="795" spans="1:4" hidden="1" x14ac:dyDescent="0.25">
      <c r="A795" s="19">
        <v>44831</v>
      </c>
      <c r="B795" s="20" t="s">
        <v>34</v>
      </c>
      <c r="C795" s="21">
        <v>18.7438</v>
      </c>
      <c r="D795" s="22">
        <v>18.8582</v>
      </c>
    </row>
    <row r="796" spans="1:4" hidden="1" x14ac:dyDescent="0.25">
      <c r="A796" s="19">
        <v>44830</v>
      </c>
      <c r="B796" s="20" t="s">
        <v>34</v>
      </c>
      <c r="C796" s="21">
        <v>18.746700000000001</v>
      </c>
      <c r="D796" s="22">
        <v>18.862100000000002</v>
      </c>
    </row>
    <row r="797" spans="1:4" hidden="1" x14ac:dyDescent="0.25">
      <c r="A797" s="19">
        <v>44829</v>
      </c>
      <c r="B797" s="20" t="s">
        <v>34</v>
      </c>
      <c r="C797" s="21">
        <v>18.824999999999999</v>
      </c>
      <c r="D797" s="22">
        <v>18.9405</v>
      </c>
    </row>
    <row r="798" spans="1:4" hidden="1" x14ac:dyDescent="0.25">
      <c r="A798" s="19">
        <v>44826</v>
      </c>
      <c r="B798" s="20" t="s">
        <v>34</v>
      </c>
      <c r="C798" s="21">
        <v>19.186699999999998</v>
      </c>
      <c r="D798" s="22">
        <v>19.303899999999999</v>
      </c>
    </row>
    <row r="799" spans="1:4" hidden="1" x14ac:dyDescent="0.25">
      <c r="A799" s="19">
        <v>44825</v>
      </c>
      <c r="B799" s="20" t="s">
        <v>34</v>
      </c>
      <c r="C799" s="21">
        <v>19.247399999999999</v>
      </c>
      <c r="D799" s="22">
        <v>19.3567</v>
      </c>
    </row>
    <row r="800" spans="1:4" hidden="1" x14ac:dyDescent="0.25">
      <c r="A800" s="19">
        <v>44824</v>
      </c>
      <c r="B800" s="20" t="s">
        <v>34</v>
      </c>
      <c r="C800" s="21">
        <v>19.341799999999999</v>
      </c>
      <c r="D800" s="22">
        <v>19.4572</v>
      </c>
    </row>
    <row r="801" spans="1:4" hidden="1" x14ac:dyDescent="0.25">
      <c r="A801" s="19">
        <v>44823</v>
      </c>
      <c r="B801" s="20" t="s">
        <v>34</v>
      </c>
      <c r="C801" s="21">
        <v>19.3307</v>
      </c>
      <c r="D801" s="22">
        <v>19.441099999999999</v>
      </c>
    </row>
    <row r="802" spans="1:4" hidden="1" x14ac:dyDescent="0.25">
      <c r="A802" s="19">
        <v>44822</v>
      </c>
      <c r="B802" s="20" t="s">
        <v>34</v>
      </c>
      <c r="C802" s="21">
        <v>19.390799999999999</v>
      </c>
      <c r="D802" s="22">
        <v>19.505400000000002</v>
      </c>
    </row>
    <row r="803" spans="1:4" hidden="1" x14ac:dyDescent="0.25">
      <c r="A803" s="19">
        <v>44819</v>
      </c>
      <c r="B803" s="20" t="s">
        <v>34</v>
      </c>
      <c r="C803" s="21">
        <v>19.329799999999999</v>
      </c>
      <c r="D803" s="22">
        <v>19.441099999999999</v>
      </c>
    </row>
    <row r="804" spans="1:4" hidden="1" x14ac:dyDescent="0.25">
      <c r="A804" s="19">
        <v>44818</v>
      </c>
      <c r="B804" s="20" t="s">
        <v>34</v>
      </c>
      <c r="C804" s="21">
        <v>19.3157</v>
      </c>
      <c r="D804" s="22">
        <v>19.4345</v>
      </c>
    </row>
    <row r="805" spans="1:4" hidden="1" x14ac:dyDescent="0.25">
      <c r="A805" s="19">
        <v>44817</v>
      </c>
      <c r="B805" s="20" t="s">
        <v>34</v>
      </c>
      <c r="C805" s="21">
        <v>19.6386</v>
      </c>
      <c r="D805" s="22">
        <v>19.755800000000001</v>
      </c>
    </row>
    <row r="806" spans="1:4" hidden="1" x14ac:dyDescent="0.25">
      <c r="A806" s="19">
        <v>44816</v>
      </c>
      <c r="B806" s="20" t="s">
        <v>34</v>
      </c>
      <c r="C806" s="21">
        <v>19.574000000000002</v>
      </c>
      <c r="D806" s="22">
        <v>19.689800000000002</v>
      </c>
    </row>
    <row r="807" spans="1:4" hidden="1" x14ac:dyDescent="0.25">
      <c r="A807" s="19">
        <v>44815</v>
      </c>
      <c r="B807" s="20" t="s">
        <v>34</v>
      </c>
      <c r="C807" s="21">
        <v>19.355399999999999</v>
      </c>
      <c r="D807" s="22">
        <v>19.471699999999998</v>
      </c>
    </row>
    <row r="808" spans="1:4" hidden="1" x14ac:dyDescent="0.25">
      <c r="A808" s="19">
        <v>44812</v>
      </c>
      <c r="B808" s="20" t="s">
        <v>34</v>
      </c>
      <c r="C808" s="21">
        <v>19.289200000000001</v>
      </c>
      <c r="D808" s="22">
        <v>19.399000000000001</v>
      </c>
    </row>
    <row r="809" spans="1:4" hidden="1" x14ac:dyDescent="0.25">
      <c r="A809" s="19">
        <v>44811</v>
      </c>
      <c r="B809" s="20" t="s">
        <v>34</v>
      </c>
      <c r="C809" s="21">
        <v>18.979900000000001</v>
      </c>
      <c r="D809" s="22">
        <v>19.090399999999999</v>
      </c>
    </row>
    <row r="810" spans="1:4" hidden="1" x14ac:dyDescent="0.25">
      <c r="A810" s="19">
        <v>44810</v>
      </c>
      <c r="B810" s="20" t="s">
        <v>34</v>
      </c>
      <c r="C810" s="21">
        <v>19.0321</v>
      </c>
      <c r="D810" s="22">
        <v>19.139900000000001</v>
      </c>
    </row>
    <row r="811" spans="1:4" hidden="1" x14ac:dyDescent="0.25">
      <c r="A811" s="19">
        <v>44809</v>
      </c>
      <c r="B811" s="20" t="s">
        <v>34</v>
      </c>
      <c r="C811" s="21">
        <v>19.005400000000002</v>
      </c>
      <c r="D811" s="22">
        <v>19.122199999999999</v>
      </c>
    </row>
    <row r="812" spans="1:4" hidden="1" x14ac:dyDescent="0.25">
      <c r="A812" s="19">
        <v>44808</v>
      </c>
      <c r="B812" s="20" t="s">
        <v>34</v>
      </c>
      <c r="C812" s="21">
        <v>19.072399999999998</v>
      </c>
      <c r="D812" s="22">
        <v>19.191600000000001</v>
      </c>
    </row>
    <row r="813" spans="1:4" x14ac:dyDescent="0.25">
      <c r="A813" s="19">
        <v>44836</v>
      </c>
      <c r="B813" s="20" t="s">
        <v>34</v>
      </c>
      <c r="C813" s="21">
        <v>19.1053</v>
      </c>
      <c r="D813" s="22">
        <v>19.222100000000001</v>
      </c>
    </row>
    <row r="814" spans="1:4" hidden="1" x14ac:dyDescent="0.25">
      <c r="A814" s="19">
        <v>44804</v>
      </c>
      <c r="B814" s="20" t="s">
        <v>34</v>
      </c>
      <c r="C814" s="21">
        <v>19.1678</v>
      </c>
      <c r="D814" s="22">
        <v>19.286100000000001</v>
      </c>
    </row>
    <row r="815" spans="1:4" hidden="1" x14ac:dyDescent="0.25">
      <c r="A815" s="19">
        <v>44803</v>
      </c>
      <c r="B815" s="20" t="s">
        <v>34</v>
      </c>
      <c r="C815" s="21">
        <v>19.223800000000001</v>
      </c>
      <c r="D815" s="22">
        <v>19.343900000000001</v>
      </c>
    </row>
    <row r="816" spans="1:4" hidden="1" x14ac:dyDescent="0.25">
      <c r="A816" s="19">
        <v>44802</v>
      </c>
      <c r="B816" s="20" t="s">
        <v>34</v>
      </c>
      <c r="C816" s="21">
        <v>19.129100000000001</v>
      </c>
      <c r="D816" s="22">
        <v>19.248200000000001</v>
      </c>
    </row>
    <row r="817" spans="1:4" hidden="1" x14ac:dyDescent="0.25">
      <c r="A817" s="19">
        <v>44801</v>
      </c>
      <c r="B817" s="20" t="s">
        <v>34</v>
      </c>
      <c r="C817" s="21">
        <v>19.055399999999999</v>
      </c>
      <c r="D817" s="22">
        <v>19.170999999999999</v>
      </c>
    </row>
    <row r="818" spans="1:4" hidden="1" x14ac:dyDescent="0.25">
      <c r="A818" s="19">
        <v>44798</v>
      </c>
      <c r="B818" s="20" t="s">
        <v>34</v>
      </c>
      <c r="C818" s="21">
        <v>19.0793</v>
      </c>
      <c r="D818" s="22">
        <v>19.194099999999999</v>
      </c>
    </row>
    <row r="819" spans="1:4" hidden="1" x14ac:dyDescent="0.25">
      <c r="A819" s="19">
        <v>44797</v>
      </c>
      <c r="B819" s="20" t="s">
        <v>34</v>
      </c>
      <c r="C819" s="21">
        <v>19.000699999999998</v>
      </c>
      <c r="D819" s="22">
        <v>19.107199999999999</v>
      </c>
    </row>
    <row r="820" spans="1:4" hidden="1" x14ac:dyDescent="0.25">
      <c r="A820" s="19">
        <v>44796</v>
      </c>
      <c r="B820" s="20" t="s">
        <v>34</v>
      </c>
      <c r="C820" s="21">
        <v>18.969200000000001</v>
      </c>
      <c r="D820" s="22">
        <v>19.079999999999998</v>
      </c>
    </row>
    <row r="821" spans="1:4" hidden="1" x14ac:dyDescent="0.25">
      <c r="A821" s="19">
        <v>44795</v>
      </c>
      <c r="B821" s="20" t="s">
        <v>34</v>
      </c>
      <c r="C821" s="21">
        <v>19.0962</v>
      </c>
      <c r="D821" s="22">
        <v>19.202200000000001</v>
      </c>
    </row>
    <row r="822" spans="1:4" hidden="1" x14ac:dyDescent="0.25">
      <c r="A822" s="19">
        <v>44794</v>
      </c>
      <c r="B822" s="20" t="s">
        <v>34</v>
      </c>
      <c r="C822" s="21">
        <v>19.158999999999999</v>
      </c>
      <c r="D822" s="22">
        <v>19.2713</v>
      </c>
    </row>
    <row r="823" spans="1:4" hidden="1" x14ac:dyDescent="0.25">
      <c r="A823" s="19">
        <v>44791</v>
      </c>
      <c r="B823" s="20" t="s">
        <v>34</v>
      </c>
      <c r="C823" s="21">
        <v>19.436299999999999</v>
      </c>
      <c r="D823" s="22">
        <v>19.5459</v>
      </c>
    </row>
    <row r="824" spans="1:4" hidden="1" x14ac:dyDescent="0.25">
      <c r="A824" s="19">
        <v>44790</v>
      </c>
      <c r="B824" s="20" t="s">
        <v>34</v>
      </c>
      <c r="C824" s="21">
        <v>19.417200000000001</v>
      </c>
      <c r="D824" s="22">
        <v>19.526700000000002</v>
      </c>
    </row>
    <row r="825" spans="1:4" hidden="1" x14ac:dyDescent="0.25">
      <c r="A825" s="19">
        <v>44789</v>
      </c>
      <c r="B825" s="20" t="s">
        <v>34</v>
      </c>
      <c r="C825" s="21">
        <v>19.328600000000002</v>
      </c>
      <c r="D825" s="22">
        <v>19.444099999999999</v>
      </c>
    </row>
    <row r="826" spans="1:4" hidden="1" x14ac:dyDescent="0.25">
      <c r="A826" s="19">
        <v>44788</v>
      </c>
      <c r="B826" s="20" t="s">
        <v>34</v>
      </c>
      <c r="C826" s="21">
        <v>19.462800000000001</v>
      </c>
      <c r="D826" s="22">
        <v>19.576599999999999</v>
      </c>
    </row>
    <row r="827" spans="1:4" hidden="1" x14ac:dyDescent="0.25">
      <c r="A827" s="19">
        <v>44787</v>
      </c>
      <c r="B827" s="20" t="s">
        <v>34</v>
      </c>
      <c r="C827" s="21">
        <v>19.584700000000002</v>
      </c>
      <c r="D827" s="22">
        <v>19.7014</v>
      </c>
    </row>
    <row r="828" spans="1:4" hidden="1" x14ac:dyDescent="0.25">
      <c r="A828" s="19">
        <v>44784</v>
      </c>
      <c r="B828" s="20" t="s">
        <v>34</v>
      </c>
      <c r="C828" s="21">
        <v>19.7074</v>
      </c>
      <c r="D828" s="22">
        <v>19.8262</v>
      </c>
    </row>
    <row r="829" spans="1:4" hidden="1" x14ac:dyDescent="0.25">
      <c r="A829" s="19">
        <v>44783</v>
      </c>
      <c r="B829" s="20" t="s">
        <v>34</v>
      </c>
      <c r="C829" s="21">
        <v>19.5794</v>
      </c>
      <c r="D829" s="22">
        <v>19.695599999999999</v>
      </c>
    </row>
    <row r="830" spans="1:4" hidden="1" x14ac:dyDescent="0.25">
      <c r="A830" s="19">
        <v>44782</v>
      </c>
      <c r="B830" s="20" t="s">
        <v>34</v>
      </c>
      <c r="C830" s="21">
        <v>19.519200000000001</v>
      </c>
      <c r="D830" s="22">
        <v>19.6342</v>
      </c>
    </row>
    <row r="831" spans="1:4" hidden="1" x14ac:dyDescent="0.25">
      <c r="A831" s="19">
        <v>44781</v>
      </c>
      <c r="B831" s="20" t="s">
        <v>34</v>
      </c>
      <c r="C831" s="21">
        <v>19.470400000000001</v>
      </c>
      <c r="D831" s="22">
        <v>19.59</v>
      </c>
    </row>
    <row r="832" spans="1:4" hidden="1" x14ac:dyDescent="0.25">
      <c r="A832" s="19">
        <v>44780</v>
      </c>
      <c r="B832" s="20" t="s">
        <v>34</v>
      </c>
      <c r="C832" s="21">
        <v>19.414300000000001</v>
      </c>
      <c r="D832" s="22">
        <v>19.533200000000001</v>
      </c>
    </row>
    <row r="833" spans="1:4" hidden="1" x14ac:dyDescent="0.25">
      <c r="A833" s="19">
        <v>44777</v>
      </c>
      <c r="B833" s="20" t="s">
        <v>34</v>
      </c>
      <c r="C833" s="21">
        <v>19.3934</v>
      </c>
      <c r="D833" s="22">
        <v>19.5121</v>
      </c>
    </row>
    <row r="834" spans="1:4" hidden="1" x14ac:dyDescent="0.25">
      <c r="A834" s="19">
        <v>44776</v>
      </c>
      <c r="B834" s="20" t="s">
        <v>34</v>
      </c>
      <c r="C834" s="21">
        <v>19.400500000000001</v>
      </c>
      <c r="D834" s="22">
        <v>19.515999999999998</v>
      </c>
    </row>
    <row r="835" spans="1:4" hidden="1" x14ac:dyDescent="0.25">
      <c r="A835" s="19">
        <v>44775</v>
      </c>
      <c r="B835" s="20" t="s">
        <v>34</v>
      </c>
      <c r="C835" s="21">
        <v>19.401299999999999</v>
      </c>
      <c r="D835" s="22">
        <v>19.5198</v>
      </c>
    </row>
    <row r="836" spans="1:4" x14ac:dyDescent="0.25">
      <c r="A836" s="19">
        <v>44805</v>
      </c>
      <c r="B836" s="20" t="s">
        <v>34</v>
      </c>
      <c r="C836" s="21">
        <v>19.1691</v>
      </c>
      <c r="D836" s="22">
        <v>19.288</v>
      </c>
    </row>
    <row r="837" spans="1:4" hidden="1" x14ac:dyDescent="0.25">
      <c r="A837" s="19">
        <v>44773</v>
      </c>
      <c r="B837" s="20" t="s">
        <v>34</v>
      </c>
      <c r="C837" s="21">
        <v>19.308700000000002</v>
      </c>
      <c r="D837" s="22">
        <v>19.430399999999999</v>
      </c>
    </row>
    <row r="838" spans="1:4" hidden="1" x14ac:dyDescent="0.25">
      <c r="A838" s="19">
        <v>44770</v>
      </c>
      <c r="B838" s="20" t="s">
        <v>34</v>
      </c>
      <c r="C838" s="21">
        <v>19.100300000000001</v>
      </c>
      <c r="D838" s="22">
        <v>19.22</v>
      </c>
    </row>
    <row r="839" spans="1:4" hidden="1" x14ac:dyDescent="0.25">
      <c r="A839" s="19">
        <v>44769</v>
      </c>
      <c r="B839" s="20" t="s">
        <v>34</v>
      </c>
      <c r="C839" s="21">
        <v>19.158899999999999</v>
      </c>
      <c r="D839" s="22">
        <v>19.275099999999998</v>
      </c>
    </row>
    <row r="840" spans="1:4" hidden="1" x14ac:dyDescent="0.25">
      <c r="A840" s="19">
        <v>44768</v>
      </c>
      <c r="B840" s="20" t="s">
        <v>34</v>
      </c>
      <c r="C840" s="21">
        <v>19.130099999999999</v>
      </c>
      <c r="D840" s="22">
        <v>19.244700000000002</v>
      </c>
    </row>
    <row r="841" spans="1:4" hidden="1" x14ac:dyDescent="0.25">
      <c r="A841" s="19">
        <v>44767</v>
      </c>
      <c r="B841" s="20" t="s">
        <v>34</v>
      </c>
      <c r="C841" s="21">
        <v>19.306999999999999</v>
      </c>
      <c r="D841" s="22">
        <v>19.4251</v>
      </c>
    </row>
    <row r="842" spans="1:4" hidden="1" x14ac:dyDescent="0.25">
      <c r="A842" s="19">
        <v>44766</v>
      </c>
      <c r="B842" s="20" t="s">
        <v>34</v>
      </c>
      <c r="C842" s="21">
        <v>19.271799999999999</v>
      </c>
      <c r="D842" s="22">
        <v>19.394500000000001</v>
      </c>
    </row>
    <row r="843" spans="1:4" hidden="1" x14ac:dyDescent="0.25">
      <c r="A843" s="19">
        <v>44763</v>
      </c>
      <c r="B843" s="20" t="s">
        <v>34</v>
      </c>
      <c r="C843" s="21">
        <v>19.232500000000002</v>
      </c>
      <c r="D843" s="22">
        <v>19.3568</v>
      </c>
    </row>
    <row r="844" spans="1:4" hidden="1" x14ac:dyDescent="0.25">
      <c r="A844" s="19">
        <v>44762</v>
      </c>
      <c r="B844" s="20" t="s">
        <v>34</v>
      </c>
      <c r="C844" s="21">
        <v>19.227699999999999</v>
      </c>
      <c r="D844" s="22">
        <v>19.348500000000001</v>
      </c>
    </row>
    <row r="845" spans="1:4" hidden="1" x14ac:dyDescent="0.25">
      <c r="A845" s="19">
        <v>44761</v>
      </c>
      <c r="B845" s="20" t="s">
        <v>34</v>
      </c>
      <c r="C845" s="21">
        <v>19.3367</v>
      </c>
      <c r="D845" s="22">
        <v>19.450099999999999</v>
      </c>
    </row>
    <row r="846" spans="1:4" hidden="1" x14ac:dyDescent="0.25">
      <c r="A846" s="19">
        <v>44760</v>
      </c>
      <c r="B846" s="20" t="s">
        <v>34</v>
      </c>
      <c r="C846" s="21">
        <v>19.097200000000001</v>
      </c>
      <c r="D846" s="22">
        <v>19.217400000000001</v>
      </c>
    </row>
    <row r="847" spans="1:4" hidden="1" x14ac:dyDescent="0.25">
      <c r="A847" s="19">
        <v>44759</v>
      </c>
      <c r="B847" s="20" t="s">
        <v>34</v>
      </c>
      <c r="C847" s="21">
        <v>18.9802</v>
      </c>
      <c r="D847" s="22">
        <v>19.1006</v>
      </c>
    </row>
    <row r="848" spans="1:4" hidden="1" x14ac:dyDescent="0.25">
      <c r="A848" s="19">
        <v>44749</v>
      </c>
      <c r="B848" s="20" t="s">
        <v>34</v>
      </c>
      <c r="C848" s="21">
        <v>19.180700000000002</v>
      </c>
      <c r="D848" s="22">
        <v>19.2956</v>
      </c>
    </row>
    <row r="849" spans="1:4" hidden="1" x14ac:dyDescent="0.25">
      <c r="A849" s="19">
        <v>44748</v>
      </c>
      <c r="B849" s="20" t="s">
        <v>34</v>
      </c>
      <c r="C849" s="21">
        <v>19.1693</v>
      </c>
      <c r="D849" s="22">
        <v>19.2804</v>
      </c>
    </row>
    <row r="850" spans="1:4" hidden="1" x14ac:dyDescent="0.25">
      <c r="A850" s="19">
        <v>44747</v>
      </c>
      <c r="B850" s="20" t="s">
        <v>34</v>
      </c>
      <c r="C850" s="21">
        <v>19.3626</v>
      </c>
      <c r="D850" s="22">
        <v>19.481100000000001</v>
      </c>
    </row>
    <row r="851" spans="1:4" hidden="1" x14ac:dyDescent="0.25">
      <c r="A851" s="19">
        <v>44746</v>
      </c>
      <c r="B851" s="20" t="s">
        <v>34</v>
      </c>
      <c r="C851" s="21">
        <v>19.644600000000001</v>
      </c>
      <c r="D851" s="22">
        <v>19.7668</v>
      </c>
    </row>
    <row r="852" spans="1:4" x14ac:dyDescent="0.25">
      <c r="A852" s="19">
        <v>44774</v>
      </c>
      <c r="B852" s="20" t="s">
        <v>34</v>
      </c>
      <c r="C852" s="21">
        <v>19.319099999999999</v>
      </c>
      <c r="D852" s="22">
        <v>19.441800000000001</v>
      </c>
    </row>
    <row r="853" spans="1:4" hidden="1" x14ac:dyDescent="0.25">
      <c r="A853" s="19">
        <v>44741</v>
      </c>
      <c r="B853" s="20" t="s">
        <v>34</v>
      </c>
      <c r="C853" s="21">
        <v>19.731400000000001</v>
      </c>
      <c r="D853" s="22">
        <v>19.856000000000002</v>
      </c>
    </row>
    <row r="854" spans="1:4" hidden="1" x14ac:dyDescent="0.25">
      <c r="A854" s="19">
        <v>44740</v>
      </c>
      <c r="B854" s="20" t="s">
        <v>34</v>
      </c>
      <c r="C854" s="21">
        <v>19.7746</v>
      </c>
      <c r="D854" s="22">
        <v>19.894100000000002</v>
      </c>
    </row>
    <row r="855" spans="1:4" hidden="1" x14ac:dyDescent="0.25">
      <c r="A855" s="19">
        <v>44739</v>
      </c>
      <c r="B855" s="20" t="s">
        <v>34</v>
      </c>
      <c r="C855" s="21">
        <v>19.7621</v>
      </c>
      <c r="D855" s="22">
        <v>19.886099999999999</v>
      </c>
    </row>
    <row r="856" spans="1:4" hidden="1" x14ac:dyDescent="0.25">
      <c r="A856" s="19">
        <v>44738</v>
      </c>
      <c r="B856" s="20" t="s">
        <v>34</v>
      </c>
      <c r="C856" s="21">
        <v>19.732099999999999</v>
      </c>
      <c r="D856" s="22">
        <v>19.857900000000001</v>
      </c>
    </row>
    <row r="857" spans="1:4" hidden="1" x14ac:dyDescent="0.25">
      <c r="A857" s="19">
        <v>44735</v>
      </c>
      <c r="B857" s="20" t="s">
        <v>34</v>
      </c>
      <c r="C857" s="21">
        <v>19.6295</v>
      </c>
      <c r="D857" s="22">
        <v>19.7544</v>
      </c>
    </row>
    <row r="858" spans="1:4" hidden="1" x14ac:dyDescent="0.25">
      <c r="A858" s="19">
        <v>44734</v>
      </c>
      <c r="B858" s="20" t="s">
        <v>34</v>
      </c>
      <c r="C858" s="21">
        <v>19.658799999999999</v>
      </c>
      <c r="D858" s="22">
        <v>19.7789</v>
      </c>
    </row>
    <row r="859" spans="1:4" hidden="1" x14ac:dyDescent="0.25">
      <c r="A859" s="19">
        <v>44733</v>
      </c>
      <c r="B859" s="20" t="s">
        <v>34</v>
      </c>
      <c r="C859" s="21">
        <v>19.7225</v>
      </c>
      <c r="D859" s="22">
        <v>19.841000000000001</v>
      </c>
    </row>
    <row r="860" spans="1:4" hidden="1" x14ac:dyDescent="0.25">
      <c r="A860" s="19">
        <v>44732</v>
      </c>
      <c r="B860" s="20" t="s">
        <v>34</v>
      </c>
      <c r="C860" s="21">
        <v>19.6845</v>
      </c>
      <c r="D860" s="22">
        <v>19.7958</v>
      </c>
    </row>
    <row r="861" spans="1:4" hidden="1" x14ac:dyDescent="0.25">
      <c r="A861" s="19">
        <v>44731</v>
      </c>
      <c r="B861" s="20" t="s">
        <v>34</v>
      </c>
      <c r="C861" s="21">
        <v>19.631799999999998</v>
      </c>
      <c r="D861" s="22">
        <v>19.752600000000001</v>
      </c>
    </row>
    <row r="862" spans="1:4" hidden="1" x14ac:dyDescent="0.25">
      <c r="A862" s="19">
        <v>44728</v>
      </c>
      <c r="B862" s="20" t="s">
        <v>34</v>
      </c>
      <c r="C862" s="21">
        <v>19.428599999999999</v>
      </c>
      <c r="D862" s="22">
        <v>19.543800000000001</v>
      </c>
    </row>
    <row r="863" spans="1:4" hidden="1" x14ac:dyDescent="0.25">
      <c r="A863" s="19">
        <v>44727</v>
      </c>
      <c r="B863" s="20" t="s">
        <v>34</v>
      </c>
      <c r="C863" s="21">
        <v>19.555900000000001</v>
      </c>
      <c r="D863" s="22">
        <v>19.6736</v>
      </c>
    </row>
    <row r="864" spans="1:4" hidden="1" x14ac:dyDescent="0.25">
      <c r="A864" s="19">
        <v>44726</v>
      </c>
      <c r="B864" s="20" t="s">
        <v>34</v>
      </c>
      <c r="C864" s="21">
        <v>19.5242</v>
      </c>
      <c r="D864" s="22">
        <v>19.642399999999999</v>
      </c>
    </row>
    <row r="865" spans="1:4" hidden="1" x14ac:dyDescent="0.25">
      <c r="A865" s="19">
        <v>44725</v>
      </c>
      <c r="B865" s="20" t="s">
        <v>34</v>
      </c>
      <c r="C865" s="21">
        <v>19.505600000000001</v>
      </c>
      <c r="D865" s="22">
        <v>19.622299999999999</v>
      </c>
    </row>
    <row r="866" spans="1:4" hidden="1" x14ac:dyDescent="0.25">
      <c r="A866" s="19">
        <v>44724</v>
      </c>
      <c r="B866" s="20" t="s">
        <v>34</v>
      </c>
      <c r="C866" s="21">
        <v>19.598199999999999</v>
      </c>
      <c r="D866" s="22">
        <v>19.721399999999999</v>
      </c>
    </row>
    <row r="867" spans="1:4" hidden="1" x14ac:dyDescent="0.25">
      <c r="A867" s="19">
        <v>44721</v>
      </c>
      <c r="B867" s="20" t="s">
        <v>34</v>
      </c>
      <c r="C867" s="21">
        <v>19.994</v>
      </c>
      <c r="D867" s="22">
        <v>20.113299999999999</v>
      </c>
    </row>
    <row r="868" spans="1:4" hidden="1" x14ac:dyDescent="0.25">
      <c r="A868" s="19">
        <v>44720</v>
      </c>
      <c r="B868" s="20" t="s">
        <v>34</v>
      </c>
      <c r="C868" s="21">
        <v>20.009</v>
      </c>
      <c r="D868" s="22">
        <v>20.132000000000001</v>
      </c>
    </row>
    <row r="869" spans="1:4" hidden="1" x14ac:dyDescent="0.25">
      <c r="A869" s="19">
        <v>44719</v>
      </c>
      <c r="B869" s="20" t="s">
        <v>34</v>
      </c>
      <c r="C869" s="21">
        <v>19.848299999999998</v>
      </c>
      <c r="D869" s="22">
        <v>19.9682</v>
      </c>
    </row>
    <row r="870" spans="1:4" hidden="1" x14ac:dyDescent="0.25">
      <c r="A870" s="19">
        <v>44718</v>
      </c>
      <c r="B870" s="20" t="s">
        <v>34</v>
      </c>
      <c r="C870" s="21">
        <v>19.943200000000001</v>
      </c>
      <c r="D870" s="22">
        <v>20.063400000000001</v>
      </c>
    </row>
    <row r="871" spans="1:4" hidden="1" x14ac:dyDescent="0.25">
      <c r="A871" s="19">
        <v>44717</v>
      </c>
      <c r="B871" s="20" t="s">
        <v>34</v>
      </c>
      <c r="C871" s="21">
        <v>19.919499999999999</v>
      </c>
      <c r="D871" s="22">
        <v>20.048400000000001</v>
      </c>
    </row>
    <row r="872" spans="1:4" hidden="1" x14ac:dyDescent="0.25">
      <c r="A872" s="19">
        <v>44714</v>
      </c>
      <c r="B872" s="20" t="s">
        <v>34</v>
      </c>
      <c r="C872" s="21">
        <v>19.871099999999998</v>
      </c>
      <c r="D872" s="22">
        <v>19.995999999999999</v>
      </c>
    </row>
    <row r="873" spans="1:4" x14ac:dyDescent="0.25">
      <c r="A873" s="19">
        <v>44745</v>
      </c>
      <c r="B873" s="20" t="s">
        <v>34</v>
      </c>
      <c r="C873" s="21">
        <v>19.573399999999999</v>
      </c>
      <c r="D873" s="22">
        <v>19.690100000000001</v>
      </c>
    </row>
    <row r="874" spans="1:4" hidden="1" x14ac:dyDescent="0.25">
      <c r="A874" s="19">
        <v>44712</v>
      </c>
      <c r="B874" s="20" t="s">
        <v>34</v>
      </c>
      <c r="C874" s="21">
        <v>19.852399999999999</v>
      </c>
      <c r="D874" s="22">
        <v>19.979900000000001</v>
      </c>
    </row>
    <row r="875" spans="1:4" hidden="1" x14ac:dyDescent="0.25">
      <c r="A875" s="19">
        <v>44711</v>
      </c>
      <c r="B875" s="20" t="s">
        <v>34</v>
      </c>
      <c r="C875" s="21">
        <v>19.956499999999998</v>
      </c>
      <c r="D875" s="22">
        <v>20.078700000000001</v>
      </c>
    </row>
    <row r="876" spans="1:4" hidden="1" x14ac:dyDescent="0.25">
      <c r="A876" s="19">
        <v>44710</v>
      </c>
      <c r="B876" s="20" t="s">
        <v>34</v>
      </c>
      <c r="C876" s="21">
        <v>19.8826</v>
      </c>
      <c r="D876" s="22">
        <v>20.011600000000001</v>
      </c>
    </row>
    <row r="877" spans="1:4" hidden="1" x14ac:dyDescent="0.25">
      <c r="A877" s="19">
        <v>44707</v>
      </c>
      <c r="B877" s="20" t="s">
        <v>34</v>
      </c>
      <c r="C877" s="21">
        <v>19.839400000000001</v>
      </c>
      <c r="D877" s="22">
        <v>19.968699999999998</v>
      </c>
    </row>
    <row r="878" spans="1:4" hidden="1" x14ac:dyDescent="0.25">
      <c r="A878" s="19">
        <v>44706</v>
      </c>
      <c r="B878" s="20" t="s">
        <v>34</v>
      </c>
      <c r="C878" s="21">
        <v>19.747599999999998</v>
      </c>
      <c r="D878" s="22">
        <v>19.879200000000001</v>
      </c>
    </row>
    <row r="879" spans="1:4" hidden="1" x14ac:dyDescent="0.25">
      <c r="A879" s="19">
        <v>44705</v>
      </c>
      <c r="B879" s="20" t="s">
        <v>34</v>
      </c>
      <c r="C879" s="21">
        <v>19.769100000000002</v>
      </c>
      <c r="D879" s="22">
        <v>19.899699999999999</v>
      </c>
    </row>
    <row r="880" spans="1:4" hidden="1" x14ac:dyDescent="0.25">
      <c r="A880" s="19">
        <v>44704</v>
      </c>
      <c r="B880" s="20" t="s">
        <v>34</v>
      </c>
      <c r="C880" s="21">
        <v>19.5474</v>
      </c>
      <c r="D880" s="22">
        <v>19.671099999999999</v>
      </c>
    </row>
    <row r="881" spans="1:4" hidden="1" x14ac:dyDescent="0.25">
      <c r="A881" s="19">
        <v>44703</v>
      </c>
      <c r="B881" s="20" t="s">
        <v>34</v>
      </c>
      <c r="C881" s="21">
        <v>19.236000000000001</v>
      </c>
      <c r="D881" s="22">
        <v>19.362100000000002</v>
      </c>
    </row>
    <row r="882" spans="1:4" hidden="1" x14ac:dyDescent="0.25">
      <c r="A882" s="19">
        <v>44700</v>
      </c>
      <c r="B882" s="20" t="s">
        <v>34</v>
      </c>
      <c r="C882" s="21">
        <v>19.1538</v>
      </c>
      <c r="D882" s="22">
        <v>19.281500000000001</v>
      </c>
    </row>
    <row r="883" spans="1:4" hidden="1" x14ac:dyDescent="0.25">
      <c r="A883" s="19">
        <v>44699</v>
      </c>
      <c r="B883" s="20" t="s">
        <v>34</v>
      </c>
      <c r="C883" s="21">
        <v>19.1464</v>
      </c>
      <c r="D883" s="22">
        <v>19.272300000000001</v>
      </c>
    </row>
    <row r="884" spans="1:4" hidden="1" x14ac:dyDescent="0.25">
      <c r="A884" s="19">
        <v>44698</v>
      </c>
      <c r="B884" s="20" t="s">
        <v>34</v>
      </c>
      <c r="C884" s="21">
        <v>19.186</v>
      </c>
      <c r="D884" s="22">
        <v>19.3154</v>
      </c>
    </row>
    <row r="885" spans="1:4" hidden="1" x14ac:dyDescent="0.25">
      <c r="A885" s="19">
        <v>44697</v>
      </c>
      <c r="B885" s="20" t="s">
        <v>34</v>
      </c>
      <c r="C885" s="21">
        <v>18.9786</v>
      </c>
      <c r="D885" s="22">
        <v>19.111000000000001</v>
      </c>
    </row>
    <row r="886" spans="1:4" hidden="1" x14ac:dyDescent="0.25">
      <c r="A886" s="19">
        <v>44696</v>
      </c>
      <c r="B886" s="20" t="s">
        <v>34</v>
      </c>
      <c r="C886" s="21">
        <v>18.985900000000001</v>
      </c>
      <c r="D886" s="22">
        <v>19.120799999999999</v>
      </c>
    </row>
    <row r="887" spans="1:4" hidden="1" x14ac:dyDescent="0.25">
      <c r="A887" s="19">
        <v>44693</v>
      </c>
      <c r="B887" s="20" t="s">
        <v>34</v>
      </c>
      <c r="C887" s="21">
        <v>18.989599999999999</v>
      </c>
      <c r="D887" s="22">
        <v>19.1251</v>
      </c>
    </row>
    <row r="888" spans="1:4" hidden="1" x14ac:dyDescent="0.25">
      <c r="A888" s="19">
        <v>44692</v>
      </c>
      <c r="B888" s="20" t="s">
        <v>34</v>
      </c>
      <c r="C888" s="21">
        <v>19.318100000000001</v>
      </c>
      <c r="D888" s="22">
        <v>19.458200000000001</v>
      </c>
    </row>
    <row r="889" spans="1:4" hidden="1" x14ac:dyDescent="0.25">
      <c r="A889" s="19">
        <v>44691</v>
      </c>
      <c r="B889" s="20" t="s">
        <v>34</v>
      </c>
      <c r="C889" s="21">
        <v>19.459700000000002</v>
      </c>
      <c r="D889" s="22">
        <v>19.581499999999998</v>
      </c>
    </row>
    <row r="890" spans="1:4" hidden="1" x14ac:dyDescent="0.25">
      <c r="A890" s="19">
        <v>44690</v>
      </c>
      <c r="B890" s="20" t="s">
        <v>34</v>
      </c>
      <c r="C890" s="21">
        <v>19.445499999999999</v>
      </c>
      <c r="D890" s="22">
        <v>19.5685</v>
      </c>
    </row>
    <row r="891" spans="1:4" x14ac:dyDescent="0.25">
      <c r="A891" s="19">
        <v>44713</v>
      </c>
      <c r="B891" s="20" t="s">
        <v>34</v>
      </c>
      <c r="C891" s="21">
        <v>19.8767</v>
      </c>
      <c r="D891" s="22">
        <v>20.000800000000002</v>
      </c>
    </row>
    <row r="892" spans="1:4" hidden="1" x14ac:dyDescent="0.25">
      <c r="A892" s="19">
        <v>44679</v>
      </c>
      <c r="B892" s="20" t="s">
        <v>34</v>
      </c>
      <c r="C892" s="21">
        <v>19.341200000000001</v>
      </c>
      <c r="D892" s="22">
        <v>19.4665</v>
      </c>
    </row>
    <row r="893" spans="1:4" hidden="1" x14ac:dyDescent="0.25">
      <c r="A893" s="19">
        <v>44678</v>
      </c>
      <c r="B893" s="20" t="s">
        <v>34</v>
      </c>
      <c r="C893" s="21">
        <v>19.590399999999999</v>
      </c>
      <c r="D893" s="22">
        <v>19.723299999999998</v>
      </c>
    </row>
    <row r="894" spans="1:4" hidden="1" x14ac:dyDescent="0.25">
      <c r="A894" s="19">
        <v>44677</v>
      </c>
      <c r="B894" s="20" t="s">
        <v>34</v>
      </c>
      <c r="C894" s="21">
        <v>19.735700000000001</v>
      </c>
      <c r="D894" s="22">
        <v>19.8766</v>
      </c>
    </row>
    <row r="895" spans="1:4" hidden="1" x14ac:dyDescent="0.25">
      <c r="A895" s="19">
        <v>44672</v>
      </c>
      <c r="B895" s="20" t="s">
        <v>34</v>
      </c>
      <c r="C895" s="21">
        <v>20.202000000000002</v>
      </c>
      <c r="D895" s="22">
        <v>20.325700000000001</v>
      </c>
    </row>
    <row r="896" spans="1:4" hidden="1" x14ac:dyDescent="0.25">
      <c r="A896" s="19">
        <v>44671</v>
      </c>
      <c r="B896" s="20" t="s">
        <v>34</v>
      </c>
      <c r="C896" s="21">
        <v>20.015699999999999</v>
      </c>
      <c r="D896" s="22">
        <v>20.143799999999999</v>
      </c>
    </row>
    <row r="897" spans="1:4" hidden="1" x14ac:dyDescent="0.25">
      <c r="A897" s="19">
        <v>44670</v>
      </c>
      <c r="B897" s="20" t="s">
        <v>34</v>
      </c>
      <c r="C897" s="21">
        <v>19.8629</v>
      </c>
      <c r="D897" s="22">
        <v>19.988700000000001</v>
      </c>
    </row>
    <row r="898" spans="1:4" hidden="1" x14ac:dyDescent="0.25">
      <c r="A898" s="19">
        <v>44669</v>
      </c>
      <c r="B898" s="20" t="s">
        <v>34</v>
      </c>
      <c r="C898" s="21">
        <v>19.816500000000001</v>
      </c>
      <c r="D898" s="22">
        <v>19.9527</v>
      </c>
    </row>
    <row r="899" spans="1:4" hidden="1" x14ac:dyDescent="0.25">
      <c r="A899" s="19">
        <v>44668</v>
      </c>
      <c r="B899" s="20" t="s">
        <v>34</v>
      </c>
      <c r="C899" s="21">
        <v>19.819199999999999</v>
      </c>
      <c r="D899" s="22">
        <v>19.964600000000001</v>
      </c>
    </row>
    <row r="900" spans="1:4" hidden="1" x14ac:dyDescent="0.25">
      <c r="A900" s="19">
        <v>44665</v>
      </c>
      <c r="B900" s="20" t="s">
        <v>34</v>
      </c>
      <c r="C900" s="21">
        <v>19.977599999999999</v>
      </c>
      <c r="D900" s="22">
        <v>20.1189</v>
      </c>
    </row>
    <row r="901" spans="1:4" hidden="1" x14ac:dyDescent="0.25">
      <c r="A901" s="19">
        <v>44664</v>
      </c>
      <c r="B901" s="20" t="s">
        <v>34</v>
      </c>
      <c r="C901" s="21">
        <v>19.875800000000002</v>
      </c>
      <c r="D901" s="22">
        <v>20.024699999999999</v>
      </c>
    </row>
    <row r="902" spans="1:4" hidden="1" x14ac:dyDescent="0.25">
      <c r="A902" s="19">
        <v>44663</v>
      </c>
      <c r="B902" s="20" t="s">
        <v>34</v>
      </c>
      <c r="C902" s="21">
        <v>20.0548</v>
      </c>
      <c r="D902" s="22">
        <v>20.202300000000001</v>
      </c>
    </row>
    <row r="903" spans="1:4" hidden="1" x14ac:dyDescent="0.25">
      <c r="A903" s="19">
        <v>44662</v>
      </c>
      <c r="B903" s="20" t="s">
        <v>34</v>
      </c>
      <c r="C903" s="21">
        <v>20.038699999999999</v>
      </c>
      <c r="D903" s="22">
        <v>20.186299999999999</v>
      </c>
    </row>
    <row r="904" spans="1:4" hidden="1" x14ac:dyDescent="0.25">
      <c r="A904" s="19">
        <v>44661</v>
      </c>
      <c r="B904" s="20" t="s">
        <v>34</v>
      </c>
      <c r="C904" s="21">
        <v>19.888500000000001</v>
      </c>
      <c r="D904" s="22">
        <v>20.038</v>
      </c>
    </row>
    <row r="905" spans="1:4" hidden="1" x14ac:dyDescent="0.25">
      <c r="A905" s="19">
        <v>44658</v>
      </c>
      <c r="B905" s="20" t="s">
        <v>34</v>
      </c>
      <c r="C905" s="21">
        <v>19.907599999999999</v>
      </c>
      <c r="D905" s="22">
        <v>20.053000000000001</v>
      </c>
    </row>
    <row r="906" spans="1:4" hidden="1" x14ac:dyDescent="0.25">
      <c r="A906" s="19">
        <v>44657</v>
      </c>
      <c r="B906" s="20" t="s">
        <v>34</v>
      </c>
      <c r="C906" s="21">
        <v>19.897400000000001</v>
      </c>
      <c r="D906" s="22">
        <v>20.047699999999999</v>
      </c>
    </row>
    <row r="907" spans="1:4" hidden="1" x14ac:dyDescent="0.25">
      <c r="A907" s="19">
        <v>44656</v>
      </c>
      <c r="B907" s="20" t="s">
        <v>34</v>
      </c>
      <c r="C907" s="21">
        <v>19.952100000000002</v>
      </c>
      <c r="D907" s="22">
        <v>20.107700000000001</v>
      </c>
    </row>
    <row r="908" spans="1:4" hidden="1" x14ac:dyDescent="0.25">
      <c r="A908" s="19">
        <v>44655</v>
      </c>
      <c r="B908" s="20" t="s">
        <v>34</v>
      </c>
      <c r="C908" s="21">
        <v>20.030999999999999</v>
      </c>
      <c r="D908" s="22">
        <v>20.174499999999998</v>
      </c>
    </row>
    <row r="909" spans="1:4" x14ac:dyDescent="0.25">
      <c r="A909" s="19">
        <v>44689</v>
      </c>
      <c r="B909" s="20" t="s">
        <v>34</v>
      </c>
      <c r="C909" s="21">
        <v>19.4468</v>
      </c>
      <c r="D909" s="22">
        <v>19.5778</v>
      </c>
    </row>
    <row r="910" spans="1:4" hidden="1" x14ac:dyDescent="0.25">
      <c r="A910" s="19">
        <v>44651</v>
      </c>
      <c r="B910" s="20" t="s">
        <v>34</v>
      </c>
      <c r="C910" s="21">
        <v>20.190000000000001</v>
      </c>
      <c r="D910" s="22">
        <v>20.341999999999999</v>
      </c>
    </row>
    <row r="911" spans="1:4" hidden="1" x14ac:dyDescent="0.25">
      <c r="A911" s="19">
        <v>44650</v>
      </c>
      <c r="B911" s="20" t="s">
        <v>34</v>
      </c>
      <c r="C911" s="21">
        <v>20.2821</v>
      </c>
      <c r="D911" s="22">
        <v>20.427</v>
      </c>
    </row>
    <row r="912" spans="1:4" hidden="1" x14ac:dyDescent="0.25">
      <c r="A912" s="19">
        <v>44649</v>
      </c>
      <c r="B912" s="20" t="s">
        <v>34</v>
      </c>
      <c r="C912" s="21">
        <v>20.222899999999999</v>
      </c>
      <c r="D912" s="22">
        <v>20.377199999999998</v>
      </c>
    </row>
    <row r="913" spans="1:4" hidden="1" x14ac:dyDescent="0.25">
      <c r="A913" s="19">
        <v>44648</v>
      </c>
      <c r="B913" s="20" t="s">
        <v>34</v>
      </c>
      <c r="C913" s="21">
        <v>20.0108</v>
      </c>
      <c r="D913" s="22">
        <v>20.161300000000001</v>
      </c>
    </row>
    <row r="914" spans="1:4" hidden="1" x14ac:dyDescent="0.25">
      <c r="A914" s="19">
        <v>44647</v>
      </c>
      <c r="B914" s="20" t="s">
        <v>34</v>
      </c>
      <c r="C914" s="21">
        <v>20.033899999999999</v>
      </c>
      <c r="D914" s="22">
        <v>20.185400000000001</v>
      </c>
    </row>
    <row r="915" spans="1:4" hidden="1" x14ac:dyDescent="0.25">
      <c r="A915" s="19">
        <v>44644</v>
      </c>
      <c r="B915" s="20" t="s">
        <v>34</v>
      </c>
      <c r="C915" s="21">
        <v>20.042899999999999</v>
      </c>
      <c r="D915" s="22">
        <v>20.194600000000001</v>
      </c>
    </row>
    <row r="916" spans="1:4" hidden="1" x14ac:dyDescent="0.25">
      <c r="A916" s="19">
        <v>44643</v>
      </c>
      <c r="B916" s="20" t="s">
        <v>34</v>
      </c>
      <c r="C916" s="21">
        <v>20.1128</v>
      </c>
      <c r="D916" s="22">
        <v>20.2654</v>
      </c>
    </row>
    <row r="917" spans="1:4" hidden="1" x14ac:dyDescent="0.25">
      <c r="A917" s="19">
        <v>44642</v>
      </c>
      <c r="B917" s="20" t="s">
        <v>34</v>
      </c>
      <c r="C917" s="21">
        <v>20.284800000000001</v>
      </c>
      <c r="D917" s="22">
        <v>20.438199999999998</v>
      </c>
    </row>
    <row r="918" spans="1:4" hidden="1" x14ac:dyDescent="0.25">
      <c r="A918" s="19">
        <v>44641</v>
      </c>
      <c r="B918" s="20" t="s">
        <v>34</v>
      </c>
      <c r="C918" s="21">
        <v>20.0306</v>
      </c>
      <c r="D918" s="22">
        <v>20.188500000000001</v>
      </c>
    </row>
    <row r="919" spans="1:4" hidden="1" x14ac:dyDescent="0.25">
      <c r="A919" s="19">
        <v>44640</v>
      </c>
      <c r="B919" s="20" t="s">
        <v>34</v>
      </c>
      <c r="C919" s="21">
        <v>17.299299999999999</v>
      </c>
      <c r="D919" s="22">
        <v>17.4496</v>
      </c>
    </row>
    <row r="920" spans="1:4" hidden="1" x14ac:dyDescent="0.25">
      <c r="A920" s="19">
        <v>44637</v>
      </c>
      <c r="B920" s="20" t="s">
        <v>34</v>
      </c>
      <c r="C920" s="21">
        <v>17.288</v>
      </c>
      <c r="D920" s="22">
        <v>17.433800000000002</v>
      </c>
    </row>
    <row r="921" spans="1:4" hidden="1" x14ac:dyDescent="0.25">
      <c r="A921" s="19">
        <v>44636</v>
      </c>
      <c r="B921" s="20" t="s">
        <v>34</v>
      </c>
      <c r="C921" s="21">
        <v>17.230599999999999</v>
      </c>
      <c r="D921" s="22">
        <v>17.376999999999999</v>
      </c>
    </row>
    <row r="922" spans="1:4" hidden="1" x14ac:dyDescent="0.25">
      <c r="A922" s="19">
        <v>44635</v>
      </c>
      <c r="B922" s="20" t="s">
        <v>34</v>
      </c>
      <c r="C922" s="21">
        <v>17.197199999999999</v>
      </c>
      <c r="D922" s="22">
        <v>17.340699999999998</v>
      </c>
    </row>
    <row r="923" spans="1:4" hidden="1" x14ac:dyDescent="0.25">
      <c r="A923" s="19">
        <v>44634</v>
      </c>
      <c r="B923" s="20" t="s">
        <v>34</v>
      </c>
      <c r="C923" s="21">
        <v>17.136800000000001</v>
      </c>
      <c r="D923" s="22">
        <v>17.276</v>
      </c>
    </row>
    <row r="924" spans="1:4" hidden="1" x14ac:dyDescent="0.25">
      <c r="A924" s="19">
        <v>44633</v>
      </c>
      <c r="B924" s="20" t="s">
        <v>34</v>
      </c>
      <c r="C924" s="21">
        <v>17.075099999999999</v>
      </c>
      <c r="D924" s="22">
        <v>17.219200000000001</v>
      </c>
    </row>
    <row r="925" spans="1:4" hidden="1" x14ac:dyDescent="0.25">
      <c r="A925" s="19">
        <v>44630</v>
      </c>
      <c r="B925" s="20" t="s">
        <v>34</v>
      </c>
      <c r="C925" s="21">
        <v>17.28</v>
      </c>
      <c r="D925" s="22">
        <v>17.421199999999999</v>
      </c>
    </row>
    <row r="926" spans="1:4" hidden="1" x14ac:dyDescent="0.25">
      <c r="A926" s="19">
        <v>44629</v>
      </c>
      <c r="B926" s="20" t="s">
        <v>34</v>
      </c>
      <c r="C926" s="21">
        <v>17.176500000000001</v>
      </c>
      <c r="D926" s="22">
        <v>17.3171</v>
      </c>
    </row>
    <row r="927" spans="1:4" hidden="1" x14ac:dyDescent="0.25">
      <c r="A927" s="19">
        <v>44628</v>
      </c>
      <c r="B927" s="20" t="s">
        <v>34</v>
      </c>
      <c r="C927" s="21">
        <v>17.066600000000001</v>
      </c>
      <c r="D927" s="22">
        <v>17.028199999999998</v>
      </c>
    </row>
    <row r="928" spans="1:4" hidden="1" x14ac:dyDescent="0.25">
      <c r="A928" s="19">
        <v>44627</v>
      </c>
      <c r="B928" s="20" t="s">
        <v>34</v>
      </c>
      <c r="C928" s="21">
        <v>16.9971</v>
      </c>
      <c r="D928" s="22">
        <v>17.1356</v>
      </c>
    </row>
    <row r="929" spans="1:4" hidden="1" x14ac:dyDescent="0.25">
      <c r="A929" s="19">
        <v>44626</v>
      </c>
      <c r="B929" s="20" t="s">
        <v>34</v>
      </c>
      <c r="C929" s="21">
        <v>17.102599999999999</v>
      </c>
      <c r="D929" s="22">
        <v>17.242899999999999</v>
      </c>
    </row>
    <row r="930" spans="1:4" hidden="1" x14ac:dyDescent="0.25">
      <c r="A930" s="19">
        <v>44623</v>
      </c>
      <c r="B930" s="20" t="s">
        <v>34</v>
      </c>
      <c r="C930" s="21">
        <v>17.349399999999999</v>
      </c>
      <c r="D930" s="22">
        <v>17.4938</v>
      </c>
    </row>
    <row r="931" spans="1:4" hidden="1" x14ac:dyDescent="0.25">
      <c r="A931" s="19">
        <v>44622</v>
      </c>
      <c r="B931" s="20" t="s">
        <v>34</v>
      </c>
      <c r="C931" s="21">
        <v>17.364599999999999</v>
      </c>
      <c r="D931" s="22">
        <v>17.512699999999999</v>
      </c>
    </row>
    <row r="932" spans="1:4" x14ac:dyDescent="0.25">
      <c r="A932" s="19">
        <v>44654</v>
      </c>
      <c r="B932" s="20" t="s">
        <v>34</v>
      </c>
      <c r="C932" s="21">
        <v>20.1069</v>
      </c>
      <c r="D932" s="22">
        <v>20.253599999999999</v>
      </c>
    </row>
    <row r="933" spans="1:4" hidden="1" x14ac:dyDescent="0.25">
      <c r="A933" s="19">
        <v>44620</v>
      </c>
      <c r="B933" s="20" t="s">
        <v>34</v>
      </c>
      <c r="C933" s="21">
        <v>17.519100000000002</v>
      </c>
      <c r="D933" s="22">
        <v>17.668800000000001</v>
      </c>
    </row>
    <row r="934" spans="1:4" hidden="1" x14ac:dyDescent="0.25">
      <c r="A934" s="19">
        <v>44619</v>
      </c>
      <c r="B934" s="20" t="s">
        <v>34</v>
      </c>
      <c r="C934" s="21">
        <v>17.6294</v>
      </c>
      <c r="D934" s="22">
        <v>17.783999999999999</v>
      </c>
    </row>
    <row r="935" spans="1:4" hidden="1" x14ac:dyDescent="0.25">
      <c r="A935" s="19">
        <v>44616</v>
      </c>
      <c r="B935" s="20" t="s">
        <v>34</v>
      </c>
      <c r="C935" s="21">
        <v>17.4831</v>
      </c>
      <c r="D935" s="22">
        <v>17.6342</v>
      </c>
    </row>
    <row r="936" spans="1:4" hidden="1" x14ac:dyDescent="0.25">
      <c r="A936" s="19">
        <v>44615</v>
      </c>
      <c r="B936" s="20" t="s">
        <v>34</v>
      </c>
      <c r="C936" s="21">
        <v>17.7483</v>
      </c>
      <c r="D936" s="22">
        <v>17.8935</v>
      </c>
    </row>
    <row r="937" spans="1:4" hidden="1" x14ac:dyDescent="0.25">
      <c r="A937" s="19">
        <v>44614</v>
      </c>
      <c r="B937" s="20" t="s">
        <v>34</v>
      </c>
      <c r="C937" s="21">
        <v>17.755700000000001</v>
      </c>
      <c r="D937" s="22">
        <v>17.906500000000001</v>
      </c>
    </row>
    <row r="938" spans="1:4" hidden="1" x14ac:dyDescent="0.25">
      <c r="A938" s="19">
        <v>44613</v>
      </c>
      <c r="B938" s="20" t="s">
        <v>34</v>
      </c>
      <c r="C938" s="21">
        <v>17.760300000000001</v>
      </c>
      <c r="D938" s="22">
        <v>17.9086</v>
      </c>
    </row>
    <row r="939" spans="1:4" hidden="1" x14ac:dyDescent="0.25">
      <c r="A939" s="19">
        <v>44612</v>
      </c>
      <c r="B939" s="20" t="s">
        <v>34</v>
      </c>
      <c r="C939" s="21">
        <v>17.715699999999998</v>
      </c>
      <c r="D939" s="22">
        <v>17.869199999999999</v>
      </c>
    </row>
    <row r="940" spans="1:4" hidden="1" x14ac:dyDescent="0.25">
      <c r="A940" s="19">
        <v>44609</v>
      </c>
      <c r="B940" s="20" t="s">
        <v>34</v>
      </c>
      <c r="C940" s="21">
        <v>17.800699999999999</v>
      </c>
      <c r="D940" s="22">
        <v>17.941700000000001</v>
      </c>
    </row>
    <row r="941" spans="1:4" hidden="1" x14ac:dyDescent="0.25">
      <c r="A941" s="19">
        <v>44608</v>
      </c>
      <c r="B941" s="20" t="s">
        <v>34</v>
      </c>
      <c r="C941" s="21">
        <v>17.818000000000001</v>
      </c>
      <c r="D941" s="22">
        <v>17.9665</v>
      </c>
    </row>
    <row r="942" spans="1:4" hidden="1" x14ac:dyDescent="0.25">
      <c r="A942" s="19">
        <v>44607</v>
      </c>
      <c r="B942" s="20" t="s">
        <v>34</v>
      </c>
      <c r="C942" s="21">
        <v>17.7593</v>
      </c>
      <c r="D942" s="22">
        <v>17.908799999999999</v>
      </c>
    </row>
    <row r="943" spans="1:4" hidden="1" x14ac:dyDescent="0.25">
      <c r="A943" s="19">
        <v>44606</v>
      </c>
      <c r="B943" s="20" t="s">
        <v>34</v>
      </c>
      <c r="C943" s="21">
        <v>17.697399999999998</v>
      </c>
      <c r="D943" s="22">
        <v>17.844799999999999</v>
      </c>
    </row>
    <row r="944" spans="1:4" hidden="1" x14ac:dyDescent="0.25">
      <c r="A944" s="19">
        <v>44605</v>
      </c>
      <c r="B944" s="20" t="s">
        <v>34</v>
      </c>
      <c r="C944" s="21">
        <v>17.7592</v>
      </c>
      <c r="D944" s="22">
        <v>17.912500000000001</v>
      </c>
    </row>
    <row r="945" spans="1:4" hidden="1" x14ac:dyDescent="0.25">
      <c r="A945" s="19">
        <v>44602</v>
      </c>
      <c r="B945" s="20" t="s">
        <v>34</v>
      </c>
      <c r="C945" s="21">
        <v>17.8917</v>
      </c>
      <c r="D945" s="22">
        <v>18.0411</v>
      </c>
    </row>
    <row r="946" spans="1:4" hidden="1" x14ac:dyDescent="0.25">
      <c r="A946" s="19">
        <v>44601</v>
      </c>
      <c r="B946" s="20" t="s">
        <v>34</v>
      </c>
      <c r="C946" s="21">
        <v>17.890499999999999</v>
      </c>
      <c r="D946" s="22">
        <v>18.0364</v>
      </c>
    </row>
    <row r="947" spans="1:4" hidden="1" x14ac:dyDescent="0.25">
      <c r="A947" s="19">
        <v>44600</v>
      </c>
      <c r="B947" s="20" t="s">
        <v>34</v>
      </c>
      <c r="C947" s="21">
        <v>17.872699999999998</v>
      </c>
      <c r="D947" s="22">
        <v>18.026900000000001</v>
      </c>
    </row>
    <row r="948" spans="1:4" hidden="1" x14ac:dyDescent="0.25">
      <c r="A948" s="19">
        <v>44599</v>
      </c>
      <c r="B948" s="20" t="s">
        <v>34</v>
      </c>
      <c r="C948" s="21">
        <v>17.905200000000001</v>
      </c>
      <c r="D948" s="22">
        <v>18.059699999999999</v>
      </c>
    </row>
    <row r="949" spans="1:4" hidden="1" x14ac:dyDescent="0.25">
      <c r="A949" s="19">
        <v>44598</v>
      </c>
      <c r="B949" s="20" t="s">
        <v>34</v>
      </c>
      <c r="C949" s="21">
        <v>17.910799999999998</v>
      </c>
      <c r="D949" s="22">
        <v>18.067900000000002</v>
      </c>
    </row>
    <row r="950" spans="1:4" hidden="1" x14ac:dyDescent="0.25">
      <c r="A950" s="19">
        <v>44595</v>
      </c>
      <c r="B950" s="20" t="s">
        <v>34</v>
      </c>
      <c r="C950" s="21">
        <v>17.651900000000001</v>
      </c>
      <c r="D950" s="22">
        <v>17.8018</v>
      </c>
    </row>
    <row r="951" spans="1:4" hidden="1" x14ac:dyDescent="0.25">
      <c r="A951" s="19">
        <v>44594</v>
      </c>
      <c r="B951" s="20" t="s">
        <v>34</v>
      </c>
      <c r="C951" s="21">
        <v>17.7056</v>
      </c>
      <c r="D951" s="22">
        <v>17.858000000000001</v>
      </c>
    </row>
    <row r="952" spans="1:4" x14ac:dyDescent="0.25">
      <c r="A952" s="19">
        <v>44621</v>
      </c>
      <c r="B952" s="20" t="s">
        <v>34</v>
      </c>
      <c r="C952" s="21">
        <v>17.4846</v>
      </c>
      <c r="D952" s="22">
        <v>17.6358</v>
      </c>
    </row>
    <row r="953" spans="1:4" hidden="1" x14ac:dyDescent="0.25">
      <c r="A953" s="19">
        <v>44592</v>
      </c>
      <c r="B953" s="20" t="s">
        <v>34</v>
      </c>
      <c r="C953" s="21">
        <v>17.457699999999999</v>
      </c>
      <c r="D953" s="22">
        <v>17.610099999999999</v>
      </c>
    </row>
    <row r="954" spans="1:4" hidden="1" x14ac:dyDescent="0.25">
      <c r="A954" s="19">
        <v>44591</v>
      </c>
      <c r="B954" s="20" t="s">
        <v>34</v>
      </c>
      <c r="C954" s="21">
        <v>17.436699999999998</v>
      </c>
      <c r="D954" s="22">
        <v>17.587299999999999</v>
      </c>
    </row>
    <row r="955" spans="1:4" hidden="1" x14ac:dyDescent="0.25">
      <c r="A955" s="19">
        <v>44587</v>
      </c>
      <c r="B955" s="20" t="s">
        <v>34</v>
      </c>
      <c r="C955" s="21">
        <v>17.648199999999999</v>
      </c>
      <c r="D955" s="22">
        <v>17.796399999999998</v>
      </c>
    </row>
    <row r="956" spans="1:4" hidden="1" x14ac:dyDescent="0.25">
      <c r="A956" s="19">
        <v>44586</v>
      </c>
      <c r="B956" s="20" t="s">
        <v>34</v>
      </c>
      <c r="C956" s="21">
        <v>17.6386</v>
      </c>
      <c r="D956" s="22">
        <v>17.785399999999999</v>
      </c>
    </row>
    <row r="957" spans="1:4" hidden="1" x14ac:dyDescent="0.25">
      <c r="A957" s="19">
        <v>44585</v>
      </c>
      <c r="B957" s="20" t="s">
        <v>34</v>
      </c>
      <c r="C957" s="21">
        <v>17.697199999999999</v>
      </c>
      <c r="D957" s="22">
        <v>17.848800000000001</v>
      </c>
    </row>
    <row r="958" spans="1:4" hidden="1" x14ac:dyDescent="0.25">
      <c r="A958" s="19">
        <v>44584</v>
      </c>
      <c r="B958" s="20" t="s">
        <v>34</v>
      </c>
      <c r="C958" s="21">
        <v>17.743099999999998</v>
      </c>
      <c r="D958" s="22">
        <v>17.899100000000001</v>
      </c>
    </row>
    <row r="959" spans="1:4" hidden="1" x14ac:dyDescent="0.25">
      <c r="A959" s="19">
        <v>44581</v>
      </c>
      <c r="B959" s="20" t="s">
        <v>34</v>
      </c>
      <c r="C959" s="21">
        <v>17.745200000000001</v>
      </c>
      <c r="D959" s="22">
        <v>17.894600000000001</v>
      </c>
    </row>
    <row r="960" spans="1:4" hidden="1" x14ac:dyDescent="0.25">
      <c r="A960" s="19">
        <v>44580</v>
      </c>
      <c r="B960" s="20" t="s">
        <v>34</v>
      </c>
      <c r="C960" s="21">
        <v>17.7483</v>
      </c>
      <c r="D960" s="22">
        <v>17.893000000000001</v>
      </c>
    </row>
    <row r="961" spans="1:4" hidden="1" x14ac:dyDescent="0.25">
      <c r="A961" s="19">
        <v>44579</v>
      </c>
      <c r="B961" s="20" t="s">
        <v>34</v>
      </c>
      <c r="C961" s="21">
        <v>17.822299999999998</v>
      </c>
      <c r="D961" s="22">
        <v>17.966799999999999</v>
      </c>
    </row>
    <row r="962" spans="1:4" hidden="1" x14ac:dyDescent="0.25">
      <c r="A962" s="19">
        <v>44578</v>
      </c>
      <c r="B962" s="20" t="s">
        <v>34</v>
      </c>
      <c r="C962" s="21">
        <v>17.87</v>
      </c>
      <c r="D962" s="22">
        <v>18.011600000000001</v>
      </c>
    </row>
    <row r="963" spans="1:4" hidden="1" x14ac:dyDescent="0.25">
      <c r="A963" s="19">
        <v>44577</v>
      </c>
      <c r="B963" s="20" t="s">
        <v>34</v>
      </c>
      <c r="C963" s="21">
        <v>17.863600000000002</v>
      </c>
      <c r="D963" s="22">
        <v>18.0105</v>
      </c>
    </row>
    <row r="964" spans="1:4" hidden="1" x14ac:dyDescent="0.25">
      <c r="A964" s="19">
        <v>44574</v>
      </c>
      <c r="B964" s="20" t="s">
        <v>34</v>
      </c>
      <c r="C964" s="21">
        <v>17.9283</v>
      </c>
      <c r="D964" s="22">
        <v>18.0761</v>
      </c>
    </row>
    <row r="965" spans="1:4" hidden="1" x14ac:dyDescent="0.25">
      <c r="A965" s="19">
        <v>44573</v>
      </c>
      <c r="B965" s="20" t="s">
        <v>34</v>
      </c>
      <c r="C965" s="21">
        <v>17.779199999999999</v>
      </c>
      <c r="D965" s="22">
        <v>17.931799999999999</v>
      </c>
    </row>
    <row r="966" spans="1:4" hidden="1" x14ac:dyDescent="0.25">
      <c r="A966" s="19">
        <v>44572</v>
      </c>
      <c r="B966" s="20" t="s">
        <v>34</v>
      </c>
      <c r="C966" s="21">
        <v>17.748000000000001</v>
      </c>
      <c r="D966" s="22">
        <v>17.893799999999999</v>
      </c>
    </row>
    <row r="967" spans="1:4" hidden="1" x14ac:dyDescent="0.25">
      <c r="A967" s="19">
        <v>44571</v>
      </c>
      <c r="B967" s="20" t="s">
        <v>34</v>
      </c>
      <c r="C967" s="21">
        <v>17.726700000000001</v>
      </c>
      <c r="D967" s="22">
        <v>17.876799999999999</v>
      </c>
    </row>
    <row r="968" spans="1:4" hidden="1" x14ac:dyDescent="0.25">
      <c r="A968" s="19">
        <v>44570</v>
      </c>
      <c r="B968" s="20" t="s">
        <v>34</v>
      </c>
      <c r="C968" s="21">
        <v>17.775600000000001</v>
      </c>
      <c r="D968" s="22">
        <v>17.9282</v>
      </c>
    </row>
    <row r="969" spans="1:4" hidden="1" x14ac:dyDescent="0.25">
      <c r="A969" s="19">
        <v>44566</v>
      </c>
      <c r="B969" s="20" t="s">
        <v>34</v>
      </c>
      <c r="C969" s="21">
        <v>17.710100000000001</v>
      </c>
      <c r="D969" s="22">
        <v>17.863</v>
      </c>
    </row>
    <row r="970" spans="1:4" hidden="1" x14ac:dyDescent="0.25">
      <c r="A970" s="19">
        <v>44565</v>
      </c>
      <c r="B970" s="20" t="s">
        <v>34</v>
      </c>
      <c r="C970" s="21">
        <v>17.644100000000002</v>
      </c>
      <c r="D970" s="22">
        <v>17.793600000000001</v>
      </c>
    </row>
    <row r="971" spans="1:4" hidden="1" x14ac:dyDescent="0.25">
      <c r="A971" s="19">
        <v>44564</v>
      </c>
      <c r="B971" s="20" t="s">
        <v>34</v>
      </c>
      <c r="C971" s="21">
        <v>17.763400000000001</v>
      </c>
      <c r="D971" s="22">
        <v>17.916499999999999</v>
      </c>
    </row>
    <row r="972" spans="1:4" x14ac:dyDescent="0.25">
      <c r="A972" s="19">
        <v>44593</v>
      </c>
      <c r="B972" s="20" t="s">
        <v>34</v>
      </c>
      <c r="C972" s="21">
        <v>17.6373</v>
      </c>
      <c r="D972" s="22">
        <v>17.790600000000001</v>
      </c>
    </row>
    <row r="973" spans="1:4" hidden="1" x14ac:dyDescent="0.25">
      <c r="A973" s="19">
        <v>44560</v>
      </c>
      <c r="B973" s="20" t="s">
        <v>34</v>
      </c>
      <c r="C973" s="21">
        <v>17.732099999999999</v>
      </c>
      <c r="D973" s="22">
        <v>17.875599999999999</v>
      </c>
    </row>
    <row r="974" spans="1:4" hidden="1" x14ac:dyDescent="0.25">
      <c r="A974" s="19">
        <v>44559</v>
      </c>
      <c r="B974" s="20" t="s">
        <v>34</v>
      </c>
      <c r="C974" s="21">
        <v>17.685400000000001</v>
      </c>
      <c r="D974" s="22">
        <v>17.831499999999998</v>
      </c>
    </row>
    <row r="975" spans="1:4" hidden="1" x14ac:dyDescent="0.25">
      <c r="A975" s="19">
        <v>44558</v>
      </c>
      <c r="B975" s="20" t="s">
        <v>34</v>
      </c>
      <c r="C975" s="21">
        <v>17.729800000000001</v>
      </c>
      <c r="D975" s="22">
        <v>17.880400000000002</v>
      </c>
    </row>
    <row r="976" spans="1:4" hidden="1" x14ac:dyDescent="0.25">
      <c r="A976" s="19">
        <v>44557</v>
      </c>
      <c r="B976" s="20" t="s">
        <v>34</v>
      </c>
      <c r="C976" s="21">
        <v>17.7041</v>
      </c>
      <c r="D976" s="22">
        <v>17.851900000000001</v>
      </c>
    </row>
    <row r="977" spans="1:4" hidden="1" x14ac:dyDescent="0.25">
      <c r="A977" s="19">
        <v>44556</v>
      </c>
      <c r="B977" s="20" t="s">
        <v>34</v>
      </c>
      <c r="C977" s="21">
        <v>17.712</v>
      </c>
      <c r="D977" s="22">
        <v>17.863</v>
      </c>
    </row>
    <row r="978" spans="1:4" hidden="1" x14ac:dyDescent="0.25">
      <c r="A978" s="19">
        <v>44553</v>
      </c>
      <c r="B978" s="20" t="s">
        <v>34</v>
      </c>
      <c r="C978" s="21">
        <v>17.721699999999998</v>
      </c>
      <c r="D978" s="22">
        <v>17.869299999999999</v>
      </c>
    </row>
    <row r="979" spans="1:4" hidden="1" x14ac:dyDescent="0.25">
      <c r="A979" s="19">
        <v>44552</v>
      </c>
      <c r="B979" s="20" t="s">
        <v>34</v>
      </c>
      <c r="C979" s="21">
        <v>17.686</v>
      </c>
      <c r="D979" s="22">
        <v>17.834599999999998</v>
      </c>
    </row>
    <row r="980" spans="1:4" hidden="1" x14ac:dyDescent="0.25">
      <c r="A980" s="19">
        <v>44551</v>
      </c>
      <c r="B980" s="20" t="s">
        <v>34</v>
      </c>
      <c r="C980" s="21">
        <v>17.6632</v>
      </c>
      <c r="D980" s="22">
        <v>17.8141</v>
      </c>
    </row>
    <row r="981" spans="1:4" hidden="1" x14ac:dyDescent="0.25">
      <c r="A981" s="19">
        <v>44550</v>
      </c>
      <c r="B981" s="20" t="s">
        <v>34</v>
      </c>
      <c r="C981" s="21">
        <v>17.641999999999999</v>
      </c>
      <c r="D981" s="22">
        <v>17.784099999999999</v>
      </c>
    </row>
    <row r="982" spans="1:4" hidden="1" x14ac:dyDescent="0.25">
      <c r="A982" s="19">
        <v>44549</v>
      </c>
      <c r="B982" s="20" t="s">
        <v>34</v>
      </c>
      <c r="C982" s="21">
        <v>17.588699999999999</v>
      </c>
      <c r="D982" s="22">
        <v>17.739899999999999</v>
      </c>
    </row>
    <row r="983" spans="1:4" hidden="1" x14ac:dyDescent="0.25">
      <c r="A983" s="19">
        <v>44546</v>
      </c>
      <c r="B983" s="20" t="s">
        <v>34</v>
      </c>
      <c r="C983" s="21">
        <v>17.678799999999999</v>
      </c>
      <c r="D983" s="22">
        <v>17.825099999999999</v>
      </c>
    </row>
    <row r="984" spans="1:4" hidden="1" x14ac:dyDescent="0.25">
      <c r="A984" s="19">
        <v>44545</v>
      </c>
      <c r="B984" s="20" t="s">
        <v>34</v>
      </c>
      <c r="C984" s="21">
        <v>17.639500000000002</v>
      </c>
      <c r="D984" s="22">
        <v>17.785699999999999</v>
      </c>
    </row>
    <row r="985" spans="1:4" hidden="1" x14ac:dyDescent="0.25">
      <c r="A985" s="19">
        <v>44544</v>
      </c>
      <c r="B985" s="20" t="s">
        <v>34</v>
      </c>
      <c r="C985" s="21">
        <v>17.710999999999999</v>
      </c>
      <c r="D985" s="22">
        <v>17.860700000000001</v>
      </c>
    </row>
    <row r="986" spans="1:4" hidden="1" x14ac:dyDescent="0.25">
      <c r="A986" s="19">
        <v>44543</v>
      </c>
      <c r="B986" s="20" t="s">
        <v>34</v>
      </c>
      <c r="C986" s="21">
        <v>17.646699999999999</v>
      </c>
      <c r="D986" s="22">
        <v>17.7896</v>
      </c>
    </row>
    <row r="987" spans="1:4" hidden="1" x14ac:dyDescent="0.25">
      <c r="A987" s="19">
        <v>44542</v>
      </c>
      <c r="B987" s="20" t="s">
        <v>34</v>
      </c>
      <c r="C987" s="21">
        <v>17.700399999999998</v>
      </c>
      <c r="D987" s="22">
        <v>17.853100000000001</v>
      </c>
    </row>
    <row r="988" spans="1:4" hidden="1" x14ac:dyDescent="0.25">
      <c r="A988" s="19">
        <v>44539</v>
      </c>
      <c r="B988" s="20" t="s">
        <v>34</v>
      </c>
      <c r="C988" s="21">
        <v>17.703099999999999</v>
      </c>
      <c r="D988" s="22">
        <v>17.8504</v>
      </c>
    </row>
    <row r="989" spans="1:4" hidden="1" x14ac:dyDescent="0.25">
      <c r="A989" s="19">
        <v>44538</v>
      </c>
      <c r="B989" s="20" t="s">
        <v>34</v>
      </c>
      <c r="C989" s="21">
        <v>17.648</v>
      </c>
      <c r="D989" s="22">
        <v>17.791899999999998</v>
      </c>
    </row>
    <row r="990" spans="1:4" hidden="1" x14ac:dyDescent="0.25">
      <c r="A990" s="19">
        <v>44537</v>
      </c>
      <c r="B990" s="20" t="s">
        <v>34</v>
      </c>
      <c r="C990" s="21">
        <v>17.617699999999999</v>
      </c>
      <c r="D990" s="22">
        <v>17.7636</v>
      </c>
    </row>
    <row r="991" spans="1:4" hidden="1" x14ac:dyDescent="0.25">
      <c r="A991" s="19">
        <v>44536</v>
      </c>
      <c r="B991" s="20" t="s">
        <v>34</v>
      </c>
      <c r="C991" s="21">
        <v>17.670400000000001</v>
      </c>
      <c r="D991" s="22">
        <v>17.8187</v>
      </c>
    </row>
    <row r="992" spans="1:4" hidden="1" x14ac:dyDescent="0.25">
      <c r="A992" s="19">
        <v>44535</v>
      </c>
      <c r="B992" s="20" t="s">
        <v>34</v>
      </c>
      <c r="C992" s="21">
        <v>17.7044</v>
      </c>
      <c r="D992" s="22">
        <v>17.855899999999998</v>
      </c>
    </row>
    <row r="993" spans="1:4" hidden="1" x14ac:dyDescent="0.25">
      <c r="A993" s="19">
        <v>44532</v>
      </c>
      <c r="B993" s="20" t="s">
        <v>34</v>
      </c>
      <c r="C993" s="21">
        <v>17.7425</v>
      </c>
      <c r="D993" s="22">
        <v>17.889199999999999</v>
      </c>
    </row>
    <row r="994" spans="1:4" x14ac:dyDescent="0.25">
      <c r="A994" s="19">
        <v>44563</v>
      </c>
      <c r="B994" s="20" t="s">
        <v>34</v>
      </c>
      <c r="C994" s="21">
        <v>17.7928</v>
      </c>
      <c r="D994" s="22">
        <v>17.9435</v>
      </c>
    </row>
    <row r="995" spans="1:4" hidden="1" x14ac:dyDescent="0.25">
      <c r="A995" s="19">
        <v>44530</v>
      </c>
      <c r="B995" s="20" t="s">
        <v>34</v>
      </c>
      <c r="C995" s="21">
        <v>17.755800000000001</v>
      </c>
      <c r="D995" s="22">
        <v>17.9068</v>
      </c>
    </row>
    <row r="996" spans="1:4" hidden="1" x14ac:dyDescent="0.25">
      <c r="A996" s="19">
        <v>44529</v>
      </c>
      <c r="B996" s="20" t="s">
        <v>34</v>
      </c>
      <c r="C996" s="21">
        <v>17.674700000000001</v>
      </c>
      <c r="D996" s="22">
        <v>17.819700000000001</v>
      </c>
    </row>
    <row r="997" spans="1:4" hidden="1" x14ac:dyDescent="0.25">
      <c r="A997" s="19">
        <v>44528</v>
      </c>
      <c r="B997" s="20" t="s">
        <v>34</v>
      </c>
      <c r="C997" s="21">
        <v>17.711099999999998</v>
      </c>
      <c r="D997" s="22">
        <v>17.862300000000001</v>
      </c>
    </row>
    <row r="998" spans="1:4" hidden="1" x14ac:dyDescent="0.25">
      <c r="A998" s="19">
        <v>44525</v>
      </c>
      <c r="B998" s="20" t="s">
        <v>34</v>
      </c>
      <c r="C998" s="21">
        <v>17.563500000000001</v>
      </c>
      <c r="D998" s="22">
        <v>17.708400000000001</v>
      </c>
    </row>
    <row r="999" spans="1:4" hidden="1" x14ac:dyDescent="0.25">
      <c r="A999" s="19">
        <v>44524</v>
      </c>
      <c r="B999" s="20" t="s">
        <v>34</v>
      </c>
      <c r="C999" s="21">
        <v>17.570599999999999</v>
      </c>
      <c r="D999" s="22">
        <v>17.703600000000002</v>
      </c>
    </row>
    <row r="1000" spans="1:4" hidden="1" x14ac:dyDescent="0.25">
      <c r="A1000" s="19">
        <v>44523</v>
      </c>
      <c r="B1000" s="20" t="s">
        <v>34</v>
      </c>
      <c r="C1000" s="21">
        <v>17.601800000000001</v>
      </c>
      <c r="D1000" s="22">
        <v>17.743099999999998</v>
      </c>
    </row>
    <row r="1001" spans="1:4" hidden="1" x14ac:dyDescent="0.25">
      <c r="A1001" s="19">
        <v>44522</v>
      </c>
      <c r="B1001" s="20" t="s">
        <v>34</v>
      </c>
      <c r="C1001" s="21">
        <v>17.645499999999998</v>
      </c>
      <c r="D1001" s="22">
        <v>17.790400000000002</v>
      </c>
    </row>
    <row r="1002" spans="1:4" hidden="1" x14ac:dyDescent="0.25">
      <c r="A1002" s="19">
        <v>44521</v>
      </c>
      <c r="B1002" s="20" t="s">
        <v>34</v>
      </c>
      <c r="C1002" s="21">
        <v>17.666399999999999</v>
      </c>
      <c r="D1002" s="22">
        <v>17.8141</v>
      </c>
    </row>
    <row r="1003" spans="1:4" hidden="1" x14ac:dyDescent="0.25">
      <c r="A1003" s="19">
        <v>44518</v>
      </c>
      <c r="B1003" s="20" t="s">
        <v>34</v>
      </c>
      <c r="C1003" s="21">
        <v>17.7545</v>
      </c>
      <c r="D1003" s="22">
        <v>17.9009</v>
      </c>
    </row>
    <row r="1004" spans="1:4" hidden="1" x14ac:dyDescent="0.25">
      <c r="A1004" s="19">
        <v>44517</v>
      </c>
      <c r="B1004" s="20" t="s">
        <v>34</v>
      </c>
      <c r="C1004" s="21">
        <v>17.7271</v>
      </c>
      <c r="D1004" s="22">
        <v>17.875299999999999</v>
      </c>
    </row>
    <row r="1005" spans="1:4" hidden="1" x14ac:dyDescent="0.25">
      <c r="A1005" s="19">
        <v>44516</v>
      </c>
      <c r="B1005" s="20" t="s">
        <v>34</v>
      </c>
      <c r="C1005" s="21">
        <v>17.786300000000001</v>
      </c>
      <c r="D1005" s="22">
        <v>17.938099999999999</v>
      </c>
    </row>
    <row r="1006" spans="1:4" hidden="1" x14ac:dyDescent="0.25">
      <c r="A1006" s="19">
        <v>44515</v>
      </c>
      <c r="B1006" s="20" t="s">
        <v>34</v>
      </c>
      <c r="C1006" s="21">
        <v>17.916</v>
      </c>
      <c r="D1006" s="22">
        <v>18.069099999999999</v>
      </c>
    </row>
    <row r="1007" spans="1:4" hidden="1" x14ac:dyDescent="0.25">
      <c r="A1007" s="19">
        <v>44514</v>
      </c>
      <c r="B1007" s="20" t="s">
        <v>34</v>
      </c>
      <c r="C1007" s="21">
        <v>17.914899999999999</v>
      </c>
      <c r="D1007" s="22">
        <v>18.0718</v>
      </c>
    </row>
    <row r="1008" spans="1:4" hidden="1" x14ac:dyDescent="0.25">
      <c r="A1008" s="19">
        <v>44511</v>
      </c>
      <c r="B1008" s="20" t="s">
        <v>34</v>
      </c>
      <c r="C1008" s="21">
        <v>17.9451</v>
      </c>
      <c r="D1008" s="22">
        <v>18.095600000000001</v>
      </c>
    </row>
    <row r="1009" spans="1:4" hidden="1" x14ac:dyDescent="0.25">
      <c r="A1009" s="19">
        <v>44510</v>
      </c>
      <c r="B1009" s="20" t="s">
        <v>34</v>
      </c>
      <c r="C1009" s="21">
        <v>18.068200000000001</v>
      </c>
      <c r="D1009" s="22">
        <v>18.224399999999999</v>
      </c>
    </row>
    <row r="1010" spans="1:4" hidden="1" x14ac:dyDescent="0.25">
      <c r="A1010" s="19">
        <v>44509</v>
      </c>
      <c r="B1010" s="20" t="s">
        <v>34</v>
      </c>
      <c r="C1010" s="21">
        <v>18.119299999999999</v>
      </c>
      <c r="D1010" s="22">
        <v>18.271699999999999</v>
      </c>
    </row>
    <row r="1011" spans="1:4" hidden="1" x14ac:dyDescent="0.25">
      <c r="A1011" s="19">
        <v>44508</v>
      </c>
      <c r="B1011" s="20" t="s">
        <v>34</v>
      </c>
      <c r="C1011" s="21">
        <v>18.103899999999999</v>
      </c>
      <c r="D1011" s="22">
        <v>18.2606</v>
      </c>
    </row>
    <row r="1012" spans="1:4" hidden="1" x14ac:dyDescent="0.25">
      <c r="A1012" s="19">
        <v>44507</v>
      </c>
      <c r="B1012" s="20" t="s">
        <v>34</v>
      </c>
      <c r="C1012" s="21">
        <v>18.096399999999999</v>
      </c>
      <c r="D1012" s="22">
        <v>18.252600000000001</v>
      </c>
    </row>
    <row r="1013" spans="1:4" hidden="1" x14ac:dyDescent="0.25">
      <c r="A1013" s="19">
        <v>44504</v>
      </c>
      <c r="B1013" s="20" t="s">
        <v>34</v>
      </c>
      <c r="C1013" s="21">
        <v>18.070399999999999</v>
      </c>
      <c r="D1013" s="22">
        <v>18.2227</v>
      </c>
    </row>
    <row r="1014" spans="1:4" hidden="1" x14ac:dyDescent="0.25">
      <c r="A1014" s="19">
        <v>44503</v>
      </c>
      <c r="B1014" s="20" t="s">
        <v>34</v>
      </c>
      <c r="C1014" s="21">
        <v>18.1233</v>
      </c>
      <c r="D1014" s="22">
        <v>18.283000000000001</v>
      </c>
    </row>
    <row r="1015" spans="1:4" hidden="1" x14ac:dyDescent="0.25">
      <c r="A1015" s="19">
        <v>44502</v>
      </c>
      <c r="B1015" s="20" t="s">
        <v>34</v>
      </c>
      <c r="C1015" s="21">
        <v>18.146799999999999</v>
      </c>
      <c r="D1015" s="22">
        <v>18.305399999999999</v>
      </c>
    </row>
    <row r="1016" spans="1:4" x14ac:dyDescent="0.25">
      <c r="A1016" s="19">
        <v>44531</v>
      </c>
      <c r="B1016" s="20" t="s">
        <v>34</v>
      </c>
      <c r="C1016" s="21">
        <v>17.7166</v>
      </c>
      <c r="D1016" s="22">
        <v>17.8659</v>
      </c>
    </row>
    <row r="1017" spans="1:4" hidden="1" x14ac:dyDescent="0.25">
      <c r="A1017" s="19">
        <v>44500</v>
      </c>
      <c r="B1017" s="20" t="s">
        <v>34</v>
      </c>
      <c r="C1017" s="21">
        <v>18.088000000000001</v>
      </c>
      <c r="D1017" s="22">
        <v>18.245699999999999</v>
      </c>
    </row>
    <row r="1018" spans="1:4" hidden="1" x14ac:dyDescent="0.25">
      <c r="A1018" s="19">
        <v>44497</v>
      </c>
      <c r="B1018" s="20" t="s">
        <v>34</v>
      </c>
      <c r="C1018" s="21">
        <v>18.151700000000002</v>
      </c>
      <c r="D1018" s="22">
        <v>18.302299999999999</v>
      </c>
    </row>
    <row r="1019" spans="1:4" hidden="1" x14ac:dyDescent="0.25">
      <c r="A1019" s="19">
        <v>44496</v>
      </c>
      <c r="B1019" s="20" t="s">
        <v>34</v>
      </c>
      <c r="C1019" s="21">
        <v>18.159300000000002</v>
      </c>
      <c r="D1019" s="22">
        <v>18.3111</v>
      </c>
    </row>
    <row r="1020" spans="1:4" hidden="1" x14ac:dyDescent="0.25">
      <c r="A1020" s="19">
        <v>44495</v>
      </c>
      <c r="B1020" s="20" t="s">
        <v>34</v>
      </c>
      <c r="C1020" s="21">
        <v>18.180700000000002</v>
      </c>
      <c r="D1020" s="22">
        <v>18.3325</v>
      </c>
    </row>
    <row r="1021" spans="1:4" hidden="1" x14ac:dyDescent="0.25">
      <c r="A1021" s="19">
        <v>44494</v>
      </c>
      <c r="B1021" s="20" t="s">
        <v>34</v>
      </c>
      <c r="C1021" s="21">
        <v>18.1554</v>
      </c>
      <c r="D1021" s="22">
        <v>18.313300000000002</v>
      </c>
    </row>
    <row r="1022" spans="1:4" hidden="1" x14ac:dyDescent="0.25">
      <c r="A1022" s="19">
        <v>44493</v>
      </c>
      <c r="B1022" s="20" t="s">
        <v>34</v>
      </c>
      <c r="C1022" s="21">
        <v>18.222799999999999</v>
      </c>
      <c r="D1022" s="22">
        <v>18.382000000000001</v>
      </c>
    </row>
    <row r="1023" spans="1:4" hidden="1" x14ac:dyDescent="0.25">
      <c r="A1023" s="19">
        <v>44489</v>
      </c>
      <c r="B1023" s="20" t="s">
        <v>34</v>
      </c>
      <c r="C1023" s="21">
        <v>18.1858</v>
      </c>
      <c r="D1023" s="22">
        <v>18.341999999999999</v>
      </c>
    </row>
    <row r="1024" spans="1:4" hidden="1" x14ac:dyDescent="0.25">
      <c r="A1024" s="19">
        <v>44488</v>
      </c>
      <c r="B1024" s="20" t="s">
        <v>34</v>
      </c>
      <c r="C1024" s="21">
        <v>18.237300000000001</v>
      </c>
      <c r="D1024" s="22">
        <v>18.390999999999998</v>
      </c>
    </row>
    <row r="1025" spans="1:4" hidden="1" x14ac:dyDescent="0.25">
      <c r="A1025" s="19">
        <v>44487</v>
      </c>
      <c r="B1025" s="20" t="s">
        <v>34</v>
      </c>
      <c r="C1025" s="21">
        <v>18.143699999999999</v>
      </c>
      <c r="D1025" s="22">
        <v>18.297999999999998</v>
      </c>
    </row>
    <row r="1026" spans="1:4" hidden="1" x14ac:dyDescent="0.25">
      <c r="A1026" s="19">
        <v>44486</v>
      </c>
      <c r="B1026" s="20" t="s">
        <v>34</v>
      </c>
      <c r="C1026" s="21">
        <v>18.149999999999999</v>
      </c>
      <c r="D1026" s="22">
        <v>18.306899999999999</v>
      </c>
    </row>
    <row r="1027" spans="1:4" hidden="1" x14ac:dyDescent="0.25">
      <c r="A1027" s="19">
        <v>44483</v>
      </c>
      <c r="B1027" s="20" t="s">
        <v>34</v>
      </c>
      <c r="C1027" s="21">
        <v>18.157399999999999</v>
      </c>
      <c r="D1027" s="22">
        <v>18.310700000000001</v>
      </c>
    </row>
    <row r="1028" spans="1:4" hidden="1" x14ac:dyDescent="0.25">
      <c r="A1028" s="19">
        <v>44482</v>
      </c>
      <c r="B1028" s="20" t="s">
        <v>34</v>
      </c>
      <c r="C1028" s="21">
        <v>18.0901</v>
      </c>
      <c r="D1028" s="22">
        <v>18.244900000000001</v>
      </c>
    </row>
    <row r="1029" spans="1:4" hidden="1" x14ac:dyDescent="0.25">
      <c r="A1029" s="19">
        <v>44481</v>
      </c>
      <c r="B1029" s="20" t="s">
        <v>34</v>
      </c>
      <c r="C1029" s="21">
        <v>18.084299999999999</v>
      </c>
      <c r="D1029" s="22">
        <v>18.2364</v>
      </c>
    </row>
    <row r="1030" spans="1:4" hidden="1" x14ac:dyDescent="0.25">
      <c r="A1030" s="19">
        <v>44480</v>
      </c>
      <c r="B1030" s="20" t="s">
        <v>34</v>
      </c>
      <c r="C1030" s="21">
        <v>18.0992</v>
      </c>
      <c r="D1030" s="22">
        <v>18.256399999999999</v>
      </c>
    </row>
    <row r="1031" spans="1:4" hidden="1" x14ac:dyDescent="0.25">
      <c r="A1031" s="19">
        <v>44479</v>
      </c>
      <c r="B1031" s="20" t="s">
        <v>34</v>
      </c>
      <c r="C1031" s="21">
        <v>18.094100000000001</v>
      </c>
      <c r="D1031" s="22">
        <v>18.255400000000002</v>
      </c>
    </row>
    <row r="1032" spans="1:4" hidden="1" x14ac:dyDescent="0.25">
      <c r="A1032" s="19">
        <v>44475</v>
      </c>
      <c r="B1032" s="20" t="s">
        <v>34</v>
      </c>
      <c r="C1032" s="21">
        <v>18.052199999999999</v>
      </c>
      <c r="D1032" s="22">
        <v>18.2056</v>
      </c>
    </row>
    <row r="1033" spans="1:4" hidden="1" x14ac:dyDescent="0.25">
      <c r="A1033" s="19">
        <v>44474</v>
      </c>
      <c r="B1033" s="20" t="s">
        <v>34</v>
      </c>
      <c r="C1033" s="21">
        <v>18.1463</v>
      </c>
      <c r="D1033" s="22">
        <v>18.304300000000001</v>
      </c>
    </row>
    <row r="1034" spans="1:4" hidden="1" x14ac:dyDescent="0.25">
      <c r="A1034" s="19">
        <v>44473</v>
      </c>
      <c r="B1034" s="20" t="s">
        <v>34</v>
      </c>
      <c r="C1034" s="21">
        <v>18.195399999999999</v>
      </c>
      <c r="D1034" s="22">
        <v>18.3521</v>
      </c>
    </row>
    <row r="1035" spans="1:4" x14ac:dyDescent="0.25">
      <c r="A1035" s="19">
        <v>44501</v>
      </c>
      <c r="B1035" s="20" t="s">
        <v>34</v>
      </c>
      <c r="C1035" s="21">
        <v>18.107099999999999</v>
      </c>
      <c r="D1035" s="22">
        <v>18.265899999999998</v>
      </c>
    </row>
    <row r="1036" spans="1:4" hidden="1" x14ac:dyDescent="0.25">
      <c r="A1036" s="19">
        <v>44469</v>
      </c>
      <c r="B1036" s="20" t="s">
        <v>34</v>
      </c>
      <c r="C1036" s="21">
        <v>18.113199999999999</v>
      </c>
      <c r="D1036" s="22">
        <v>18.2622</v>
      </c>
    </row>
    <row r="1037" spans="1:4" hidden="1" x14ac:dyDescent="0.25">
      <c r="A1037" s="19">
        <v>44468</v>
      </c>
      <c r="B1037" s="20" t="s">
        <v>34</v>
      </c>
      <c r="C1037" s="21">
        <v>18.2332</v>
      </c>
      <c r="D1037" s="22">
        <v>18.382300000000001</v>
      </c>
    </row>
    <row r="1038" spans="1:4" hidden="1" x14ac:dyDescent="0.25">
      <c r="A1038" s="19">
        <v>44467</v>
      </c>
      <c r="B1038" s="20" t="s">
        <v>34</v>
      </c>
      <c r="C1038" s="21">
        <v>18.284400000000002</v>
      </c>
      <c r="D1038" s="22">
        <v>18.437899999999999</v>
      </c>
    </row>
    <row r="1039" spans="1:4" hidden="1" x14ac:dyDescent="0.25">
      <c r="A1039" s="19">
        <v>44466</v>
      </c>
      <c r="B1039" s="20" t="s">
        <v>34</v>
      </c>
      <c r="C1039" s="21">
        <v>18.303899999999999</v>
      </c>
      <c r="D1039" s="22">
        <v>18.457100000000001</v>
      </c>
    </row>
    <row r="1040" spans="1:4" hidden="1" x14ac:dyDescent="0.25">
      <c r="A1040" s="19">
        <v>44465</v>
      </c>
      <c r="B1040" s="20" t="s">
        <v>34</v>
      </c>
      <c r="C1040" s="21">
        <v>18.3276</v>
      </c>
      <c r="D1040" s="22">
        <v>18.487100000000002</v>
      </c>
    </row>
    <row r="1041" spans="1:4" hidden="1" x14ac:dyDescent="0.25">
      <c r="A1041" s="19">
        <v>44462</v>
      </c>
      <c r="B1041" s="20" t="s">
        <v>34</v>
      </c>
      <c r="C1041" s="21">
        <v>18.330200000000001</v>
      </c>
      <c r="D1041" s="22">
        <v>18.489100000000001</v>
      </c>
    </row>
    <row r="1042" spans="1:4" hidden="1" x14ac:dyDescent="0.25">
      <c r="A1042" s="19">
        <v>44461</v>
      </c>
      <c r="B1042" s="20" t="s">
        <v>34</v>
      </c>
      <c r="C1042" s="21">
        <v>18.3521</v>
      </c>
      <c r="D1042" s="22">
        <v>18.508299999999998</v>
      </c>
    </row>
    <row r="1043" spans="1:4" hidden="1" x14ac:dyDescent="0.25">
      <c r="A1043" s="19">
        <v>44460</v>
      </c>
      <c r="B1043" s="20" t="s">
        <v>34</v>
      </c>
      <c r="C1043" s="21">
        <v>18.373899999999999</v>
      </c>
      <c r="D1043" s="22">
        <v>18.529199999999999</v>
      </c>
    </row>
    <row r="1044" spans="1:4" hidden="1" x14ac:dyDescent="0.25">
      <c r="A1044" s="19">
        <v>44459</v>
      </c>
      <c r="B1044" s="20" t="s">
        <v>34</v>
      </c>
      <c r="C1044" s="21">
        <v>18.314699999999998</v>
      </c>
      <c r="D1044" s="22">
        <v>18.469899999999999</v>
      </c>
    </row>
    <row r="1045" spans="1:4" hidden="1" x14ac:dyDescent="0.25">
      <c r="A1045" s="19">
        <v>44458</v>
      </c>
      <c r="B1045" s="20" t="s">
        <v>34</v>
      </c>
      <c r="C1045" s="21">
        <v>18.345099999999999</v>
      </c>
      <c r="D1045" s="22">
        <v>18.5046</v>
      </c>
    </row>
    <row r="1046" spans="1:4" hidden="1" x14ac:dyDescent="0.25">
      <c r="A1046" s="19">
        <v>44455</v>
      </c>
      <c r="B1046" s="20" t="s">
        <v>34</v>
      </c>
      <c r="C1046" s="21">
        <v>18.413499999999999</v>
      </c>
      <c r="D1046" s="22">
        <v>18.57</v>
      </c>
    </row>
    <row r="1047" spans="1:4" hidden="1" x14ac:dyDescent="0.25">
      <c r="A1047" s="19">
        <v>44454</v>
      </c>
      <c r="B1047" s="20" t="s">
        <v>34</v>
      </c>
      <c r="C1047" s="21">
        <v>18.500800000000002</v>
      </c>
      <c r="D1047" s="22">
        <v>18.656700000000001</v>
      </c>
    </row>
    <row r="1048" spans="1:4" hidden="1" x14ac:dyDescent="0.25">
      <c r="A1048" s="19">
        <v>44453</v>
      </c>
      <c r="B1048" s="20" t="s">
        <v>34</v>
      </c>
      <c r="C1048" s="21">
        <v>18.473299999999998</v>
      </c>
      <c r="D1048" s="22">
        <v>18.634899999999998</v>
      </c>
    </row>
    <row r="1049" spans="1:4" hidden="1" x14ac:dyDescent="0.25">
      <c r="A1049" s="19">
        <v>44452</v>
      </c>
      <c r="B1049" s="20" t="s">
        <v>34</v>
      </c>
      <c r="C1049" s="21">
        <v>18.4176</v>
      </c>
      <c r="D1049" s="22">
        <v>18.574000000000002</v>
      </c>
    </row>
    <row r="1050" spans="1:4" hidden="1" x14ac:dyDescent="0.25">
      <c r="A1050" s="19">
        <v>44451</v>
      </c>
      <c r="B1050" s="20" t="s">
        <v>34</v>
      </c>
      <c r="C1050" s="21">
        <v>18.481999999999999</v>
      </c>
      <c r="D1050" s="22">
        <v>18.641500000000001</v>
      </c>
    </row>
    <row r="1051" spans="1:4" hidden="1" x14ac:dyDescent="0.25">
      <c r="A1051" s="19">
        <v>44448</v>
      </c>
      <c r="B1051" s="20" t="s">
        <v>34</v>
      </c>
      <c r="C1051" s="21">
        <v>18.5214</v>
      </c>
      <c r="D1051" s="22">
        <v>18.6844</v>
      </c>
    </row>
    <row r="1052" spans="1:4" hidden="1" x14ac:dyDescent="0.25">
      <c r="A1052" s="19">
        <v>44447</v>
      </c>
      <c r="B1052" s="20" t="s">
        <v>34</v>
      </c>
      <c r="C1052" s="21">
        <v>18.4986</v>
      </c>
      <c r="D1052" s="22">
        <v>18.652899999999999</v>
      </c>
    </row>
    <row r="1053" spans="1:4" hidden="1" x14ac:dyDescent="0.25">
      <c r="A1053" s="19">
        <v>44446</v>
      </c>
      <c r="B1053" s="20" t="s">
        <v>34</v>
      </c>
      <c r="C1053" s="21">
        <v>18.563099999999999</v>
      </c>
      <c r="D1053" s="22">
        <v>18.716899999999999</v>
      </c>
    </row>
    <row r="1054" spans="1:4" hidden="1" x14ac:dyDescent="0.25">
      <c r="A1054" s="19">
        <v>44445</v>
      </c>
      <c r="B1054" s="20" t="s">
        <v>34</v>
      </c>
      <c r="C1054" s="21">
        <v>18.55</v>
      </c>
      <c r="D1054" s="22">
        <v>18.701899999999998</v>
      </c>
    </row>
    <row r="1055" spans="1:4" hidden="1" x14ac:dyDescent="0.25">
      <c r="A1055" s="19">
        <v>44444</v>
      </c>
      <c r="B1055" s="20" t="s">
        <v>34</v>
      </c>
      <c r="C1055" s="21">
        <v>18.5777</v>
      </c>
      <c r="D1055" s="22">
        <v>18.736599999999999</v>
      </c>
    </row>
    <row r="1056" spans="1:4" hidden="1" x14ac:dyDescent="0.25">
      <c r="A1056" s="19">
        <v>44441</v>
      </c>
      <c r="B1056" s="20" t="s">
        <v>34</v>
      </c>
      <c r="C1056" s="21">
        <v>18.5261</v>
      </c>
      <c r="D1056" s="22">
        <v>18.685500000000001</v>
      </c>
    </row>
    <row r="1057" spans="1:4" x14ac:dyDescent="0.25">
      <c r="A1057" s="19">
        <v>44472</v>
      </c>
      <c r="B1057" s="20" t="s">
        <v>34</v>
      </c>
      <c r="C1057" s="21">
        <v>18.1416</v>
      </c>
      <c r="D1057" s="22">
        <v>18.297999999999998</v>
      </c>
    </row>
    <row r="1058" spans="1:4" hidden="1" x14ac:dyDescent="0.25">
      <c r="A1058" s="19">
        <v>44439</v>
      </c>
      <c r="B1058" s="20" t="s">
        <v>34</v>
      </c>
      <c r="C1058" s="21">
        <v>18.507400000000001</v>
      </c>
      <c r="D1058" s="22">
        <v>18.670400000000001</v>
      </c>
    </row>
    <row r="1059" spans="1:4" hidden="1" x14ac:dyDescent="0.25">
      <c r="A1059" s="19">
        <v>44438</v>
      </c>
      <c r="B1059" s="20" t="s">
        <v>34</v>
      </c>
      <c r="C1059" s="21">
        <v>18.4498</v>
      </c>
      <c r="D1059" s="22">
        <v>18.603100000000001</v>
      </c>
    </row>
    <row r="1060" spans="1:4" hidden="1" x14ac:dyDescent="0.25">
      <c r="A1060" s="19">
        <v>44437</v>
      </c>
      <c r="B1060" s="20" t="s">
        <v>34</v>
      </c>
      <c r="C1060" s="21">
        <v>18.438700000000001</v>
      </c>
      <c r="D1060" s="22">
        <v>18.596299999999999</v>
      </c>
    </row>
    <row r="1061" spans="1:4" hidden="1" x14ac:dyDescent="0.25">
      <c r="A1061" s="19">
        <v>44434</v>
      </c>
      <c r="B1061" s="20" t="s">
        <v>34</v>
      </c>
      <c r="C1061" s="21">
        <v>18.404499999999999</v>
      </c>
      <c r="D1061" s="22">
        <v>18.558900000000001</v>
      </c>
    </row>
    <row r="1062" spans="1:4" hidden="1" x14ac:dyDescent="0.25">
      <c r="A1062" s="19">
        <v>44433</v>
      </c>
      <c r="B1062" s="20" t="s">
        <v>34</v>
      </c>
      <c r="C1062" s="21">
        <v>18.3565</v>
      </c>
      <c r="D1062" s="22">
        <v>18.514500000000002</v>
      </c>
    </row>
    <row r="1063" spans="1:4" hidden="1" x14ac:dyDescent="0.25">
      <c r="A1063" s="19">
        <v>44432</v>
      </c>
      <c r="B1063" s="20" t="s">
        <v>34</v>
      </c>
      <c r="C1063" s="21">
        <v>18.350300000000001</v>
      </c>
      <c r="D1063" s="22">
        <v>18.506900000000002</v>
      </c>
    </row>
    <row r="1064" spans="1:4" hidden="1" x14ac:dyDescent="0.25">
      <c r="A1064" s="19">
        <v>44431</v>
      </c>
      <c r="B1064" s="20" t="s">
        <v>34</v>
      </c>
      <c r="C1064" s="21">
        <v>18.3264</v>
      </c>
      <c r="D1064" s="22">
        <v>18.477799999999998</v>
      </c>
    </row>
    <row r="1065" spans="1:4" hidden="1" x14ac:dyDescent="0.25">
      <c r="A1065" s="19">
        <v>44430</v>
      </c>
      <c r="B1065" s="20" t="s">
        <v>34</v>
      </c>
      <c r="C1065" s="21">
        <v>18.290299999999998</v>
      </c>
      <c r="D1065" s="22">
        <v>18.442299999999999</v>
      </c>
    </row>
    <row r="1066" spans="1:4" hidden="1" x14ac:dyDescent="0.25">
      <c r="A1066" s="19">
        <v>44427</v>
      </c>
      <c r="B1066" s="20" t="s">
        <v>34</v>
      </c>
      <c r="C1066" s="21">
        <v>18.293800000000001</v>
      </c>
      <c r="D1066" s="22">
        <v>18.453099999999999</v>
      </c>
    </row>
    <row r="1067" spans="1:4" hidden="1" x14ac:dyDescent="0.25">
      <c r="A1067" s="19">
        <v>44426</v>
      </c>
      <c r="B1067" s="20" t="s">
        <v>34</v>
      </c>
      <c r="C1067" s="21">
        <v>18.321899999999999</v>
      </c>
      <c r="D1067" s="22">
        <v>18.483699999999999</v>
      </c>
    </row>
    <row r="1068" spans="1:4" hidden="1" x14ac:dyDescent="0.25">
      <c r="A1068" s="19">
        <v>44425</v>
      </c>
      <c r="B1068" s="20" t="s">
        <v>34</v>
      </c>
      <c r="C1068" s="21">
        <v>18.386199999999999</v>
      </c>
      <c r="D1068" s="22">
        <v>18.549600000000002</v>
      </c>
    </row>
    <row r="1069" spans="1:4" hidden="1" x14ac:dyDescent="0.25">
      <c r="A1069" s="19">
        <v>44424</v>
      </c>
      <c r="B1069" s="20" t="s">
        <v>34</v>
      </c>
      <c r="C1069" s="21">
        <v>18.408999999999999</v>
      </c>
      <c r="D1069" s="22">
        <v>18.564399999999999</v>
      </c>
    </row>
    <row r="1070" spans="1:4" hidden="1" x14ac:dyDescent="0.25">
      <c r="A1070" s="19">
        <v>44423</v>
      </c>
      <c r="B1070" s="20" t="s">
        <v>34</v>
      </c>
      <c r="C1070" s="21">
        <v>18.436399999999999</v>
      </c>
      <c r="D1070" s="22">
        <v>18.596800000000002</v>
      </c>
    </row>
    <row r="1071" spans="1:4" hidden="1" x14ac:dyDescent="0.25">
      <c r="A1071" s="19">
        <v>44419</v>
      </c>
      <c r="B1071" s="20" t="s">
        <v>34</v>
      </c>
      <c r="C1071" s="21">
        <v>18.312799999999999</v>
      </c>
      <c r="D1071" s="22">
        <v>18.4697</v>
      </c>
    </row>
    <row r="1072" spans="1:4" hidden="1" x14ac:dyDescent="0.25">
      <c r="A1072" s="19">
        <v>44418</v>
      </c>
      <c r="B1072" s="20" t="s">
        <v>34</v>
      </c>
      <c r="C1072" s="21">
        <v>18.330200000000001</v>
      </c>
      <c r="D1072" s="22">
        <v>18.485199999999999</v>
      </c>
    </row>
    <row r="1073" spans="1:4" hidden="1" x14ac:dyDescent="0.25">
      <c r="A1073" s="19">
        <v>44417</v>
      </c>
      <c r="B1073" s="20" t="s">
        <v>34</v>
      </c>
      <c r="C1073" s="21">
        <v>18.387499999999999</v>
      </c>
      <c r="D1073" s="22">
        <v>18.5486</v>
      </c>
    </row>
    <row r="1074" spans="1:4" hidden="1" x14ac:dyDescent="0.25">
      <c r="A1074" s="19">
        <v>44416</v>
      </c>
      <c r="B1074" s="20" t="s">
        <v>34</v>
      </c>
      <c r="C1074" s="21">
        <v>18.392499999999998</v>
      </c>
      <c r="D1074" s="22">
        <v>18.546600000000002</v>
      </c>
    </row>
    <row r="1075" spans="1:4" hidden="1" x14ac:dyDescent="0.25">
      <c r="A1075" s="19">
        <v>44413</v>
      </c>
      <c r="B1075" s="20" t="s">
        <v>34</v>
      </c>
      <c r="C1075" s="21">
        <v>18.537299999999998</v>
      </c>
      <c r="D1075" s="22">
        <v>18.6891</v>
      </c>
    </row>
    <row r="1076" spans="1:4" hidden="1" x14ac:dyDescent="0.25">
      <c r="A1076" s="19">
        <v>44412</v>
      </c>
      <c r="B1076" s="20" t="s">
        <v>34</v>
      </c>
      <c r="C1076" s="21">
        <v>18.559200000000001</v>
      </c>
      <c r="D1076" s="22">
        <v>18.703700000000001</v>
      </c>
    </row>
    <row r="1077" spans="1:4" hidden="1" x14ac:dyDescent="0.25">
      <c r="A1077" s="19">
        <v>44411</v>
      </c>
      <c r="B1077" s="20" t="s">
        <v>34</v>
      </c>
      <c r="C1077" s="21">
        <v>18.596299999999999</v>
      </c>
      <c r="D1077" s="22">
        <v>18.7501</v>
      </c>
    </row>
    <row r="1078" spans="1:4" hidden="1" x14ac:dyDescent="0.25">
      <c r="A1078" s="19">
        <v>44410</v>
      </c>
      <c r="B1078" s="20" t="s">
        <v>34</v>
      </c>
      <c r="C1078" s="21">
        <v>18.586500000000001</v>
      </c>
      <c r="D1078" s="22">
        <v>18.742100000000001</v>
      </c>
    </row>
    <row r="1079" spans="1:4" x14ac:dyDescent="0.25">
      <c r="A1079" s="19">
        <v>44440</v>
      </c>
      <c r="B1079" s="20" t="s">
        <v>34</v>
      </c>
      <c r="C1079" s="21">
        <v>18.471699999999998</v>
      </c>
      <c r="D1079" s="22">
        <v>18.629100000000001</v>
      </c>
    </row>
    <row r="1080" spans="1:4" hidden="1" x14ac:dyDescent="0.25">
      <c r="A1080" s="19">
        <v>44406</v>
      </c>
      <c r="B1080" s="20" t="s">
        <v>34</v>
      </c>
      <c r="C1080" s="21">
        <v>18.5701</v>
      </c>
      <c r="D1080" s="22">
        <v>18.7242</v>
      </c>
    </row>
    <row r="1081" spans="1:4" hidden="1" x14ac:dyDescent="0.25">
      <c r="A1081" s="19">
        <v>44405</v>
      </c>
      <c r="B1081" s="20" t="s">
        <v>34</v>
      </c>
      <c r="C1081" s="21">
        <v>18.474</v>
      </c>
      <c r="D1081" s="22">
        <v>18.6249</v>
      </c>
    </row>
    <row r="1082" spans="1:4" hidden="1" x14ac:dyDescent="0.25">
      <c r="A1082" s="19">
        <v>44404</v>
      </c>
      <c r="B1082" s="20" t="s">
        <v>34</v>
      </c>
      <c r="C1082" s="21">
        <v>18.448499999999999</v>
      </c>
      <c r="D1082" s="22">
        <v>18.6069</v>
      </c>
    </row>
    <row r="1083" spans="1:4" hidden="1" x14ac:dyDescent="0.25">
      <c r="A1083" s="19">
        <v>44403</v>
      </c>
      <c r="B1083" s="20" t="s">
        <v>34</v>
      </c>
      <c r="C1083" s="21">
        <v>18.429400000000001</v>
      </c>
      <c r="D1083" s="22">
        <v>18.5867</v>
      </c>
    </row>
    <row r="1084" spans="1:4" hidden="1" x14ac:dyDescent="0.25">
      <c r="A1084" s="19">
        <v>44402</v>
      </c>
      <c r="B1084" s="20" t="s">
        <v>34</v>
      </c>
      <c r="C1084" s="21">
        <v>18.3962</v>
      </c>
      <c r="D1084" s="22">
        <v>18.552399999999999</v>
      </c>
    </row>
    <row r="1085" spans="1:4" hidden="1" x14ac:dyDescent="0.25">
      <c r="A1085" s="19">
        <v>44395</v>
      </c>
      <c r="B1085" s="20" t="s">
        <v>34</v>
      </c>
      <c r="C1085" s="21">
        <v>18.4453</v>
      </c>
      <c r="D1085" s="22">
        <v>18.604099999999999</v>
      </c>
    </row>
    <row r="1086" spans="1:4" hidden="1" x14ac:dyDescent="0.25">
      <c r="A1086" s="19">
        <v>44392</v>
      </c>
      <c r="B1086" s="20" t="s">
        <v>34</v>
      </c>
      <c r="C1086" s="21">
        <v>18.458300000000001</v>
      </c>
      <c r="D1086" s="22">
        <v>18.6142</v>
      </c>
    </row>
    <row r="1087" spans="1:4" hidden="1" x14ac:dyDescent="0.25">
      <c r="A1087" s="19">
        <v>44391</v>
      </c>
      <c r="B1087" s="20" t="s">
        <v>34</v>
      </c>
      <c r="C1087" s="21">
        <v>18.449100000000001</v>
      </c>
      <c r="D1087" s="22">
        <v>18.599900000000002</v>
      </c>
    </row>
    <row r="1088" spans="1:4" hidden="1" x14ac:dyDescent="0.25">
      <c r="A1088" s="19">
        <v>44390</v>
      </c>
      <c r="B1088" s="20" t="s">
        <v>34</v>
      </c>
      <c r="C1088" s="21">
        <v>18.503799999999998</v>
      </c>
      <c r="D1088" s="22">
        <v>18.653400000000001</v>
      </c>
    </row>
    <row r="1089" spans="1:4" hidden="1" x14ac:dyDescent="0.25">
      <c r="A1089" s="19">
        <v>44389</v>
      </c>
      <c r="B1089" s="20" t="s">
        <v>34</v>
      </c>
      <c r="C1089" s="21">
        <v>18.5032</v>
      </c>
      <c r="D1089" s="22">
        <v>18.6617</v>
      </c>
    </row>
    <row r="1090" spans="1:4" hidden="1" x14ac:dyDescent="0.25">
      <c r="A1090" s="19">
        <v>44388</v>
      </c>
      <c r="B1090" s="20" t="s">
        <v>34</v>
      </c>
      <c r="C1090" s="21">
        <v>18.557600000000001</v>
      </c>
      <c r="D1090" s="22">
        <v>18.7133</v>
      </c>
    </row>
    <row r="1091" spans="1:4" hidden="1" x14ac:dyDescent="0.25">
      <c r="A1091" s="19">
        <v>44385</v>
      </c>
      <c r="B1091" s="20" t="s">
        <v>34</v>
      </c>
      <c r="C1091" s="21">
        <v>18.495899999999999</v>
      </c>
      <c r="D1091" s="22">
        <v>18.6555</v>
      </c>
    </row>
    <row r="1092" spans="1:4" hidden="1" x14ac:dyDescent="0.25">
      <c r="A1092" s="19">
        <v>44384</v>
      </c>
      <c r="B1092" s="20" t="s">
        <v>34</v>
      </c>
      <c r="C1092" s="21">
        <v>18.480699999999999</v>
      </c>
      <c r="D1092" s="22">
        <v>18.632100000000001</v>
      </c>
    </row>
    <row r="1093" spans="1:4" hidden="1" x14ac:dyDescent="0.25">
      <c r="A1093" s="19">
        <v>44383</v>
      </c>
      <c r="B1093" s="20" t="s">
        <v>34</v>
      </c>
      <c r="C1093" s="21">
        <v>18.504899999999999</v>
      </c>
      <c r="D1093" s="22">
        <v>18.659300000000002</v>
      </c>
    </row>
    <row r="1094" spans="1:4" hidden="1" x14ac:dyDescent="0.25">
      <c r="A1094" s="19">
        <v>44382</v>
      </c>
      <c r="B1094" s="20" t="s">
        <v>34</v>
      </c>
      <c r="C1094" s="21">
        <v>18.5428</v>
      </c>
      <c r="D1094" s="22">
        <v>18.697099999999999</v>
      </c>
    </row>
    <row r="1095" spans="1:4" x14ac:dyDescent="0.25">
      <c r="A1095" s="19">
        <v>44409</v>
      </c>
      <c r="B1095" s="20" t="s">
        <v>34</v>
      </c>
      <c r="C1095" s="21">
        <v>18.564900000000002</v>
      </c>
      <c r="D1095" s="22">
        <v>18.718</v>
      </c>
    </row>
    <row r="1096" spans="1:4" hidden="1" x14ac:dyDescent="0.25">
      <c r="A1096" s="19">
        <v>44377</v>
      </c>
      <c r="B1096" s="20" t="s">
        <v>34</v>
      </c>
      <c r="C1096" s="21">
        <v>18.558399999999999</v>
      </c>
      <c r="D1096" s="22">
        <v>18.715699999999998</v>
      </c>
    </row>
    <row r="1097" spans="1:4" hidden="1" x14ac:dyDescent="0.25">
      <c r="A1097" s="19">
        <v>44376</v>
      </c>
      <c r="B1097" s="20" t="s">
        <v>34</v>
      </c>
      <c r="C1097" s="21">
        <v>18.564499999999999</v>
      </c>
      <c r="D1097" s="22">
        <v>18.715399999999999</v>
      </c>
    </row>
    <row r="1098" spans="1:4" hidden="1" x14ac:dyDescent="0.25">
      <c r="A1098" s="19">
        <v>44375</v>
      </c>
      <c r="B1098" s="20" t="s">
        <v>34</v>
      </c>
      <c r="C1098" s="21">
        <v>18.587800000000001</v>
      </c>
      <c r="D1098" s="22">
        <v>18.736599999999999</v>
      </c>
    </row>
    <row r="1099" spans="1:4" hidden="1" x14ac:dyDescent="0.25">
      <c r="A1099" s="19">
        <v>44374</v>
      </c>
      <c r="B1099" s="20" t="s">
        <v>34</v>
      </c>
      <c r="C1099" s="21">
        <v>18.628399999999999</v>
      </c>
      <c r="D1099" s="22">
        <v>18.785900000000002</v>
      </c>
    </row>
    <row r="1100" spans="1:4" hidden="1" x14ac:dyDescent="0.25">
      <c r="A1100" s="19">
        <v>44371</v>
      </c>
      <c r="B1100" s="20" t="s">
        <v>34</v>
      </c>
      <c r="C1100" s="21">
        <v>18.632000000000001</v>
      </c>
      <c r="D1100" s="22">
        <v>18.784300000000002</v>
      </c>
    </row>
    <row r="1101" spans="1:4" hidden="1" x14ac:dyDescent="0.25">
      <c r="A1101" s="19">
        <v>44370</v>
      </c>
      <c r="B1101" s="20" t="s">
        <v>34</v>
      </c>
      <c r="C1101" s="21">
        <v>18.6309</v>
      </c>
      <c r="D1101" s="22">
        <v>18.7821</v>
      </c>
    </row>
    <row r="1102" spans="1:4" hidden="1" x14ac:dyDescent="0.25">
      <c r="A1102" s="19">
        <v>44369</v>
      </c>
      <c r="B1102" s="20" t="s">
        <v>34</v>
      </c>
      <c r="C1102" s="21">
        <v>18.551200000000001</v>
      </c>
      <c r="D1102" s="22">
        <v>18.7117</v>
      </c>
    </row>
    <row r="1103" spans="1:4" hidden="1" x14ac:dyDescent="0.25">
      <c r="A1103" s="19">
        <v>44368</v>
      </c>
      <c r="B1103" s="20" t="s">
        <v>34</v>
      </c>
      <c r="C1103" s="21">
        <v>18.552700000000002</v>
      </c>
      <c r="D1103" s="22">
        <v>18.707000000000001</v>
      </c>
    </row>
    <row r="1104" spans="1:4" hidden="1" x14ac:dyDescent="0.25">
      <c r="A1104" s="19">
        <v>44367</v>
      </c>
      <c r="B1104" s="20" t="s">
        <v>34</v>
      </c>
      <c r="C1104" s="21">
        <v>18.486599999999999</v>
      </c>
      <c r="D1104" s="22">
        <v>18.648299999999999</v>
      </c>
    </row>
    <row r="1105" spans="1:4" hidden="1" x14ac:dyDescent="0.25">
      <c r="A1105" s="19">
        <v>44364</v>
      </c>
      <c r="B1105" s="20" t="s">
        <v>34</v>
      </c>
      <c r="C1105" s="21">
        <v>18.606100000000001</v>
      </c>
      <c r="D1105" s="22">
        <v>18.763999999999999</v>
      </c>
    </row>
    <row r="1106" spans="1:4" hidden="1" x14ac:dyDescent="0.25">
      <c r="A1106" s="19">
        <v>44363</v>
      </c>
      <c r="B1106" s="20" t="s">
        <v>34</v>
      </c>
      <c r="C1106" s="21">
        <v>18.8901</v>
      </c>
      <c r="D1106" s="22">
        <v>19.048100000000002</v>
      </c>
    </row>
    <row r="1107" spans="1:4" hidden="1" x14ac:dyDescent="0.25">
      <c r="A1107" s="19">
        <v>44362</v>
      </c>
      <c r="B1107" s="20" t="s">
        <v>34</v>
      </c>
      <c r="C1107" s="21">
        <v>18.874600000000001</v>
      </c>
      <c r="D1107" s="22">
        <v>19.031199999999998</v>
      </c>
    </row>
    <row r="1108" spans="1:4" hidden="1" x14ac:dyDescent="0.25">
      <c r="A1108" s="19">
        <v>44361</v>
      </c>
      <c r="B1108" s="20" t="s">
        <v>34</v>
      </c>
      <c r="C1108" s="21">
        <v>18.886299999999999</v>
      </c>
      <c r="D1108" s="22">
        <v>19.046800000000001</v>
      </c>
    </row>
    <row r="1109" spans="1:4" hidden="1" x14ac:dyDescent="0.25">
      <c r="A1109" s="19">
        <v>44360</v>
      </c>
      <c r="B1109" s="20" t="s">
        <v>34</v>
      </c>
      <c r="C1109" s="21">
        <v>18.871600000000001</v>
      </c>
      <c r="D1109" s="22">
        <v>19.0318</v>
      </c>
    </row>
    <row r="1110" spans="1:4" hidden="1" x14ac:dyDescent="0.25">
      <c r="A1110" s="19">
        <v>44357</v>
      </c>
      <c r="B1110" s="20" t="s">
        <v>34</v>
      </c>
      <c r="C1110" s="21">
        <v>18.953700000000001</v>
      </c>
      <c r="D1110" s="22">
        <v>19.121700000000001</v>
      </c>
    </row>
    <row r="1111" spans="1:4" hidden="1" x14ac:dyDescent="0.25">
      <c r="A1111" s="19">
        <v>44356</v>
      </c>
      <c r="B1111" s="20" t="s">
        <v>34</v>
      </c>
      <c r="C1111" s="21">
        <v>19.033100000000001</v>
      </c>
      <c r="D1111" s="22">
        <v>19.191099999999999</v>
      </c>
    </row>
    <row r="1112" spans="1:4" hidden="1" x14ac:dyDescent="0.25">
      <c r="A1112" s="19">
        <v>44355</v>
      </c>
      <c r="B1112" s="20" t="s">
        <v>34</v>
      </c>
      <c r="C1112" s="21">
        <v>19.004100000000001</v>
      </c>
      <c r="D1112" s="22">
        <v>19.166499999999999</v>
      </c>
    </row>
    <row r="1113" spans="1:4" hidden="1" x14ac:dyDescent="0.25">
      <c r="A1113" s="19">
        <v>44354</v>
      </c>
      <c r="B1113" s="20" t="s">
        <v>34</v>
      </c>
      <c r="C1113" s="21">
        <v>19.007999999999999</v>
      </c>
      <c r="D1113" s="22">
        <v>19.171299999999999</v>
      </c>
    </row>
    <row r="1114" spans="1:4" hidden="1" x14ac:dyDescent="0.25">
      <c r="A1114" s="19">
        <v>44353</v>
      </c>
      <c r="B1114" s="20" t="s">
        <v>34</v>
      </c>
      <c r="C1114" s="21">
        <v>19.017299999999999</v>
      </c>
      <c r="D1114" s="22">
        <v>19.174399999999999</v>
      </c>
    </row>
    <row r="1115" spans="1:4" hidden="1" x14ac:dyDescent="0.25">
      <c r="A1115" s="19">
        <v>44350</v>
      </c>
      <c r="B1115" s="20" t="s">
        <v>34</v>
      </c>
      <c r="C1115" s="21">
        <v>19.039100000000001</v>
      </c>
      <c r="D1115" s="22">
        <v>19.2029</v>
      </c>
    </row>
    <row r="1116" spans="1:4" hidden="1" x14ac:dyDescent="0.25">
      <c r="A1116" s="19">
        <v>44349</v>
      </c>
      <c r="B1116" s="20" t="s">
        <v>34</v>
      </c>
      <c r="C1116" s="21">
        <v>19.040400000000002</v>
      </c>
      <c r="D1116" s="22">
        <v>19.189399999999999</v>
      </c>
    </row>
    <row r="1117" spans="1:4" x14ac:dyDescent="0.25">
      <c r="A1117" s="19">
        <v>44381</v>
      </c>
      <c r="B1117" s="20" t="s">
        <v>34</v>
      </c>
      <c r="C1117" s="21">
        <v>18.527899999999999</v>
      </c>
      <c r="D1117" s="22">
        <v>18.685400000000001</v>
      </c>
    </row>
    <row r="1118" spans="1:4" hidden="1" x14ac:dyDescent="0.25">
      <c r="A1118" s="19">
        <v>44347</v>
      </c>
      <c r="B1118" s="20" t="s">
        <v>34</v>
      </c>
      <c r="C1118" s="21">
        <v>19.048100000000002</v>
      </c>
      <c r="D1118" s="22">
        <v>19.2117</v>
      </c>
    </row>
    <row r="1119" spans="1:4" hidden="1" x14ac:dyDescent="0.25">
      <c r="A1119" s="19">
        <v>44346</v>
      </c>
      <c r="B1119" s="20" t="s">
        <v>34</v>
      </c>
      <c r="C1119" s="21">
        <v>19.034700000000001</v>
      </c>
      <c r="D1119" s="22">
        <v>19.200399999999998</v>
      </c>
    </row>
    <row r="1120" spans="1:4" hidden="1" x14ac:dyDescent="0.25">
      <c r="A1120" s="19">
        <v>44343</v>
      </c>
      <c r="B1120" s="20" t="s">
        <v>34</v>
      </c>
      <c r="C1120" s="21">
        <v>19.050799999999999</v>
      </c>
      <c r="D1120" s="22">
        <v>19.206600000000002</v>
      </c>
    </row>
    <row r="1121" spans="1:4" hidden="1" x14ac:dyDescent="0.25">
      <c r="A1121" s="19">
        <v>44342</v>
      </c>
      <c r="B1121" s="20" t="s">
        <v>34</v>
      </c>
      <c r="C1121" s="21">
        <v>19.0823</v>
      </c>
      <c r="D1121" s="22">
        <v>19.240400000000001</v>
      </c>
    </row>
    <row r="1122" spans="1:4" hidden="1" x14ac:dyDescent="0.25">
      <c r="A1122" s="19">
        <v>44341</v>
      </c>
      <c r="B1122" s="20" t="s">
        <v>34</v>
      </c>
      <c r="C1122" s="21">
        <v>19.129200000000001</v>
      </c>
      <c r="D1122" s="22">
        <v>19.2911</v>
      </c>
    </row>
    <row r="1123" spans="1:4" hidden="1" x14ac:dyDescent="0.25">
      <c r="A1123" s="19">
        <v>44340</v>
      </c>
      <c r="B1123" s="20" t="s">
        <v>34</v>
      </c>
      <c r="C1123" s="21">
        <v>19.061599999999999</v>
      </c>
      <c r="D1123" s="22">
        <v>19.218699999999998</v>
      </c>
    </row>
    <row r="1124" spans="1:4" hidden="1" x14ac:dyDescent="0.25">
      <c r="A1124" s="19">
        <v>44339</v>
      </c>
      <c r="B1124" s="20" t="s">
        <v>34</v>
      </c>
      <c r="C1124" s="21">
        <v>19.007400000000001</v>
      </c>
      <c r="D1124" s="22">
        <v>19.168900000000001</v>
      </c>
    </row>
    <row r="1125" spans="1:4" hidden="1" x14ac:dyDescent="0.25">
      <c r="A1125" s="19">
        <v>44336</v>
      </c>
      <c r="B1125" s="20" t="s">
        <v>34</v>
      </c>
      <c r="C1125" s="21">
        <v>19.0548</v>
      </c>
      <c r="D1125" s="22">
        <v>19.216100000000001</v>
      </c>
    </row>
    <row r="1126" spans="1:4" hidden="1" x14ac:dyDescent="0.25">
      <c r="A1126" s="19">
        <v>44335</v>
      </c>
      <c r="B1126" s="20" t="s">
        <v>34</v>
      </c>
      <c r="C1126" s="21">
        <v>19.052800000000001</v>
      </c>
      <c r="D1126" s="22">
        <v>19.2196</v>
      </c>
    </row>
    <row r="1127" spans="1:4" hidden="1" x14ac:dyDescent="0.25">
      <c r="A1127" s="19">
        <v>44334</v>
      </c>
      <c r="B1127" s="20" t="s">
        <v>34</v>
      </c>
      <c r="C1127" s="21">
        <v>19.081299999999999</v>
      </c>
      <c r="D1127" s="22">
        <v>19.241700000000002</v>
      </c>
    </row>
    <row r="1128" spans="1:4" hidden="1" x14ac:dyDescent="0.25">
      <c r="A1128" s="19">
        <v>44333</v>
      </c>
      <c r="B1128" s="20" t="s">
        <v>34</v>
      </c>
      <c r="C1128" s="21">
        <v>18.971900000000002</v>
      </c>
      <c r="D1128" s="22">
        <v>19.131699999999999</v>
      </c>
    </row>
    <row r="1129" spans="1:4" hidden="1" x14ac:dyDescent="0.25">
      <c r="A1129" s="19">
        <v>44327</v>
      </c>
      <c r="B1129" s="20" t="s">
        <v>34</v>
      </c>
      <c r="C1129" s="21">
        <v>18.993300000000001</v>
      </c>
      <c r="D1129" s="22">
        <v>19.154</v>
      </c>
    </row>
    <row r="1130" spans="1:4" hidden="1" x14ac:dyDescent="0.25">
      <c r="A1130" s="19">
        <v>44326</v>
      </c>
      <c r="B1130" s="20" t="s">
        <v>34</v>
      </c>
      <c r="C1130" s="21">
        <v>18.9847</v>
      </c>
      <c r="D1130" s="22">
        <v>19.141400000000001</v>
      </c>
    </row>
    <row r="1131" spans="1:4" hidden="1" x14ac:dyDescent="0.25">
      <c r="A1131" s="19">
        <v>44325</v>
      </c>
      <c r="B1131" s="20" t="s">
        <v>34</v>
      </c>
      <c r="C1131" s="21">
        <v>18.978200000000001</v>
      </c>
      <c r="D1131" s="22">
        <v>19.142299999999999</v>
      </c>
    </row>
    <row r="1132" spans="1:4" hidden="1" x14ac:dyDescent="0.25">
      <c r="A1132" s="19">
        <v>44322</v>
      </c>
      <c r="B1132" s="20" t="s">
        <v>34</v>
      </c>
      <c r="C1132" s="21">
        <v>18.797699999999999</v>
      </c>
      <c r="D1132" s="22">
        <v>18.961200000000002</v>
      </c>
    </row>
    <row r="1133" spans="1:4" hidden="1" x14ac:dyDescent="0.25">
      <c r="A1133" s="19">
        <v>44321</v>
      </c>
      <c r="B1133" s="20" t="s">
        <v>34</v>
      </c>
      <c r="C1133" s="21">
        <v>18.742799999999999</v>
      </c>
      <c r="D1133" s="22">
        <v>18.905799999999999</v>
      </c>
    </row>
    <row r="1134" spans="1:4" x14ac:dyDescent="0.25">
      <c r="A1134" s="19">
        <v>44348</v>
      </c>
      <c r="B1134" s="20" t="s">
        <v>34</v>
      </c>
      <c r="C1134" s="21">
        <v>19.084399999999999</v>
      </c>
      <c r="D1134" s="22">
        <v>19.2502</v>
      </c>
    </row>
    <row r="1135" spans="1:4" hidden="1" x14ac:dyDescent="0.25">
      <c r="A1135" s="19">
        <v>44314</v>
      </c>
      <c r="B1135" s="20" t="s">
        <v>34</v>
      </c>
      <c r="C1135" s="21">
        <v>18.852799999999998</v>
      </c>
      <c r="D1135" s="22">
        <v>19.006599999999999</v>
      </c>
    </row>
    <row r="1136" spans="1:4" hidden="1" x14ac:dyDescent="0.25">
      <c r="A1136" s="19">
        <v>44313</v>
      </c>
      <c r="B1136" s="20" t="s">
        <v>34</v>
      </c>
      <c r="C1136" s="21">
        <v>18.853300000000001</v>
      </c>
      <c r="D1136" s="22">
        <v>19.010200000000001</v>
      </c>
    </row>
    <row r="1137" spans="1:4" hidden="1" x14ac:dyDescent="0.25">
      <c r="A1137" s="19">
        <v>44312</v>
      </c>
      <c r="B1137" s="20" t="s">
        <v>34</v>
      </c>
      <c r="C1137" s="21">
        <v>18.894400000000001</v>
      </c>
      <c r="D1137" s="22">
        <v>19.052299999999999</v>
      </c>
    </row>
    <row r="1138" spans="1:4" hidden="1" x14ac:dyDescent="0.25">
      <c r="A1138" s="19">
        <v>44311</v>
      </c>
      <c r="B1138" s="20" t="s">
        <v>34</v>
      </c>
      <c r="C1138" s="21">
        <v>18.897099999999998</v>
      </c>
      <c r="D1138" s="22">
        <v>19.055499999999999</v>
      </c>
    </row>
    <row r="1139" spans="1:4" hidden="1" x14ac:dyDescent="0.25">
      <c r="A1139" s="19">
        <v>44308</v>
      </c>
      <c r="B1139" s="20" t="s">
        <v>34</v>
      </c>
      <c r="C1139" s="21">
        <v>18.8216</v>
      </c>
      <c r="D1139" s="22">
        <v>18.972300000000001</v>
      </c>
    </row>
    <row r="1140" spans="1:4" hidden="1" x14ac:dyDescent="0.25">
      <c r="A1140" s="19">
        <v>44307</v>
      </c>
      <c r="B1140" s="20" t="s">
        <v>34</v>
      </c>
      <c r="C1140" s="21">
        <v>18.746099999999998</v>
      </c>
      <c r="D1140" s="22">
        <v>18.900200000000002</v>
      </c>
    </row>
    <row r="1141" spans="1:4" hidden="1" x14ac:dyDescent="0.25">
      <c r="A1141" s="19">
        <v>44306</v>
      </c>
      <c r="B1141" s="20" t="s">
        <v>34</v>
      </c>
      <c r="C1141" s="21">
        <v>18.8291</v>
      </c>
      <c r="D1141" s="22">
        <v>18.9816</v>
      </c>
    </row>
    <row r="1142" spans="1:4" hidden="1" x14ac:dyDescent="0.25">
      <c r="A1142" s="19">
        <v>44305</v>
      </c>
      <c r="B1142" s="20" t="s">
        <v>34</v>
      </c>
      <c r="C1142" s="21">
        <v>18.798999999999999</v>
      </c>
      <c r="D1142" s="22">
        <v>18.950700000000001</v>
      </c>
    </row>
    <row r="1143" spans="1:4" hidden="1" x14ac:dyDescent="0.25">
      <c r="A1143" s="19">
        <v>44304</v>
      </c>
      <c r="B1143" s="20" t="s">
        <v>34</v>
      </c>
      <c r="C1143" s="21">
        <v>18.709</v>
      </c>
      <c r="D1143" s="22">
        <v>18.873000000000001</v>
      </c>
    </row>
    <row r="1144" spans="1:4" hidden="1" x14ac:dyDescent="0.25">
      <c r="A1144" s="19">
        <v>44301</v>
      </c>
      <c r="B1144" s="20" t="s">
        <v>34</v>
      </c>
      <c r="C1144" s="21">
        <v>18.685199999999998</v>
      </c>
      <c r="D1144" s="22">
        <v>18.849299999999999</v>
      </c>
    </row>
    <row r="1145" spans="1:4" hidden="1" x14ac:dyDescent="0.25">
      <c r="A1145" s="19">
        <v>44300</v>
      </c>
      <c r="B1145" s="20" t="s">
        <v>34</v>
      </c>
      <c r="C1145" s="21">
        <v>18.690100000000001</v>
      </c>
      <c r="D1145" s="22">
        <v>18.8414</v>
      </c>
    </row>
    <row r="1146" spans="1:4" hidden="1" x14ac:dyDescent="0.25">
      <c r="A1146" s="19">
        <v>44299</v>
      </c>
      <c r="B1146" s="20" t="s">
        <v>34</v>
      </c>
      <c r="C1146" s="21">
        <v>18.576499999999999</v>
      </c>
      <c r="D1146" s="22">
        <v>18.733699999999999</v>
      </c>
    </row>
    <row r="1147" spans="1:4" hidden="1" x14ac:dyDescent="0.25">
      <c r="A1147" s="19">
        <v>44298</v>
      </c>
      <c r="B1147" s="20" t="s">
        <v>34</v>
      </c>
      <c r="C1147" s="21">
        <v>18.603999999999999</v>
      </c>
      <c r="D1147" s="22">
        <v>18.756699999999999</v>
      </c>
    </row>
    <row r="1148" spans="1:4" hidden="1" x14ac:dyDescent="0.25">
      <c r="A1148" s="19">
        <v>44297</v>
      </c>
      <c r="B1148" s="20" t="s">
        <v>34</v>
      </c>
      <c r="C1148" s="21">
        <v>18.588000000000001</v>
      </c>
      <c r="D1148" s="22">
        <v>18.7425</v>
      </c>
    </row>
    <row r="1149" spans="1:4" hidden="1" x14ac:dyDescent="0.25">
      <c r="A1149" s="19">
        <v>44294</v>
      </c>
      <c r="B1149" s="20" t="s">
        <v>34</v>
      </c>
      <c r="C1149" s="21">
        <v>18.588100000000001</v>
      </c>
      <c r="D1149" s="22">
        <v>18.746300000000002</v>
      </c>
    </row>
    <row r="1150" spans="1:4" hidden="1" x14ac:dyDescent="0.25">
      <c r="A1150" s="19">
        <v>44293</v>
      </c>
      <c r="B1150" s="20" t="s">
        <v>34</v>
      </c>
      <c r="C1150" s="21">
        <v>18.597899999999999</v>
      </c>
      <c r="D1150" s="22">
        <v>18.755400000000002</v>
      </c>
    </row>
    <row r="1151" spans="1:4" hidden="1" x14ac:dyDescent="0.25">
      <c r="A1151" s="19">
        <v>44292</v>
      </c>
      <c r="B1151" s="20" t="s">
        <v>34</v>
      </c>
      <c r="C1151" s="21">
        <v>18.469100000000001</v>
      </c>
      <c r="D1151" s="22">
        <v>18.628599999999999</v>
      </c>
    </row>
    <row r="1152" spans="1:4" hidden="1" x14ac:dyDescent="0.25">
      <c r="A1152" s="19">
        <v>44291</v>
      </c>
      <c r="B1152" s="20" t="s">
        <v>34</v>
      </c>
      <c r="C1152" s="21">
        <v>18.3962</v>
      </c>
      <c r="D1152" s="22">
        <v>18.554400000000001</v>
      </c>
    </row>
    <row r="1153" spans="1:4" hidden="1" x14ac:dyDescent="0.25">
      <c r="A1153" s="19">
        <v>44290</v>
      </c>
      <c r="B1153" s="20" t="s">
        <v>34</v>
      </c>
      <c r="C1153" s="21">
        <v>18.401299999999999</v>
      </c>
      <c r="D1153" s="22">
        <v>18.5626</v>
      </c>
    </row>
    <row r="1154" spans="1:4" x14ac:dyDescent="0.25">
      <c r="A1154" s="19">
        <v>44320</v>
      </c>
      <c r="B1154" s="20" t="s">
        <v>34</v>
      </c>
      <c r="C1154" s="21">
        <v>18.744</v>
      </c>
      <c r="D1154" s="22">
        <v>18.8979</v>
      </c>
    </row>
    <row r="1155" spans="1:4" hidden="1" x14ac:dyDescent="0.25">
      <c r="A1155" s="19">
        <v>44286</v>
      </c>
      <c r="B1155" s="20" t="s">
        <v>34</v>
      </c>
      <c r="C1155" s="21">
        <v>18.3552</v>
      </c>
      <c r="D1155" s="22">
        <v>18.5061</v>
      </c>
    </row>
    <row r="1156" spans="1:4" hidden="1" x14ac:dyDescent="0.25">
      <c r="A1156" s="19">
        <v>44285</v>
      </c>
      <c r="B1156" s="20" t="s">
        <v>34</v>
      </c>
      <c r="C1156" s="21">
        <v>18.366099999999999</v>
      </c>
      <c r="D1156" s="22">
        <v>18.524799999999999</v>
      </c>
    </row>
    <row r="1157" spans="1:4" hidden="1" x14ac:dyDescent="0.25">
      <c r="A1157" s="19">
        <v>44284</v>
      </c>
      <c r="B1157" s="20" t="s">
        <v>34</v>
      </c>
      <c r="C1157" s="21">
        <v>18.432400000000001</v>
      </c>
      <c r="D1157" s="22">
        <v>18.596800000000002</v>
      </c>
    </row>
    <row r="1158" spans="1:4" hidden="1" x14ac:dyDescent="0.25">
      <c r="A1158" s="19">
        <v>44283</v>
      </c>
      <c r="B1158" s="20" t="s">
        <v>34</v>
      </c>
      <c r="C1158" s="21">
        <v>18.468399999999999</v>
      </c>
      <c r="D1158" s="22">
        <v>18.632000000000001</v>
      </c>
    </row>
    <row r="1159" spans="1:4" hidden="1" x14ac:dyDescent="0.25">
      <c r="A1159" s="19">
        <v>44280</v>
      </c>
      <c r="B1159" s="20" t="s">
        <v>34</v>
      </c>
      <c r="C1159" s="21">
        <v>18.497399999999999</v>
      </c>
      <c r="D1159" s="22">
        <v>18.6617</v>
      </c>
    </row>
    <row r="1160" spans="1:4" hidden="1" x14ac:dyDescent="0.25">
      <c r="A1160" s="19">
        <v>44279</v>
      </c>
      <c r="B1160" s="20" t="s">
        <v>34</v>
      </c>
      <c r="C1160" s="21">
        <v>18.571100000000001</v>
      </c>
      <c r="D1160" s="22">
        <v>18.7288</v>
      </c>
    </row>
    <row r="1161" spans="1:4" hidden="1" x14ac:dyDescent="0.25">
      <c r="A1161" s="19">
        <v>44278</v>
      </c>
      <c r="B1161" s="20" t="s">
        <v>34</v>
      </c>
      <c r="C1161" s="21">
        <v>18.6434</v>
      </c>
      <c r="D1161" s="22">
        <v>18.803799999999999</v>
      </c>
    </row>
    <row r="1162" spans="1:4" hidden="1" x14ac:dyDescent="0.25">
      <c r="A1162" s="19">
        <v>44277</v>
      </c>
      <c r="B1162" s="20" t="s">
        <v>34</v>
      </c>
      <c r="C1162" s="21">
        <v>18.689499999999999</v>
      </c>
      <c r="D1162" s="22">
        <v>18.849699999999999</v>
      </c>
    </row>
    <row r="1163" spans="1:4" hidden="1" x14ac:dyDescent="0.25">
      <c r="A1163" s="19">
        <v>44276</v>
      </c>
      <c r="B1163" s="20" t="s">
        <v>34</v>
      </c>
      <c r="C1163" s="21">
        <v>18.618500000000001</v>
      </c>
      <c r="D1163" s="22">
        <v>18.768999999999998</v>
      </c>
    </row>
    <row r="1164" spans="1:4" hidden="1" x14ac:dyDescent="0.25">
      <c r="A1164" s="19">
        <v>44273</v>
      </c>
      <c r="B1164" s="20" t="s">
        <v>34</v>
      </c>
      <c r="C1164" s="21">
        <v>18.680299999999999</v>
      </c>
      <c r="D1164" s="22">
        <v>18.8415</v>
      </c>
    </row>
    <row r="1165" spans="1:4" hidden="1" x14ac:dyDescent="0.25">
      <c r="A1165" s="19">
        <v>44272</v>
      </c>
      <c r="B1165" s="20" t="s">
        <v>34</v>
      </c>
      <c r="C1165" s="21">
        <v>18.606000000000002</v>
      </c>
      <c r="D1165" s="22">
        <v>18.7639</v>
      </c>
    </row>
    <row r="1166" spans="1:4" hidden="1" x14ac:dyDescent="0.25">
      <c r="A1166" s="19">
        <v>44271</v>
      </c>
      <c r="B1166" s="20" t="s">
        <v>34</v>
      </c>
      <c r="C1166" s="21">
        <v>18.685500000000001</v>
      </c>
      <c r="D1166" s="22">
        <v>18.850000000000001</v>
      </c>
    </row>
    <row r="1167" spans="1:4" hidden="1" x14ac:dyDescent="0.25">
      <c r="A1167" s="19">
        <v>44270</v>
      </c>
      <c r="B1167" s="20" t="s">
        <v>34</v>
      </c>
      <c r="C1167" s="21">
        <v>18.651700000000002</v>
      </c>
      <c r="D1167" s="22">
        <v>18.8093</v>
      </c>
    </row>
    <row r="1168" spans="1:4" hidden="1" x14ac:dyDescent="0.25">
      <c r="A1168" s="19">
        <v>44269</v>
      </c>
      <c r="B1168" s="20" t="s">
        <v>34</v>
      </c>
      <c r="C1168" s="21">
        <v>18.666899999999998</v>
      </c>
      <c r="D1168" s="22">
        <v>18.825700000000001</v>
      </c>
    </row>
    <row r="1169" spans="1:4" hidden="1" x14ac:dyDescent="0.25">
      <c r="A1169" s="19">
        <v>44266</v>
      </c>
      <c r="B1169" s="20" t="s">
        <v>34</v>
      </c>
      <c r="C1169" s="21">
        <v>18.6905</v>
      </c>
      <c r="D1169" s="22">
        <v>18.850000000000001</v>
      </c>
    </row>
    <row r="1170" spans="1:4" hidden="1" x14ac:dyDescent="0.25">
      <c r="A1170" s="19">
        <v>44265</v>
      </c>
      <c r="B1170" s="20" t="s">
        <v>34</v>
      </c>
      <c r="C1170" s="21">
        <v>18.626999999999999</v>
      </c>
      <c r="D1170" s="22">
        <v>18.786999999999999</v>
      </c>
    </row>
    <row r="1171" spans="1:4" hidden="1" x14ac:dyDescent="0.25">
      <c r="A1171" s="19">
        <v>44264</v>
      </c>
      <c r="B1171" s="20" t="s">
        <v>34</v>
      </c>
      <c r="C1171" s="21">
        <v>18.6401</v>
      </c>
      <c r="D1171" s="22">
        <v>18.804600000000001</v>
      </c>
    </row>
    <row r="1172" spans="1:4" hidden="1" x14ac:dyDescent="0.25">
      <c r="A1172" s="19">
        <v>44263</v>
      </c>
      <c r="B1172" s="20" t="s">
        <v>34</v>
      </c>
      <c r="C1172" s="21">
        <v>18.5823</v>
      </c>
      <c r="D1172" s="22">
        <v>18.739599999999999</v>
      </c>
    </row>
    <row r="1173" spans="1:4" hidden="1" x14ac:dyDescent="0.25">
      <c r="A1173" s="19">
        <v>44262</v>
      </c>
      <c r="B1173" s="20" t="s">
        <v>34</v>
      </c>
      <c r="C1173" s="21">
        <v>18.632100000000001</v>
      </c>
      <c r="D1173" s="22">
        <v>18.792100000000001</v>
      </c>
    </row>
    <row r="1174" spans="1:4" hidden="1" x14ac:dyDescent="0.25">
      <c r="A1174" s="19">
        <v>44259</v>
      </c>
      <c r="B1174" s="20" t="s">
        <v>34</v>
      </c>
      <c r="C1174" s="21">
        <v>18.797799999999999</v>
      </c>
      <c r="D1174" s="22">
        <v>18.9602</v>
      </c>
    </row>
    <row r="1175" spans="1:4" hidden="1" x14ac:dyDescent="0.25">
      <c r="A1175" s="19">
        <v>44258</v>
      </c>
      <c r="B1175" s="20" t="s">
        <v>34</v>
      </c>
      <c r="C1175" s="21">
        <v>18.812799999999999</v>
      </c>
      <c r="D1175" s="22">
        <v>18.9693</v>
      </c>
    </row>
    <row r="1176" spans="1:4" hidden="1" x14ac:dyDescent="0.25">
      <c r="A1176" s="19">
        <v>44257</v>
      </c>
      <c r="B1176" s="20" t="s">
        <v>34</v>
      </c>
      <c r="C1176" s="21">
        <v>18.802</v>
      </c>
      <c r="D1176" s="22">
        <v>18.965499999999999</v>
      </c>
    </row>
    <row r="1177" spans="1:4" x14ac:dyDescent="0.25">
      <c r="A1177" s="19">
        <v>44287</v>
      </c>
      <c r="B1177" s="20" t="s">
        <v>34</v>
      </c>
      <c r="C1177" s="21">
        <v>18.3704</v>
      </c>
      <c r="D1177" s="22">
        <v>18.5273</v>
      </c>
    </row>
    <row r="1178" spans="1:4" hidden="1" x14ac:dyDescent="0.25">
      <c r="A1178" s="19">
        <v>44255</v>
      </c>
      <c r="B1178" s="20" t="s">
        <v>34</v>
      </c>
      <c r="C1178" s="21">
        <v>18.886099999999999</v>
      </c>
      <c r="D1178" s="22">
        <v>19.054500000000001</v>
      </c>
    </row>
    <row r="1179" spans="1:4" hidden="1" x14ac:dyDescent="0.25">
      <c r="A1179" s="19">
        <v>44252</v>
      </c>
      <c r="B1179" s="20" t="s">
        <v>34</v>
      </c>
      <c r="C1179" s="21">
        <v>19.110499999999998</v>
      </c>
      <c r="D1179" s="22">
        <v>19.281700000000001</v>
      </c>
    </row>
    <row r="1180" spans="1:4" hidden="1" x14ac:dyDescent="0.25">
      <c r="A1180" s="19">
        <v>44251</v>
      </c>
      <c r="B1180" s="20" t="s">
        <v>34</v>
      </c>
      <c r="C1180" s="21">
        <v>18.991199999999999</v>
      </c>
      <c r="D1180" s="22">
        <v>19.1555</v>
      </c>
    </row>
    <row r="1181" spans="1:4" hidden="1" x14ac:dyDescent="0.25">
      <c r="A1181" s="19">
        <v>44250</v>
      </c>
      <c r="B1181" s="20" t="s">
        <v>34</v>
      </c>
      <c r="C1181" s="21">
        <v>18.976400000000002</v>
      </c>
      <c r="D1181" s="22">
        <v>19.140599999999999</v>
      </c>
    </row>
    <row r="1182" spans="1:4" hidden="1" x14ac:dyDescent="0.25">
      <c r="A1182" s="19">
        <v>44249</v>
      </c>
      <c r="B1182" s="20" t="s">
        <v>34</v>
      </c>
      <c r="C1182" s="21">
        <v>18.945900000000002</v>
      </c>
      <c r="D1182" s="22">
        <v>19.104600000000001</v>
      </c>
    </row>
    <row r="1183" spans="1:4" hidden="1" x14ac:dyDescent="0.25">
      <c r="A1183" s="19">
        <v>44248</v>
      </c>
      <c r="B1183" s="20" t="s">
        <v>34</v>
      </c>
      <c r="C1183" s="21">
        <v>18.894100000000002</v>
      </c>
      <c r="D1183" s="22">
        <v>19.060099999999998</v>
      </c>
    </row>
    <row r="1184" spans="1:4" hidden="1" x14ac:dyDescent="0.25">
      <c r="A1184" s="19">
        <v>44245</v>
      </c>
      <c r="B1184" s="20" t="s">
        <v>34</v>
      </c>
      <c r="C1184" s="21">
        <v>18.821000000000002</v>
      </c>
      <c r="D1184" s="22">
        <v>18.987500000000001</v>
      </c>
    </row>
    <row r="1185" spans="1:4" hidden="1" x14ac:dyDescent="0.25">
      <c r="A1185" s="19">
        <v>44244</v>
      </c>
      <c r="B1185" s="20" t="s">
        <v>34</v>
      </c>
      <c r="C1185" s="21">
        <v>18.792899999999999</v>
      </c>
      <c r="D1185" s="22">
        <v>18.9483</v>
      </c>
    </row>
    <row r="1186" spans="1:4" hidden="1" x14ac:dyDescent="0.25">
      <c r="A1186" s="19">
        <v>44243</v>
      </c>
      <c r="B1186" s="20" t="s">
        <v>34</v>
      </c>
      <c r="C1186" s="21">
        <v>18.926400000000001</v>
      </c>
      <c r="D1186" s="22">
        <v>19.079599999999999</v>
      </c>
    </row>
    <row r="1187" spans="1:4" hidden="1" x14ac:dyDescent="0.25">
      <c r="A1187" s="19">
        <v>44242</v>
      </c>
      <c r="B1187" s="20" t="s">
        <v>34</v>
      </c>
      <c r="C1187" s="21">
        <v>18.857600000000001</v>
      </c>
      <c r="D1187" s="22">
        <v>19.019600000000001</v>
      </c>
    </row>
    <row r="1188" spans="1:4" hidden="1" x14ac:dyDescent="0.25">
      <c r="A1188" s="19">
        <v>44241</v>
      </c>
      <c r="B1188" s="20" t="s">
        <v>34</v>
      </c>
      <c r="C1188" s="21">
        <v>18.8294</v>
      </c>
      <c r="D1188" s="22">
        <v>18.9895</v>
      </c>
    </row>
    <row r="1189" spans="1:4" hidden="1" x14ac:dyDescent="0.25">
      <c r="A1189" s="19">
        <v>44238</v>
      </c>
      <c r="B1189" s="20" t="s">
        <v>34</v>
      </c>
      <c r="C1189" s="21">
        <v>18.860399999999998</v>
      </c>
      <c r="D1189" s="22">
        <v>19.012599999999999</v>
      </c>
    </row>
    <row r="1190" spans="1:4" hidden="1" x14ac:dyDescent="0.25">
      <c r="A1190" s="19">
        <v>44237</v>
      </c>
      <c r="B1190" s="20" t="s">
        <v>34</v>
      </c>
      <c r="C1190" s="21">
        <v>18.8919</v>
      </c>
      <c r="D1190" s="22">
        <v>19.048200000000001</v>
      </c>
    </row>
    <row r="1191" spans="1:4" hidden="1" x14ac:dyDescent="0.25">
      <c r="A1191" s="19">
        <v>44236</v>
      </c>
      <c r="B1191" s="20" t="s">
        <v>34</v>
      </c>
      <c r="C1191" s="21">
        <v>18.858899999999998</v>
      </c>
      <c r="D1191" s="22">
        <v>19.018999999999998</v>
      </c>
    </row>
    <row r="1192" spans="1:4" hidden="1" x14ac:dyDescent="0.25">
      <c r="A1192" s="19">
        <v>44235</v>
      </c>
      <c r="B1192" s="20" t="s">
        <v>34</v>
      </c>
      <c r="C1192" s="21">
        <v>18.7409</v>
      </c>
      <c r="D1192" s="22">
        <v>18.896899999999999</v>
      </c>
    </row>
    <row r="1193" spans="1:4" hidden="1" x14ac:dyDescent="0.25">
      <c r="A1193" s="19">
        <v>44234</v>
      </c>
      <c r="B1193" s="20" t="s">
        <v>34</v>
      </c>
      <c r="C1193" s="21">
        <v>18.774899999999999</v>
      </c>
      <c r="D1193" s="22">
        <v>18.934799999999999</v>
      </c>
    </row>
    <row r="1194" spans="1:4" hidden="1" x14ac:dyDescent="0.25">
      <c r="A1194" s="19">
        <v>44231</v>
      </c>
      <c r="B1194" s="20" t="s">
        <v>34</v>
      </c>
      <c r="C1194" s="21">
        <v>18.7165</v>
      </c>
      <c r="D1194" s="22">
        <v>18.873799999999999</v>
      </c>
    </row>
    <row r="1195" spans="1:4" hidden="1" x14ac:dyDescent="0.25">
      <c r="A1195" s="19">
        <v>44230</v>
      </c>
      <c r="B1195" s="20" t="s">
        <v>34</v>
      </c>
      <c r="C1195" s="21">
        <v>18.8081</v>
      </c>
      <c r="D1195" s="22">
        <v>18.962199999999999</v>
      </c>
    </row>
    <row r="1196" spans="1:4" hidden="1" x14ac:dyDescent="0.25">
      <c r="A1196" s="19">
        <v>44229</v>
      </c>
      <c r="B1196" s="20" t="s">
        <v>34</v>
      </c>
      <c r="C1196" s="21">
        <v>18.835799999999999</v>
      </c>
      <c r="D1196" s="22">
        <v>18.999099999999999</v>
      </c>
    </row>
    <row r="1197" spans="1:4" x14ac:dyDescent="0.25">
      <c r="A1197" s="19">
        <v>44256</v>
      </c>
      <c r="B1197" s="20" t="s">
        <v>34</v>
      </c>
      <c r="C1197" s="21">
        <v>18.858599999999999</v>
      </c>
      <c r="D1197" s="22">
        <v>19.022099999999998</v>
      </c>
    </row>
    <row r="1198" spans="1:4" hidden="1" x14ac:dyDescent="0.25">
      <c r="A1198" s="19">
        <v>44227</v>
      </c>
      <c r="B1198" s="20" t="s">
        <v>34</v>
      </c>
      <c r="C1198" s="21">
        <v>19.012699999999999</v>
      </c>
      <c r="D1198" s="22">
        <v>19.172599999999999</v>
      </c>
    </row>
    <row r="1199" spans="1:4" hidden="1" x14ac:dyDescent="0.25">
      <c r="A1199" s="19">
        <v>44223</v>
      </c>
      <c r="B1199" s="20" t="s">
        <v>34</v>
      </c>
      <c r="C1199" s="21">
        <v>18.983499999999999</v>
      </c>
      <c r="D1199" s="22">
        <v>19.139500000000002</v>
      </c>
    </row>
    <row r="1200" spans="1:4" hidden="1" x14ac:dyDescent="0.25">
      <c r="A1200" s="19">
        <v>44222</v>
      </c>
      <c r="B1200" s="20" t="s">
        <v>34</v>
      </c>
      <c r="C1200" s="21">
        <v>19.016999999999999</v>
      </c>
      <c r="D1200" s="22">
        <v>19.174900000000001</v>
      </c>
    </row>
    <row r="1201" spans="1:4" hidden="1" x14ac:dyDescent="0.25">
      <c r="A1201" s="19">
        <v>44221</v>
      </c>
      <c r="B1201" s="20" t="s">
        <v>34</v>
      </c>
      <c r="C1201" s="21">
        <v>19.040900000000001</v>
      </c>
      <c r="D1201" s="22">
        <v>19.203800000000001</v>
      </c>
    </row>
    <row r="1202" spans="1:4" hidden="1" x14ac:dyDescent="0.25">
      <c r="A1202" s="19">
        <v>44220</v>
      </c>
      <c r="B1202" s="20" t="s">
        <v>34</v>
      </c>
      <c r="C1202" s="21">
        <v>19.0684</v>
      </c>
      <c r="D1202" s="22">
        <v>19.2287</v>
      </c>
    </row>
    <row r="1203" spans="1:4" hidden="1" x14ac:dyDescent="0.25">
      <c r="A1203" s="19">
        <v>44217</v>
      </c>
      <c r="B1203" s="20" t="s">
        <v>34</v>
      </c>
      <c r="C1203" s="21">
        <v>19.0213</v>
      </c>
      <c r="D1203" s="22">
        <v>19.183700000000002</v>
      </c>
    </row>
    <row r="1204" spans="1:4" hidden="1" x14ac:dyDescent="0.25">
      <c r="A1204" s="19">
        <v>44216</v>
      </c>
      <c r="B1204" s="20" t="s">
        <v>34</v>
      </c>
      <c r="C1204" s="21">
        <v>18.973600000000001</v>
      </c>
      <c r="D1204" s="22">
        <v>19.138100000000001</v>
      </c>
    </row>
    <row r="1205" spans="1:4" hidden="1" x14ac:dyDescent="0.25">
      <c r="A1205" s="19">
        <v>44215</v>
      </c>
      <c r="B1205" s="20" t="s">
        <v>34</v>
      </c>
      <c r="C1205" s="21">
        <v>18.9771</v>
      </c>
      <c r="D1205" s="22">
        <v>19.134399999999999</v>
      </c>
    </row>
    <row r="1206" spans="1:4" hidden="1" x14ac:dyDescent="0.25">
      <c r="A1206" s="19">
        <v>44214</v>
      </c>
      <c r="B1206" s="20" t="s">
        <v>34</v>
      </c>
      <c r="C1206" s="21">
        <v>18.863299999999999</v>
      </c>
      <c r="D1206" s="22">
        <v>19.024000000000001</v>
      </c>
    </row>
    <row r="1207" spans="1:4" hidden="1" x14ac:dyDescent="0.25">
      <c r="A1207" s="19">
        <v>44213</v>
      </c>
      <c r="B1207" s="20" t="s">
        <v>34</v>
      </c>
      <c r="C1207" s="21">
        <v>18.86</v>
      </c>
      <c r="D1207" s="22">
        <v>19.024000000000001</v>
      </c>
    </row>
    <row r="1208" spans="1:4" hidden="1" x14ac:dyDescent="0.25">
      <c r="A1208" s="19">
        <v>44210</v>
      </c>
      <c r="B1208" s="20" t="s">
        <v>34</v>
      </c>
      <c r="C1208" s="21">
        <v>18.9787</v>
      </c>
      <c r="D1208" s="22">
        <v>19.139299999999999</v>
      </c>
    </row>
    <row r="1209" spans="1:4" hidden="1" x14ac:dyDescent="0.25">
      <c r="A1209" s="19">
        <v>44209</v>
      </c>
      <c r="B1209" s="20" t="s">
        <v>34</v>
      </c>
      <c r="C1209" s="21">
        <v>18.992899999999999</v>
      </c>
      <c r="D1209" s="22">
        <v>19.154199999999999</v>
      </c>
    </row>
    <row r="1210" spans="1:4" hidden="1" x14ac:dyDescent="0.25">
      <c r="A1210" s="19">
        <v>44208</v>
      </c>
      <c r="B1210" s="20" t="s">
        <v>34</v>
      </c>
      <c r="C1210" s="21">
        <v>18.957000000000001</v>
      </c>
      <c r="D1210" s="22">
        <v>19.1221</v>
      </c>
    </row>
    <row r="1211" spans="1:4" hidden="1" x14ac:dyDescent="0.25">
      <c r="A1211" s="19">
        <v>44207</v>
      </c>
      <c r="B1211" s="20" t="s">
        <v>34</v>
      </c>
      <c r="C1211" s="21">
        <v>18.956800000000001</v>
      </c>
      <c r="D1211" s="22">
        <v>19.1174</v>
      </c>
    </row>
    <row r="1212" spans="1:4" hidden="1" x14ac:dyDescent="0.25">
      <c r="A1212" s="19">
        <v>44206</v>
      </c>
      <c r="B1212" s="20" t="s">
        <v>34</v>
      </c>
      <c r="C1212" s="21">
        <v>19.059899999999999</v>
      </c>
      <c r="D1212" s="22">
        <v>19.2134</v>
      </c>
    </row>
    <row r="1213" spans="1:4" hidden="1" x14ac:dyDescent="0.25">
      <c r="A1213" s="19">
        <v>44202</v>
      </c>
      <c r="B1213" s="20" t="s">
        <v>34</v>
      </c>
      <c r="C1213" s="21">
        <v>19.281199999999998</v>
      </c>
      <c r="D1213" s="22">
        <v>19.449300000000001</v>
      </c>
    </row>
    <row r="1214" spans="1:4" hidden="1" x14ac:dyDescent="0.25">
      <c r="A1214" s="19">
        <v>44201</v>
      </c>
      <c r="B1214" s="20" t="s">
        <v>34</v>
      </c>
      <c r="C1214" s="21">
        <v>19.1982</v>
      </c>
      <c r="D1214" s="22">
        <v>19.3596</v>
      </c>
    </row>
    <row r="1215" spans="1:4" hidden="1" x14ac:dyDescent="0.25">
      <c r="A1215" s="19">
        <v>44200</v>
      </c>
      <c r="B1215" s="20" t="s">
        <v>34</v>
      </c>
      <c r="C1215" s="21">
        <v>19.2438</v>
      </c>
      <c r="D1215" s="22">
        <v>19.409700000000001</v>
      </c>
    </row>
    <row r="1216" spans="1:4" x14ac:dyDescent="0.25">
      <c r="A1216" s="19">
        <v>44228</v>
      </c>
      <c r="B1216" s="20" t="s">
        <v>34</v>
      </c>
      <c r="C1216" s="21">
        <v>18.926500000000001</v>
      </c>
      <c r="D1216" s="22">
        <v>19.085799999999999</v>
      </c>
    </row>
    <row r="1217" spans="1:4" hidden="1" x14ac:dyDescent="0.25">
      <c r="A1217" s="19">
        <v>44196</v>
      </c>
      <c r="B1217" s="20" t="s">
        <v>34</v>
      </c>
      <c r="C1217" s="21">
        <v>19.228000000000002</v>
      </c>
      <c r="D1217" s="22">
        <v>19.400600000000001</v>
      </c>
    </row>
    <row r="1218" spans="1:4" hidden="1" x14ac:dyDescent="0.25">
      <c r="A1218" s="19">
        <v>44195</v>
      </c>
      <c r="B1218" s="20" t="s">
        <v>34</v>
      </c>
      <c r="C1218" s="21">
        <v>19.230699999999999</v>
      </c>
      <c r="D1218" s="22">
        <v>19.399100000000001</v>
      </c>
    </row>
    <row r="1219" spans="1:4" hidden="1" x14ac:dyDescent="0.25">
      <c r="A1219" s="19">
        <v>44194</v>
      </c>
      <c r="B1219" s="20" t="s">
        <v>34</v>
      </c>
      <c r="C1219" s="21">
        <v>19.184899999999999</v>
      </c>
      <c r="D1219" s="22">
        <v>19.350999999999999</v>
      </c>
    </row>
    <row r="1220" spans="1:4" hidden="1" x14ac:dyDescent="0.25">
      <c r="A1220" s="19">
        <v>44193</v>
      </c>
      <c r="B1220" s="20" t="s">
        <v>34</v>
      </c>
      <c r="C1220" s="21">
        <v>19.085000000000001</v>
      </c>
      <c r="D1220" s="22">
        <v>19.2502</v>
      </c>
    </row>
    <row r="1221" spans="1:4" hidden="1" x14ac:dyDescent="0.25">
      <c r="A1221" s="19">
        <v>44192</v>
      </c>
      <c r="B1221" s="20" t="s">
        <v>34</v>
      </c>
      <c r="C1221" s="21">
        <v>19.0899</v>
      </c>
      <c r="D1221" s="22">
        <v>19.258299999999998</v>
      </c>
    </row>
    <row r="1222" spans="1:4" hidden="1" x14ac:dyDescent="0.25">
      <c r="A1222" s="19">
        <v>44189</v>
      </c>
      <c r="B1222" s="20" t="s">
        <v>34</v>
      </c>
      <c r="C1222" s="21">
        <v>19.063700000000001</v>
      </c>
      <c r="D1222" s="22">
        <v>19.226400000000002</v>
      </c>
    </row>
    <row r="1223" spans="1:4" hidden="1" x14ac:dyDescent="0.25">
      <c r="A1223" s="19">
        <v>44188</v>
      </c>
      <c r="B1223" s="20" t="s">
        <v>34</v>
      </c>
      <c r="C1223" s="21">
        <v>19.0457</v>
      </c>
      <c r="D1223" s="22">
        <v>19.211400000000001</v>
      </c>
    </row>
    <row r="1224" spans="1:4" hidden="1" x14ac:dyDescent="0.25">
      <c r="A1224" s="19">
        <v>44187</v>
      </c>
      <c r="B1224" s="20" t="s">
        <v>34</v>
      </c>
      <c r="C1224" s="21">
        <v>19.148900000000001</v>
      </c>
      <c r="D1224" s="22">
        <v>19.3063</v>
      </c>
    </row>
    <row r="1225" spans="1:4" hidden="1" x14ac:dyDescent="0.25">
      <c r="A1225" s="19">
        <v>44186</v>
      </c>
      <c r="B1225" s="20" t="s">
        <v>34</v>
      </c>
      <c r="C1225" s="21">
        <v>18.977</v>
      </c>
      <c r="D1225" s="22">
        <v>19.148199999999999</v>
      </c>
    </row>
    <row r="1226" spans="1:4" hidden="1" x14ac:dyDescent="0.25">
      <c r="A1226" s="19">
        <v>44185</v>
      </c>
      <c r="B1226" s="20" t="s">
        <v>34</v>
      </c>
      <c r="C1226" s="21">
        <v>19.116099999999999</v>
      </c>
      <c r="D1226" s="22">
        <v>19.2864</v>
      </c>
    </row>
    <row r="1227" spans="1:4" hidden="1" x14ac:dyDescent="0.25">
      <c r="A1227" s="19">
        <v>44182</v>
      </c>
      <c r="B1227" s="20" t="s">
        <v>34</v>
      </c>
      <c r="C1227" s="21">
        <v>19.1462</v>
      </c>
      <c r="D1227" s="22">
        <v>19.307200000000002</v>
      </c>
    </row>
    <row r="1228" spans="1:4" hidden="1" x14ac:dyDescent="0.25">
      <c r="A1228" s="19">
        <v>44181</v>
      </c>
      <c r="B1228" s="20" t="s">
        <v>34</v>
      </c>
      <c r="C1228" s="21">
        <v>19.067599999999999</v>
      </c>
      <c r="D1228" s="22">
        <v>19.2301</v>
      </c>
    </row>
    <row r="1229" spans="1:4" hidden="1" x14ac:dyDescent="0.25">
      <c r="A1229" s="19">
        <v>44180</v>
      </c>
      <c r="B1229" s="20" t="s">
        <v>34</v>
      </c>
      <c r="C1229" s="21">
        <v>19.046399999999998</v>
      </c>
      <c r="D1229" s="22">
        <v>19.207100000000001</v>
      </c>
    </row>
    <row r="1230" spans="1:4" hidden="1" x14ac:dyDescent="0.25">
      <c r="A1230" s="19">
        <v>44179</v>
      </c>
      <c r="B1230" s="20" t="s">
        <v>34</v>
      </c>
      <c r="C1230" s="21">
        <v>19.030100000000001</v>
      </c>
      <c r="D1230" s="22">
        <v>19.189699999999998</v>
      </c>
    </row>
    <row r="1231" spans="1:4" hidden="1" x14ac:dyDescent="0.25">
      <c r="A1231" s="19">
        <v>44178</v>
      </c>
      <c r="B1231" s="20" t="s">
        <v>34</v>
      </c>
      <c r="C1231" s="21">
        <v>18.950700000000001</v>
      </c>
      <c r="D1231" s="22">
        <v>19.113900000000001</v>
      </c>
    </row>
    <row r="1232" spans="1:4" hidden="1" x14ac:dyDescent="0.25">
      <c r="A1232" s="19">
        <v>44175</v>
      </c>
      <c r="B1232" s="20" t="s">
        <v>34</v>
      </c>
      <c r="C1232" s="21">
        <v>18.904299999999999</v>
      </c>
      <c r="D1232" s="22">
        <v>19.0717</v>
      </c>
    </row>
    <row r="1233" spans="1:4" hidden="1" x14ac:dyDescent="0.25">
      <c r="A1233" s="19">
        <v>44174</v>
      </c>
      <c r="B1233" s="20" t="s">
        <v>34</v>
      </c>
      <c r="C1233" s="21">
        <v>18.932600000000001</v>
      </c>
      <c r="D1233" s="22">
        <v>19.0899</v>
      </c>
    </row>
    <row r="1234" spans="1:4" hidden="1" x14ac:dyDescent="0.25">
      <c r="A1234" s="19">
        <v>44173</v>
      </c>
      <c r="B1234" s="20" t="s">
        <v>34</v>
      </c>
      <c r="C1234" s="21">
        <v>18.9055</v>
      </c>
      <c r="D1234" s="22">
        <v>19.070499999999999</v>
      </c>
    </row>
    <row r="1235" spans="1:4" hidden="1" x14ac:dyDescent="0.25">
      <c r="A1235" s="19">
        <v>44172</v>
      </c>
      <c r="B1235" s="20" t="s">
        <v>34</v>
      </c>
      <c r="C1235" s="21">
        <v>18.9011</v>
      </c>
      <c r="D1235" s="22">
        <v>19.061900000000001</v>
      </c>
    </row>
    <row r="1236" spans="1:4" hidden="1" x14ac:dyDescent="0.25">
      <c r="A1236" s="19">
        <v>44171</v>
      </c>
      <c r="B1236" s="20" t="s">
        <v>34</v>
      </c>
      <c r="C1236" s="21">
        <v>18.917100000000001</v>
      </c>
      <c r="D1236" s="22">
        <v>19.078900000000001</v>
      </c>
    </row>
    <row r="1237" spans="1:4" hidden="1" x14ac:dyDescent="0.25">
      <c r="A1237" s="19">
        <v>44168</v>
      </c>
      <c r="B1237" s="20" t="s">
        <v>34</v>
      </c>
      <c r="C1237" s="21">
        <v>18.915800000000001</v>
      </c>
      <c r="D1237" s="22">
        <v>19.081700000000001</v>
      </c>
    </row>
    <row r="1238" spans="1:4" hidden="1" x14ac:dyDescent="0.25">
      <c r="A1238" s="19">
        <v>44167</v>
      </c>
      <c r="B1238" s="20" t="s">
        <v>34</v>
      </c>
      <c r="C1238" s="21">
        <v>18.800599999999999</v>
      </c>
      <c r="D1238" s="22">
        <v>18.954999999999998</v>
      </c>
    </row>
    <row r="1239" spans="1:4" x14ac:dyDescent="0.25">
      <c r="A1239" s="19">
        <v>44199</v>
      </c>
      <c r="B1239" s="20" t="s">
        <v>34</v>
      </c>
      <c r="C1239" s="21">
        <v>19.004799999999999</v>
      </c>
      <c r="D1239" s="22">
        <v>19.172899999999998</v>
      </c>
    </row>
    <row r="1240" spans="1:4" hidden="1" x14ac:dyDescent="0.25">
      <c r="A1240" s="19">
        <v>44165</v>
      </c>
      <c r="B1240" s="20" t="s">
        <v>34</v>
      </c>
      <c r="C1240" s="21">
        <v>18.6891</v>
      </c>
      <c r="D1240" s="22">
        <v>18.853200000000001</v>
      </c>
    </row>
    <row r="1241" spans="1:4" hidden="1" x14ac:dyDescent="0.25">
      <c r="A1241" s="19">
        <v>44164</v>
      </c>
      <c r="B1241" s="20" t="s">
        <v>34</v>
      </c>
      <c r="C1241" s="21">
        <v>18.665400000000002</v>
      </c>
      <c r="D1241" s="22">
        <v>18.816099999999999</v>
      </c>
    </row>
    <row r="1242" spans="1:4" hidden="1" x14ac:dyDescent="0.25">
      <c r="A1242" s="19">
        <v>44161</v>
      </c>
      <c r="B1242" s="20" t="s">
        <v>34</v>
      </c>
      <c r="C1242" s="21">
        <v>18.5623</v>
      </c>
      <c r="D1242" s="22">
        <v>18.715299999999999</v>
      </c>
    </row>
    <row r="1243" spans="1:4" hidden="1" x14ac:dyDescent="0.25">
      <c r="A1243" s="19">
        <v>44160</v>
      </c>
      <c r="B1243" s="20" t="s">
        <v>34</v>
      </c>
      <c r="C1243" s="21">
        <v>18.528300000000002</v>
      </c>
      <c r="D1243" s="22">
        <v>18.685600000000001</v>
      </c>
    </row>
    <row r="1244" spans="1:4" hidden="1" x14ac:dyDescent="0.25">
      <c r="A1244" s="19">
        <v>44159</v>
      </c>
      <c r="B1244" s="20" t="s">
        <v>34</v>
      </c>
      <c r="C1244" s="21">
        <v>18.497900000000001</v>
      </c>
      <c r="D1244" s="22">
        <v>18.654800000000002</v>
      </c>
    </row>
    <row r="1245" spans="1:4" hidden="1" x14ac:dyDescent="0.25">
      <c r="A1245" s="19">
        <v>44158</v>
      </c>
      <c r="B1245" s="20" t="s">
        <v>34</v>
      </c>
      <c r="C1245" s="21">
        <v>18.542300000000001</v>
      </c>
      <c r="D1245" s="22">
        <v>18.698</v>
      </c>
    </row>
    <row r="1246" spans="1:4" hidden="1" x14ac:dyDescent="0.25">
      <c r="A1246" s="19">
        <v>44157</v>
      </c>
      <c r="B1246" s="20" t="s">
        <v>34</v>
      </c>
      <c r="C1246" s="21">
        <v>18.4465</v>
      </c>
      <c r="D1246" s="22">
        <v>18.604099999999999</v>
      </c>
    </row>
    <row r="1247" spans="1:4" hidden="1" x14ac:dyDescent="0.25">
      <c r="A1247" s="19">
        <v>44154</v>
      </c>
      <c r="B1247" s="20" t="s">
        <v>34</v>
      </c>
      <c r="C1247" s="21">
        <v>18.415500000000002</v>
      </c>
      <c r="D1247" s="22">
        <v>18.5685</v>
      </c>
    </row>
    <row r="1248" spans="1:4" hidden="1" x14ac:dyDescent="0.25">
      <c r="A1248" s="19">
        <v>44153</v>
      </c>
      <c r="B1248" s="20" t="s">
        <v>34</v>
      </c>
      <c r="C1248" s="21">
        <v>18.4618</v>
      </c>
      <c r="D1248" s="22">
        <v>18.611599999999999</v>
      </c>
    </row>
    <row r="1249" spans="1:4" hidden="1" x14ac:dyDescent="0.25">
      <c r="A1249" s="19">
        <v>44152</v>
      </c>
      <c r="B1249" s="20" t="s">
        <v>34</v>
      </c>
      <c r="C1249" s="21">
        <v>18.482099999999999</v>
      </c>
      <c r="D1249" s="22">
        <v>18.632400000000001</v>
      </c>
    </row>
    <row r="1250" spans="1:4" hidden="1" x14ac:dyDescent="0.25">
      <c r="A1250" s="19">
        <v>44151</v>
      </c>
      <c r="B1250" s="20" t="s">
        <v>34</v>
      </c>
      <c r="C1250" s="21">
        <v>18.4451</v>
      </c>
      <c r="D1250" s="22">
        <v>18.607399999999998</v>
      </c>
    </row>
    <row r="1251" spans="1:4" hidden="1" x14ac:dyDescent="0.25">
      <c r="A1251" s="19">
        <v>44150</v>
      </c>
      <c r="B1251" s="20" t="s">
        <v>34</v>
      </c>
      <c r="C1251" s="21">
        <v>18.424299999999999</v>
      </c>
      <c r="D1251" s="22">
        <v>18.5869</v>
      </c>
    </row>
    <row r="1252" spans="1:4" hidden="1" x14ac:dyDescent="0.25">
      <c r="A1252" s="19">
        <v>44147</v>
      </c>
      <c r="B1252" s="20" t="s">
        <v>34</v>
      </c>
      <c r="C1252" s="21">
        <v>18.3888</v>
      </c>
      <c r="D1252" s="22">
        <v>18.545300000000001</v>
      </c>
    </row>
    <row r="1253" spans="1:4" hidden="1" x14ac:dyDescent="0.25">
      <c r="A1253" s="19">
        <v>44146</v>
      </c>
      <c r="B1253" s="20" t="s">
        <v>34</v>
      </c>
      <c r="C1253" s="21">
        <v>18.344899999999999</v>
      </c>
      <c r="D1253" s="22">
        <v>18.497</v>
      </c>
    </row>
    <row r="1254" spans="1:4" hidden="1" x14ac:dyDescent="0.25">
      <c r="A1254" s="19">
        <v>44145</v>
      </c>
      <c r="B1254" s="20" t="s">
        <v>34</v>
      </c>
      <c r="C1254" s="21">
        <v>18.385000000000002</v>
      </c>
      <c r="D1254" s="22">
        <v>18.538499999999999</v>
      </c>
    </row>
    <row r="1255" spans="1:4" hidden="1" x14ac:dyDescent="0.25">
      <c r="A1255" s="19">
        <v>44144</v>
      </c>
      <c r="B1255" s="20" t="s">
        <v>34</v>
      </c>
      <c r="C1255" s="21">
        <v>18.534800000000001</v>
      </c>
      <c r="D1255" s="22">
        <v>18.6907</v>
      </c>
    </row>
    <row r="1256" spans="1:4" hidden="1" x14ac:dyDescent="0.25">
      <c r="A1256" s="19">
        <v>44143</v>
      </c>
      <c r="B1256" s="20" t="s">
        <v>34</v>
      </c>
      <c r="C1256" s="21">
        <v>18.522200000000002</v>
      </c>
      <c r="D1256" s="22">
        <v>18.688400000000001</v>
      </c>
    </row>
    <row r="1257" spans="1:4" hidden="1" x14ac:dyDescent="0.25">
      <c r="A1257" s="19">
        <v>44140</v>
      </c>
      <c r="B1257" s="20" t="s">
        <v>34</v>
      </c>
      <c r="C1257" s="21">
        <v>18.438800000000001</v>
      </c>
      <c r="D1257" s="22">
        <v>18.597200000000001</v>
      </c>
    </row>
    <row r="1258" spans="1:4" hidden="1" x14ac:dyDescent="0.25">
      <c r="A1258" s="19">
        <v>44139</v>
      </c>
      <c r="B1258" s="20" t="s">
        <v>34</v>
      </c>
      <c r="C1258" s="21">
        <v>18.321200000000001</v>
      </c>
      <c r="D1258" s="22">
        <v>18.4754</v>
      </c>
    </row>
    <row r="1259" spans="1:4" hidden="1" x14ac:dyDescent="0.25">
      <c r="A1259" s="19">
        <v>44138</v>
      </c>
      <c r="B1259" s="20" t="s">
        <v>34</v>
      </c>
      <c r="C1259" s="21">
        <v>18.336200000000002</v>
      </c>
      <c r="D1259" s="22">
        <v>18.484300000000001</v>
      </c>
    </row>
    <row r="1260" spans="1:4" hidden="1" x14ac:dyDescent="0.25">
      <c r="A1260" s="19">
        <v>44137</v>
      </c>
      <c r="B1260" s="20" t="s">
        <v>34</v>
      </c>
      <c r="C1260" s="21">
        <v>18.244299999999999</v>
      </c>
      <c r="D1260" s="22">
        <v>18.392499999999998</v>
      </c>
    </row>
    <row r="1261" spans="1:4" x14ac:dyDescent="0.25">
      <c r="A1261" s="19">
        <v>44166</v>
      </c>
      <c r="B1261" s="20" t="s">
        <v>34</v>
      </c>
      <c r="C1261" s="21">
        <v>18.662099999999999</v>
      </c>
      <c r="D1261" s="22">
        <v>18.821400000000001</v>
      </c>
    </row>
    <row r="1262" spans="1:4" hidden="1" x14ac:dyDescent="0.25">
      <c r="A1262" s="19">
        <v>44132</v>
      </c>
      <c r="B1262" s="20" t="s">
        <v>34</v>
      </c>
      <c r="C1262" s="21">
        <v>18.353100000000001</v>
      </c>
      <c r="D1262" s="22">
        <v>18.508299999999998</v>
      </c>
    </row>
    <row r="1263" spans="1:4" hidden="1" x14ac:dyDescent="0.25">
      <c r="A1263" s="19">
        <v>44131</v>
      </c>
      <c r="B1263" s="20" t="s">
        <v>34</v>
      </c>
      <c r="C1263" s="21">
        <v>18.4984</v>
      </c>
      <c r="D1263" s="22">
        <v>18.6538</v>
      </c>
    </row>
    <row r="1264" spans="1:4" hidden="1" x14ac:dyDescent="0.25">
      <c r="A1264" s="19">
        <v>44130</v>
      </c>
      <c r="B1264" s="20" t="s">
        <v>34</v>
      </c>
      <c r="C1264" s="21">
        <v>18.498200000000001</v>
      </c>
      <c r="D1264" s="22">
        <v>18.653500000000001</v>
      </c>
    </row>
    <row r="1265" spans="1:4" hidden="1" x14ac:dyDescent="0.25">
      <c r="A1265" s="19">
        <v>44129</v>
      </c>
      <c r="B1265" s="20" t="s">
        <v>34</v>
      </c>
      <c r="C1265" s="21">
        <v>18.545200000000001</v>
      </c>
      <c r="D1265" s="22">
        <v>18.710999999999999</v>
      </c>
    </row>
    <row r="1266" spans="1:4" hidden="1" x14ac:dyDescent="0.25">
      <c r="A1266" s="19">
        <v>44126</v>
      </c>
      <c r="B1266" s="20" t="s">
        <v>34</v>
      </c>
      <c r="C1266" s="21">
        <v>18.5</v>
      </c>
      <c r="D1266" s="22">
        <v>18.648599999999998</v>
      </c>
    </row>
    <row r="1267" spans="1:4" hidden="1" x14ac:dyDescent="0.25">
      <c r="A1267" s="19">
        <v>44125</v>
      </c>
      <c r="B1267" s="20" t="s">
        <v>34</v>
      </c>
      <c r="C1267" s="21">
        <v>18.532900000000001</v>
      </c>
      <c r="D1267" s="22">
        <v>18.687100000000001</v>
      </c>
    </row>
    <row r="1268" spans="1:4" hidden="1" x14ac:dyDescent="0.25">
      <c r="A1268" s="19">
        <v>44124</v>
      </c>
      <c r="B1268" s="20" t="s">
        <v>34</v>
      </c>
      <c r="C1268" s="21">
        <v>18.4495</v>
      </c>
      <c r="D1268" s="22">
        <v>18.607199999999999</v>
      </c>
    </row>
    <row r="1269" spans="1:4" hidden="1" x14ac:dyDescent="0.25">
      <c r="A1269" s="19">
        <v>44123</v>
      </c>
      <c r="B1269" s="20" t="s">
        <v>34</v>
      </c>
      <c r="C1269" s="21">
        <v>18.413599999999999</v>
      </c>
      <c r="D1269" s="22">
        <v>18.5731</v>
      </c>
    </row>
    <row r="1270" spans="1:4" hidden="1" x14ac:dyDescent="0.25">
      <c r="A1270" s="19">
        <v>44122</v>
      </c>
      <c r="B1270" s="20" t="s">
        <v>34</v>
      </c>
      <c r="C1270" s="21">
        <v>18.3063</v>
      </c>
      <c r="D1270" s="22">
        <v>18.4651</v>
      </c>
    </row>
    <row r="1271" spans="1:4" hidden="1" x14ac:dyDescent="0.25">
      <c r="A1271" s="19">
        <v>44119</v>
      </c>
      <c r="B1271" s="20" t="s">
        <v>34</v>
      </c>
      <c r="C1271" s="21">
        <v>18.280899999999999</v>
      </c>
      <c r="D1271" s="22">
        <v>18.4419</v>
      </c>
    </row>
    <row r="1272" spans="1:4" hidden="1" x14ac:dyDescent="0.25">
      <c r="A1272" s="19">
        <v>44118</v>
      </c>
      <c r="B1272" s="20" t="s">
        <v>34</v>
      </c>
      <c r="C1272" s="21">
        <v>18.346499999999999</v>
      </c>
      <c r="D1272" s="22">
        <v>18.506499999999999</v>
      </c>
    </row>
    <row r="1273" spans="1:4" hidden="1" x14ac:dyDescent="0.25">
      <c r="A1273" s="19">
        <v>44117</v>
      </c>
      <c r="B1273" s="20" t="s">
        <v>34</v>
      </c>
      <c r="C1273" s="21">
        <v>18.409700000000001</v>
      </c>
      <c r="D1273" s="22">
        <v>18.559699999999999</v>
      </c>
    </row>
    <row r="1274" spans="1:4" hidden="1" x14ac:dyDescent="0.25">
      <c r="A1274" s="19">
        <v>44116</v>
      </c>
      <c r="B1274" s="20" t="s">
        <v>34</v>
      </c>
      <c r="C1274" s="21">
        <v>18.433900000000001</v>
      </c>
      <c r="D1274" s="22">
        <v>18.592400000000001</v>
      </c>
    </row>
    <row r="1275" spans="1:4" hidden="1" x14ac:dyDescent="0.25">
      <c r="A1275" s="19">
        <v>44115</v>
      </c>
      <c r="B1275" s="20" t="s">
        <v>34</v>
      </c>
      <c r="C1275" s="21">
        <v>18.4788</v>
      </c>
      <c r="D1275" s="22">
        <v>18.632999999999999</v>
      </c>
    </row>
    <row r="1276" spans="1:4" hidden="1" x14ac:dyDescent="0.25">
      <c r="A1276" s="19">
        <v>44111</v>
      </c>
      <c r="B1276" s="20" t="s">
        <v>34</v>
      </c>
      <c r="C1276" s="21">
        <v>18.413699999999999</v>
      </c>
      <c r="D1276" s="22">
        <v>18.5745</v>
      </c>
    </row>
    <row r="1277" spans="1:4" hidden="1" x14ac:dyDescent="0.25">
      <c r="A1277" s="19">
        <v>44110</v>
      </c>
      <c r="B1277" s="20" t="s">
        <v>34</v>
      </c>
      <c r="C1277" s="21">
        <v>18.462399999999999</v>
      </c>
      <c r="D1277" s="22">
        <v>18.6221</v>
      </c>
    </row>
    <row r="1278" spans="1:4" hidden="1" x14ac:dyDescent="0.25">
      <c r="A1278" s="19">
        <v>44109</v>
      </c>
      <c r="B1278" s="20" t="s">
        <v>34</v>
      </c>
      <c r="C1278" s="21">
        <v>18.4343</v>
      </c>
      <c r="D1278" s="22">
        <v>18.59</v>
      </c>
    </row>
    <row r="1279" spans="1:4" hidden="1" x14ac:dyDescent="0.25">
      <c r="A1279" s="19">
        <v>44108</v>
      </c>
      <c r="B1279" s="20" t="s">
        <v>34</v>
      </c>
      <c r="C1279" s="21">
        <v>18.349</v>
      </c>
      <c r="D1279" s="22">
        <v>18.5031</v>
      </c>
    </row>
    <row r="1280" spans="1:4" x14ac:dyDescent="0.25">
      <c r="A1280" s="19">
        <v>44136</v>
      </c>
      <c r="B1280" s="20" t="s">
        <v>34</v>
      </c>
      <c r="C1280" s="21">
        <v>18.224699999999999</v>
      </c>
      <c r="D1280" s="22">
        <v>18.380199999999999</v>
      </c>
    </row>
    <row r="1281" spans="1:4" hidden="1" x14ac:dyDescent="0.25">
      <c r="A1281" s="19">
        <v>44104</v>
      </c>
      <c r="B1281" s="20" t="s">
        <v>34</v>
      </c>
      <c r="C1281" s="21">
        <v>18.38</v>
      </c>
      <c r="D1281" s="22">
        <v>18.523199999999999</v>
      </c>
    </row>
    <row r="1282" spans="1:4" hidden="1" x14ac:dyDescent="0.25">
      <c r="A1282" s="19">
        <v>44103</v>
      </c>
      <c r="B1282" s="20" t="s">
        <v>34</v>
      </c>
      <c r="C1282" s="21">
        <v>18.371300000000002</v>
      </c>
      <c r="D1282" s="22">
        <v>18.5259</v>
      </c>
    </row>
    <row r="1283" spans="1:4" hidden="1" x14ac:dyDescent="0.25">
      <c r="A1283" s="19">
        <v>44102</v>
      </c>
      <c r="B1283" s="20" t="s">
        <v>34</v>
      </c>
      <c r="C1283" s="21">
        <v>18.319800000000001</v>
      </c>
      <c r="D1283" s="22">
        <v>18.476800000000001</v>
      </c>
    </row>
    <row r="1284" spans="1:4" hidden="1" x14ac:dyDescent="0.25">
      <c r="A1284" s="19">
        <v>44101</v>
      </c>
      <c r="B1284" s="20" t="s">
        <v>34</v>
      </c>
      <c r="C1284" s="21">
        <v>18.258900000000001</v>
      </c>
      <c r="D1284" s="22">
        <v>18.411000000000001</v>
      </c>
    </row>
    <row r="1285" spans="1:4" hidden="1" x14ac:dyDescent="0.25">
      <c r="A1285" s="19">
        <v>44098</v>
      </c>
      <c r="B1285" s="20" t="s">
        <v>34</v>
      </c>
      <c r="C1285" s="21">
        <v>18.2744</v>
      </c>
      <c r="D1285" s="22">
        <v>18.430199999999999</v>
      </c>
    </row>
    <row r="1286" spans="1:4" hidden="1" x14ac:dyDescent="0.25">
      <c r="A1286" s="19">
        <v>44097</v>
      </c>
      <c r="B1286" s="20" t="s">
        <v>34</v>
      </c>
      <c r="C1286" s="21">
        <v>18.344799999999999</v>
      </c>
      <c r="D1286" s="22">
        <v>18.493099999999998</v>
      </c>
    </row>
    <row r="1287" spans="1:4" hidden="1" x14ac:dyDescent="0.25">
      <c r="A1287" s="19">
        <v>44096</v>
      </c>
      <c r="B1287" s="20" t="s">
        <v>34</v>
      </c>
      <c r="C1287" s="21">
        <v>18.425799999999999</v>
      </c>
      <c r="D1287" s="22">
        <v>18.582100000000001</v>
      </c>
    </row>
    <row r="1288" spans="1:4" hidden="1" x14ac:dyDescent="0.25">
      <c r="A1288" s="19">
        <v>44095</v>
      </c>
      <c r="B1288" s="20" t="s">
        <v>34</v>
      </c>
      <c r="C1288" s="21">
        <v>18.475899999999999</v>
      </c>
      <c r="D1288" s="22">
        <v>18.637</v>
      </c>
    </row>
    <row r="1289" spans="1:4" hidden="1" x14ac:dyDescent="0.25">
      <c r="A1289" s="19">
        <v>44094</v>
      </c>
      <c r="B1289" s="20" t="s">
        <v>34</v>
      </c>
      <c r="C1289" s="21">
        <v>18.5458</v>
      </c>
      <c r="D1289" s="22">
        <v>18.704899999999999</v>
      </c>
    </row>
    <row r="1290" spans="1:4" hidden="1" x14ac:dyDescent="0.25">
      <c r="A1290" s="19">
        <v>44091</v>
      </c>
      <c r="B1290" s="20" t="s">
        <v>34</v>
      </c>
      <c r="C1290" s="21">
        <v>18.4956</v>
      </c>
      <c r="D1290" s="22">
        <v>18.645099999999999</v>
      </c>
    </row>
    <row r="1291" spans="1:4" hidden="1" x14ac:dyDescent="0.25">
      <c r="A1291" s="19">
        <v>44090</v>
      </c>
      <c r="B1291" s="20" t="s">
        <v>34</v>
      </c>
      <c r="C1291" s="21">
        <v>18.616</v>
      </c>
      <c r="D1291" s="22">
        <v>18.765599999999999</v>
      </c>
    </row>
    <row r="1292" spans="1:4" hidden="1" x14ac:dyDescent="0.25">
      <c r="A1292" s="19">
        <v>44089</v>
      </c>
      <c r="B1292" s="20" t="s">
        <v>34</v>
      </c>
      <c r="C1292" s="21">
        <v>18.658300000000001</v>
      </c>
      <c r="D1292" s="22">
        <v>18.822600000000001</v>
      </c>
    </row>
    <row r="1293" spans="1:4" hidden="1" x14ac:dyDescent="0.25">
      <c r="A1293" s="19">
        <v>44088</v>
      </c>
      <c r="B1293" s="20" t="s">
        <v>34</v>
      </c>
      <c r="C1293" s="21">
        <v>18.622399999999999</v>
      </c>
      <c r="D1293" s="22">
        <v>18.7807</v>
      </c>
    </row>
    <row r="1294" spans="1:4" hidden="1" x14ac:dyDescent="0.25">
      <c r="A1294" s="19">
        <v>44087</v>
      </c>
      <c r="B1294" s="20" t="s">
        <v>34</v>
      </c>
      <c r="C1294" s="21">
        <v>18.581399999999999</v>
      </c>
      <c r="D1294" s="22">
        <v>18.733799999999999</v>
      </c>
    </row>
    <row r="1295" spans="1:4" hidden="1" x14ac:dyDescent="0.25">
      <c r="A1295" s="19">
        <v>44084</v>
      </c>
      <c r="B1295" s="20" t="s">
        <v>34</v>
      </c>
      <c r="C1295" s="21">
        <v>18.584800000000001</v>
      </c>
      <c r="D1295" s="22">
        <v>18.728200000000001</v>
      </c>
    </row>
    <row r="1296" spans="1:4" hidden="1" x14ac:dyDescent="0.25">
      <c r="A1296" s="19">
        <v>44083</v>
      </c>
      <c r="B1296" s="20" t="s">
        <v>34</v>
      </c>
      <c r="C1296" s="21">
        <v>18.516300000000001</v>
      </c>
      <c r="D1296" s="22">
        <v>18.664999999999999</v>
      </c>
    </row>
    <row r="1297" spans="1:4" hidden="1" x14ac:dyDescent="0.25">
      <c r="A1297" s="19">
        <v>44082</v>
      </c>
      <c r="B1297" s="20" t="s">
        <v>34</v>
      </c>
      <c r="C1297" s="21">
        <v>18.538900000000002</v>
      </c>
      <c r="D1297" s="22">
        <v>18.694600000000001</v>
      </c>
    </row>
    <row r="1298" spans="1:4" hidden="1" x14ac:dyDescent="0.25">
      <c r="A1298" s="19">
        <v>44081</v>
      </c>
      <c r="B1298" s="20" t="s">
        <v>34</v>
      </c>
      <c r="C1298" s="21">
        <v>18.5916</v>
      </c>
      <c r="D1298" s="22">
        <v>18.757899999999999</v>
      </c>
    </row>
    <row r="1299" spans="1:4" hidden="1" x14ac:dyDescent="0.25">
      <c r="A1299" s="19">
        <v>44080</v>
      </c>
      <c r="B1299" s="20" t="s">
        <v>34</v>
      </c>
      <c r="C1299" s="21">
        <v>18.6327</v>
      </c>
      <c r="D1299" s="22">
        <v>18.789400000000001</v>
      </c>
    </row>
    <row r="1300" spans="1:4" hidden="1" x14ac:dyDescent="0.25">
      <c r="A1300" s="19">
        <v>44077</v>
      </c>
      <c r="B1300" s="20" t="s">
        <v>34</v>
      </c>
      <c r="C1300" s="21">
        <v>18.6036</v>
      </c>
      <c r="D1300" s="22">
        <v>18.759499999999999</v>
      </c>
    </row>
    <row r="1301" spans="1:4" hidden="1" x14ac:dyDescent="0.25">
      <c r="A1301" s="19">
        <v>44076</v>
      </c>
      <c r="B1301" s="20" t="s">
        <v>34</v>
      </c>
      <c r="C1301" s="21">
        <v>18.715399999999999</v>
      </c>
      <c r="D1301" s="22">
        <v>18.865400000000001</v>
      </c>
    </row>
    <row r="1302" spans="1:4" x14ac:dyDescent="0.25">
      <c r="A1302" s="19">
        <v>44105</v>
      </c>
      <c r="B1302" s="20" t="s">
        <v>34</v>
      </c>
      <c r="C1302" s="21">
        <v>18.450500000000002</v>
      </c>
      <c r="D1302" s="22">
        <v>18.600999999999999</v>
      </c>
    </row>
    <row r="1303" spans="1:4" hidden="1" x14ac:dyDescent="0.25">
      <c r="A1303" s="19">
        <v>44074</v>
      </c>
      <c r="B1303" s="20" t="s">
        <v>34</v>
      </c>
      <c r="C1303" s="21">
        <v>18.851199999999999</v>
      </c>
      <c r="D1303" s="22">
        <v>19.006900000000002</v>
      </c>
    </row>
    <row r="1304" spans="1:4" hidden="1" x14ac:dyDescent="0.25">
      <c r="A1304" s="19">
        <v>44073</v>
      </c>
      <c r="B1304" s="20" t="s">
        <v>34</v>
      </c>
      <c r="C1304" s="21">
        <v>18.799099999999999</v>
      </c>
      <c r="D1304" s="22">
        <v>18.963699999999999</v>
      </c>
    </row>
    <row r="1305" spans="1:4" hidden="1" x14ac:dyDescent="0.25">
      <c r="A1305" s="19">
        <v>44070</v>
      </c>
      <c r="B1305" s="20" t="s">
        <v>34</v>
      </c>
      <c r="C1305" s="21">
        <v>18.657</v>
      </c>
      <c r="D1305" s="22">
        <v>18.811299999999999</v>
      </c>
    </row>
    <row r="1306" spans="1:4" hidden="1" x14ac:dyDescent="0.25">
      <c r="A1306" s="19">
        <v>44069</v>
      </c>
      <c r="B1306" s="20" t="s">
        <v>34</v>
      </c>
      <c r="C1306" s="21">
        <v>18.642499999999998</v>
      </c>
      <c r="D1306" s="22">
        <v>18.798400000000001</v>
      </c>
    </row>
    <row r="1307" spans="1:4" hidden="1" x14ac:dyDescent="0.25">
      <c r="A1307" s="19">
        <v>44068</v>
      </c>
      <c r="B1307" s="20" t="s">
        <v>34</v>
      </c>
      <c r="C1307" s="21">
        <v>18.700399999999998</v>
      </c>
      <c r="D1307" s="22">
        <v>18.8553</v>
      </c>
    </row>
    <row r="1308" spans="1:4" hidden="1" x14ac:dyDescent="0.25">
      <c r="A1308" s="19">
        <v>44067</v>
      </c>
      <c r="B1308" s="20" t="s">
        <v>34</v>
      </c>
      <c r="C1308" s="21">
        <v>18.740600000000001</v>
      </c>
      <c r="D1308" s="22">
        <v>18.8992</v>
      </c>
    </row>
    <row r="1309" spans="1:4" hidden="1" x14ac:dyDescent="0.25">
      <c r="A1309" s="19">
        <v>44066</v>
      </c>
      <c r="B1309" s="20" t="s">
        <v>34</v>
      </c>
      <c r="C1309" s="21">
        <v>18.712599999999998</v>
      </c>
      <c r="D1309" s="22">
        <v>18.872399999999999</v>
      </c>
    </row>
    <row r="1310" spans="1:4" hidden="1" x14ac:dyDescent="0.25">
      <c r="A1310" s="19">
        <v>44062</v>
      </c>
      <c r="B1310" s="20" t="s">
        <v>34</v>
      </c>
      <c r="C1310" s="21">
        <v>18.9284</v>
      </c>
      <c r="D1310" s="22">
        <v>19.089200000000002</v>
      </c>
    </row>
    <row r="1311" spans="1:4" hidden="1" x14ac:dyDescent="0.25">
      <c r="A1311" s="19">
        <v>44061</v>
      </c>
      <c r="B1311" s="20" t="s">
        <v>34</v>
      </c>
      <c r="C1311" s="21">
        <v>18.8886</v>
      </c>
      <c r="D1311" s="22">
        <v>19.054099999999998</v>
      </c>
    </row>
    <row r="1312" spans="1:4" hidden="1" x14ac:dyDescent="0.25">
      <c r="A1312" s="19">
        <v>44060</v>
      </c>
      <c r="B1312" s="20" t="s">
        <v>34</v>
      </c>
      <c r="C1312" s="21">
        <v>18.794499999999999</v>
      </c>
      <c r="D1312" s="22">
        <v>18.9574</v>
      </c>
    </row>
    <row r="1313" spans="1:4" hidden="1" x14ac:dyDescent="0.25">
      <c r="A1313" s="19">
        <v>44059</v>
      </c>
      <c r="B1313" s="20" t="s">
        <v>34</v>
      </c>
      <c r="C1313" s="21">
        <v>18.777699999999999</v>
      </c>
      <c r="D1313" s="22">
        <v>18.941199999999998</v>
      </c>
    </row>
    <row r="1314" spans="1:4" hidden="1" x14ac:dyDescent="0.25">
      <c r="A1314" s="19">
        <v>44056</v>
      </c>
      <c r="B1314" s="20" t="s">
        <v>34</v>
      </c>
      <c r="C1314" s="21">
        <v>18.773499999999999</v>
      </c>
      <c r="D1314" s="22">
        <v>18.930499999999999</v>
      </c>
    </row>
    <row r="1315" spans="1:4" hidden="1" x14ac:dyDescent="0.25">
      <c r="A1315" s="19">
        <v>44055</v>
      </c>
      <c r="B1315" s="20" t="s">
        <v>34</v>
      </c>
      <c r="C1315" s="21">
        <v>18.7028</v>
      </c>
      <c r="D1315" s="22">
        <v>18.8657</v>
      </c>
    </row>
    <row r="1316" spans="1:4" hidden="1" x14ac:dyDescent="0.25">
      <c r="A1316" s="19">
        <v>44054</v>
      </c>
      <c r="B1316" s="20" t="s">
        <v>34</v>
      </c>
      <c r="C1316" s="21">
        <v>18.758500000000002</v>
      </c>
      <c r="D1316" s="22">
        <v>18.921099999999999</v>
      </c>
    </row>
    <row r="1317" spans="1:4" hidden="1" x14ac:dyDescent="0.25">
      <c r="A1317" s="19">
        <v>44053</v>
      </c>
      <c r="B1317" s="20" t="s">
        <v>34</v>
      </c>
      <c r="C1317" s="21">
        <v>18.703700000000001</v>
      </c>
      <c r="D1317" s="22">
        <v>18.8627</v>
      </c>
    </row>
    <row r="1318" spans="1:4" hidden="1" x14ac:dyDescent="0.25">
      <c r="A1318" s="19">
        <v>44052</v>
      </c>
      <c r="B1318" s="20" t="s">
        <v>34</v>
      </c>
      <c r="C1318" s="21">
        <v>18.7532</v>
      </c>
      <c r="D1318" s="22">
        <v>18.912800000000001</v>
      </c>
    </row>
    <row r="1319" spans="1:4" hidden="1" x14ac:dyDescent="0.25">
      <c r="A1319" s="19">
        <v>44049</v>
      </c>
      <c r="B1319" s="20" t="s">
        <v>34</v>
      </c>
      <c r="C1319" s="21">
        <v>18.839200000000002</v>
      </c>
      <c r="D1319" s="22">
        <v>18.9983</v>
      </c>
    </row>
    <row r="1320" spans="1:4" hidden="1" x14ac:dyDescent="0.25">
      <c r="A1320" s="19">
        <v>44048</v>
      </c>
      <c r="B1320" s="20" t="s">
        <v>34</v>
      </c>
      <c r="C1320" s="21">
        <v>18.870999999999999</v>
      </c>
      <c r="D1320" s="22">
        <v>19.029499999999999</v>
      </c>
    </row>
    <row r="1321" spans="1:4" x14ac:dyDescent="0.25">
      <c r="A1321" s="19">
        <v>44075</v>
      </c>
      <c r="B1321" s="20" t="s">
        <v>34</v>
      </c>
      <c r="C1321" s="21">
        <v>18.930099999999999</v>
      </c>
      <c r="D1321" s="22">
        <v>19.088100000000001</v>
      </c>
    </row>
    <row r="1322" spans="1:4" hidden="1" x14ac:dyDescent="0.25">
      <c r="A1322" s="19">
        <v>44041</v>
      </c>
      <c r="B1322" s="20" t="s">
        <v>34</v>
      </c>
      <c r="C1322" s="21">
        <v>18.650200000000002</v>
      </c>
      <c r="D1322" s="22">
        <v>18.8142</v>
      </c>
    </row>
    <row r="1323" spans="1:4" hidden="1" x14ac:dyDescent="0.25">
      <c r="A1323" s="19">
        <v>44040</v>
      </c>
      <c r="B1323" s="20" t="s">
        <v>34</v>
      </c>
      <c r="C1323" s="21">
        <v>18.638400000000001</v>
      </c>
      <c r="D1323" s="22">
        <v>18.799299999999999</v>
      </c>
    </row>
    <row r="1324" spans="1:4" hidden="1" x14ac:dyDescent="0.25">
      <c r="A1324" s="19">
        <v>44039</v>
      </c>
      <c r="B1324" s="20" t="s">
        <v>34</v>
      </c>
      <c r="C1324" s="21">
        <v>18.690100000000001</v>
      </c>
      <c r="D1324" s="22">
        <v>18.8504</v>
      </c>
    </row>
    <row r="1325" spans="1:4" hidden="1" x14ac:dyDescent="0.25">
      <c r="A1325" s="19">
        <v>44038</v>
      </c>
      <c r="B1325" s="20" t="s">
        <v>34</v>
      </c>
      <c r="C1325" s="21">
        <v>18.556799999999999</v>
      </c>
      <c r="D1325" s="22">
        <v>18.717700000000001</v>
      </c>
    </row>
    <row r="1326" spans="1:4" hidden="1" x14ac:dyDescent="0.25">
      <c r="A1326" s="19">
        <v>44034</v>
      </c>
      <c r="B1326" s="20" t="s">
        <v>34</v>
      </c>
      <c r="C1326" s="21">
        <v>18.4346</v>
      </c>
      <c r="D1326" s="22">
        <v>18.587700000000002</v>
      </c>
    </row>
    <row r="1327" spans="1:4" hidden="1" x14ac:dyDescent="0.25">
      <c r="A1327" s="19">
        <v>44033</v>
      </c>
      <c r="B1327" s="20" t="s">
        <v>34</v>
      </c>
      <c r="C1327" s="21">
        <v>18.201899999999998</v>
      </c>
      <c r="D1327" s="22">
        <v>18.357199999999999</v>
      </c>
    </row>
    <row r="1328" spans="1:4" hidden="1" x14ac:dyDescent="0.25">
      <c r="A1328" s="19">
        <v>44032</v>
      </c>
      <c r="B1328" s="20" t="s">
        <v>34</v>
      </c>
      <c r="C1328" s="21">
        <v>18.210899999999999</v>
      </c>
      <c r="D1328" s="22">
        <v>18.365500000000001</v>
      </c>
    </row>
    <row r="1329" spans="1:4" hidden="1" x14ac:dyDescent="0.25">
      <c r="A1329" s="19">
        <v>44031</v>
      </c>
      <c r="B1329" s="20" t="s">
        <v>34</v>
      </c>
      <c r="C1329" s="21">
        <v>18.170400000000001</v>
      </c>
      <c r="D1329" s="22">
        <v>18.3322</v>
      </c>
    </row>
    <row r="1330" spans="1:4" hidden="1" x14ac:dyDescent="0.25">
      <c r="A1330" s="19">
        <v>44028</v>
      </c>
      <c r="B1330" s="20" t="s">
        <v>34</v>
      </c>
      <c r="C1330" s="21">
        <v>18.151599999999998</v>
      </c>
      <c r="D1330" s="22">
        <v>18.305599999999998</v>
      </c>
    </row>
    <row r="1331" spans="1:4" hidden="1" x14ac:dyDescent="0.25">
      <c r="A1331" s="19">
        <v>44027</v>
      </c>
      <c r="B1331" s="20" t="s">
        <v>34</v>
      </c>
      <c r="C1331" s="21">
        <v>18.192499999999999</v>
      </c>
      <c r="D1331" s="22">
        <v>18.342400000000001</v>
      </c>
    </row>
    <row r="1332" spans="1:4" hidden="1" x14ac:dyDescent="0.25">
      <c r="A1332" s="19">
        <v>44026</v>
      </c>
      <c r="B1332" s="20" t="s">
        <v>34</v>
      </c>
      <c r="C1332" s="21">
        <v>18.071899999999999</v>
      </c>
      <c r="D1332" s="22">
        <v>18.226900000000001</v>
      </c>
    </row>
    <row r="1333" spans="1:4" hidden="1" x14ac:dyDescent="0.25">
      <c r="A1333" s="19">
        <v>44025</v>
      </c>
      <c r="B1333" s="20" t="s">
        <v>34</v>
      </c>
      <c r="C1333" s="21">
        <v>17.9999</v>
      </c>
      <c r="D1333" s="22">
        <v>18.149799999999999</v>
      </c>
    </row>
    <row r="1334" spans="1:4" hidden="1" x14ac:dyDescent="0.25">
      <c r="A1334" s="19">
        <v>44024</v>
      </c>
      <c r="B1334" s="20" t="s">
        <v>34</v>
      </c>
      <c r="C1334" s="21">
        <v>17.970099999999999</v>
      </c>
      <c r="D1334" s="22">
        <v>18.1204</v>
      </c>
    </row>
    <row r="1335" spans="1:4" hidden="1" x14ac:dyDescent="0.25">
      <c r="A1335" s="19">
        <v>44021</v>
      </c>
      <c r="B1335" s="20" t="s">
        <v>34</v>
      </c>
      <c r="C1335" s="21">
        <v>18.061499999999999</v>
      </c>
      <c r="D1335" s="22">
        <v>18.211099999999998</v>
      </c>
    </row>
    <row r="1336" spans="1:4" hidden="1" x14ac:dyDescent="0.25">
      <c r="A1336" s="19">
        <v>44020</v>
      </c>
      <c r="B1336" s="20" t="s">
        <v>34</v>
      </c>
      <c r="C1336" s="21">
        <v>18.003299999999999</v>
      </c>
      <c r="D1336" s="22">
        <v>18.1538</v>
      </c>
    </row>
    <row r="1337" spans="1:4" hidden="1" x14ac:dyDescent="0.25">
      <c r="A1337" s="19">
        <v>44019</v>
      </c>
      <c r="B1337" s="20" t="s">
        <v>34</v>
      </c>
      <c r="C1337" s="21">
        <v>18.0337</v>
      </c>
      <c r="D1337" s="22">
        <v>18.187100000000001</v>
      </c>
    </row>
    <row r="1338" spans="1:4" hidden="1" x14ac:dyDescent="0.25">
      <c r="A1338" s="19">
        <v>44018</v>
      </c>
      <c r="B1338" s="20" t="s">
        <v>34</v>
      </c>
      <c r="C1338" s="21">
        <v>18.1083</v>
      </c>
      <c r="D1338" s="22">
        <v>18.252500000000001</v>
      </c>
    </row>
    <row r="1339" spans="1:4" x14ac:dyDescent="0.25">
      <c r="A1339" s="19">
        <v>44047</v>
      </c>
      <c r="B1339" s="20" t="s">
        <v>34</v>
      </c>
      <c r="C1339" s="21">
        <v>18.7225</v>
      </c>
      <c r="D1339" s="22">
        <v>18.873799999999999</v>
      </c>
    </row>
    <row r="1340" spans="1:4" hidden="1" x14ac:dyDescent="0.25">
      <c r="A1340" s="19">
        <v>44012</v>
      </c>
      <c r="B1340" s="20" t="s">
        <v>34</v>
      </c>
      <c r="C1340" s="21">
        <v>17.988099999999999</v>
      </c>
      <c r="D1340" s="22">
        <v>18.142600000000002</v>
      </c>
    </row>
    <row r="1341" spans="1:4" hidden="1" x14ac:dyDescent="0.25">
      <c r="A1341" s="19">
        <v>44011</v>
      </c>
      <c r="B1341" s="20" t="s">
        <v>34</v>
      </c>
      <c r="C1341" s="21">
        <v>18.156500000000001</v>
      </c>
      <c r="D1341" s="22">
        <v>18.307500000000001</v>
      </c>
    </row>
    <row r="1342" spans="1:4" hidden="1" x14ac:dyDescent="0.25">
      <c r="A1342" s="19">
        <v>44010</v>
      </c>
      <c r="B1342" s="20" t="s">
        <v>34</v>
      </c>
      <c r="C1342" s="21">
        <v>18.0685</v>
      </c>
      <c r="D1342" s="22">
        <v>18.219899999999999</v>
      </c>
    </row>
    <row r="1343" spans="1:4" hidden="1" x14ac:dyDescent="0.25">
      <c r="A1343" s="19">
        <v>44007</v>
      </c>
      <c r="B1343" s="20" t="s">
        <v>34</v>
      </c>
      <c r="C1343" s="21">
        <v>18.039400000000001</v>
      </c>
      <c r="D1343" s="22">
        <v>18.183800000000002</v>
      </c>
    </row>
    <row r="1344" spans="1:4" hidden="1" x14ac:dyDescent="0.25">
      <c r="A1344" s="19">
        <v>44006</v>
      </c>
      <c r="B1344" s="20" t="s">
        <v>34</v>
      </c>
      <c r="C1344" s="21">
        <v>18.174800000000001</v>
      </c>
      <c r="D1344" s="22">
        <v>18.323499999999999</v>
      </c>
    </row>
    <row r="1345" spans="1:4" hidden="1" x14ac:dyDescent="0.25">
      <c r="A1345" s="19">
        <v>44005</v>
      </c>
      <c r="B1345" s="20" t="s">
        <v>34</v>
      </c>
      <c r="C1345" s="21">
        <v>18.213100000000001</v>
      </c>
      <c r="D1345" s="22">
        <v>18.3703</v>
      </c>
    </row>
    <row r="1346" spans="1:4" hidden="1" x14ac:dyDescent="0.25">
      <c r="A1346" s="19">
        <v>44004</v>
      </c>
      <c r="B1346" s="20" t="s">
        <v>34</v>
      </c>
      <c r="C1346" s="21">
        <v>18.065899999999999</v>
      </c>
      <c r="D1346" s="22">
        <v>18.217400000000001</v>
      </c>
    </row>
    <row r="1347" spans="1:4" hidden="1" x14ac:dyDescent="0.25">
      <c r="A1347" s="19">
        <v>44003</v>
      </c>
      <c r="B1347" s="20" t="s">
        <v>34</v>
      </c>
      <c r="C1347" s="21">
        <v>18.005500000000001</v>
      </c>
      <c r="D1347" s="22">
        <v>18.1539</v>
      </c>
    </row>
    <row r="1348" spans="1:4" hidden="1" x14ac:dyDescent="0.25">
      <c r="A1348" s="19">
        <v>44000</v>
      </c>
      <c r="B1348" s="20" t="s">
        <v>34</v>
      </c>
      <c r="C1348" s="21">
        <v>18.093900000000001</v>
      </c>
      <c r="D1348" s="22">
        <v>18.248899999999999</v>
      </c>
    </row>
    <row r="1349" spans="1:4" hidden="1" x14ac:dyDescent="0.25">
      <c r="A1349" s="19">
        <v>43999</v>
      </c>
      <c r="B1349" s="20" t="s">
        <v>34</v>
      </c>
      <c r="C1349" s="21">
        <v>18.104500000000002</v>
      </c>
      <c r="D1349" s="22">
        <v>18.255800000000001</v>
      </c>
    </row>
    <row r="1350" spans="1:4" hidden="1" x14ac:dyDescent="0.25">
      <c r="A1350" s="19">
        <v>43998</v>
      </c>
      <c r="B1350" s="20" t="s">
        <v>34</v>
      </c>
      <c r="C1350" s="21">
        <v>18.215699999999998</v>
      </c>
      <c r="D1350" s="22">
        <v>18.365300000000001</v>
      </c>
    </row>
    <row r="1351" spans="1:4" hidden="1" x14ac:dyDescent="0.25">
      <c r="A1351" s="19">
        <v>43997</v>
      </c>
      <c r="B1351" s="20" t="s">
        <v>34</v>
      </c>
      <c r="C1351" s="21">
        <v>18.1479</v>
      </c>
      <c r="D1351" s="22">
        <v>18.2942</v>
      </c>
    </row>
    <row r="1352" spans="1:4" hidden="1" x14ac:dyDescent="0.25">
      <c r="A1352" s="19">
        <v>43996</v>
      </c>
      <c r="B1352" s="20" t="s">
        <v>34</v>
      </c>
      <c r="C1352" s="21">
        <v>18.136500000000002</v>
      </c>
      <c r="D1352" s="22">
        <v>18.290299999999998</v>
      </c>
    </row>
    <row r="1353" spans="1:4" hidden="1" x14ac:dyDescent="0.25">
      <c r="A1353" s="19">
        <v>43993</v>
      </c>
      <c r="B1353" s="20" t="s">
        <v>34</v>
      </c>
      <c r="C1353" s="21">
        <v>18.2835</v>
      </c>
      <c r="D1353" s="22">
        <v>18.444400000000002</v>
      </c>
    </row>
    <row r="1354" spans="1:4" hidden="1" x14ac:dyDescent="0.25">
      <c r="A1354" s="19">
        <v>43992</v>
      </c>
      <c r="B1354" s="20" t="s">
        <v>34</v>
      </c>
      <c r="C1354" s="21">
        <v>18.351900000000001</v>
      </c>
      <c r="D1354" s="22">
        <v>18.5092</v>
      </c>
    </row>
    <row r="1355" spans="1:4" hidden="1" x14ac:dyDescent="0.25">
      <c r="A1355" s="19">
        <v>43991</v>
      </c>
      <c r="B1355" s="20" t="s">
        <v>34</v>
      </c>
      <c r="C1355" s="21">
        <v>18.1785</v>
      </c>
      <c r="D1355" s="22">
        <v>18.334800000000001</v>
      </c>
    </row>
    <row r="1356" spans="1:4" hidden="1" x14ac:dyDescent="0.25">
      <c r="A1356" s="19">
        <v>43990</v>
      </c>
      <c r="B1356" s="20" t="s">
        <v>34</v>
      </c>
      <c r="C1356" s="21">
        <v>18.1938</v>
      </c>
      <c r="D1356" s="22">
        <v>18.352599999999999</v>
      </c>
    </row>
    <row r="1357" spans="1:4" hidden="1" x14ac:dyDescent="0.25">
      <c r="A1357" s="19">
        <v>43989</v>
      </c>
      <c r="B1357" s="20" t="s">
        <v>34</v>
      </c>
      <c r="C1357" s="21">
        <v>18.228400000000001</v>
      </c>
      <c r="D1357" s="22">
        <v>18.386299999999999</v>
      </c>
    </row>
    <row r="1358" spans="1:4" hidden="1" x14ac:dyDescent="0.25">
      <c r="A1358" s="19">
        <v>43986</v>
      </c>
      <c r="B1358" s="20" t="s">
        <v>34</v>
      </c>
      <c r="C1358" s="21">
        <v>18.1797</v>
      </c>
      <c r="D1358" s="22">
        <v>18.327999999999999</v>
      </c>
    </row>
    <row r="1359" spans="1:4" hidden="1" x14ac:dyDescent="0.25">
      <c r="A1359" s="19">
        <v>43985</v>
      </c>
      <c r="B1359" s="20" t="s">
        <v>34</v>
      </c>
      <c r="C1359" s="21">
        <v>17.926100000000002</v>
      </c>
      <c r="D1359" s="22">
        <v>18.0794</v>
      </c>
    </row>
    <row r="1360" spans="1:4" hidden="1" x14ac:dyDescent="0.25">
      <c r="A1360" s="19">
        <v>43984</v>
      </c>
      <c r="B1360" s="20" t="s">
        <v>34</v>
      </c>
      <c r="C1360" s="21">
        <v>17.788</v>
      </c>
      <c r="D1360" s="22">
        <v>17.917100000000001</v>
      </c>
    </row>
    <row r="1361" spans="1:4" x14ac:dyDescent="0.25">
      <c r="A1361" s="19">
        <v>44017</v>
      </c>
      <c r="B1361" s="20" t="s">
        <v>34</v>
      </c>
      <c r="C1361" s="21">
        <v>18.029599999999999</v>
      </c>
      <c r="D1361" s="22">
        <v>18.174099999999999</v>
      </c>
    </row>
    <row r="1362" spans="1:4" hidden="1" x14ac:dyDescent="0.25">
      <c r="A1362" s="19">
        <v>43982</v>
      </c>
      <c r="B1362" s="20" t="s">
        <v>34</v>
      </c>
      <c r="C1362" s="21">
        <v>17.564800000000002</v>
      </c>
      <c r="D1362" s="22">
        <v>17.713200000000001</v>
      </c>
    </row>
    <row r="1363" spans="1:4" hidden="1" x14ac:dyDescent="0.25">
      <c r="A1363" s="19">
        <v>43972</v>
      </c>
      <c r="B1363" s="20" t="s">
        <v>34</v>
      </c>
      <c r="C1363" s="21">
        <v>17.330500000000001</v>
      </c>
      <c r="D1363" s="22">
        <v>17.475999999999999</v>
      </c>
    </row>
    <row r="1364" spans="1:4" hidden="1" x14ac:dyDescent="0.25">
      <c r="A1364" s="19">
        <v>43971</v>
      </c>
      <c r="B1364" s="20" t="s">
        <v>34</v>
      </c>
      <c r="C1364" s="21">
        <v>17.244800000000001</v>
      </c>
      <c r="D1364" s="22">
        <v>17.387599999999999</v>
      </c>
    </row>
    <row r="1365" spans="1:4" hidden="1" x14ac:dyDescent="0.25">
      <c r="A1365" s="19">
        <v>43970</v>
      </c>
      <c r="B1365" s="20" t="s">
        <v>34</v>
      </c>
      <c r="C1365" s="21">
        <v>17.23</v>
      </c>
      <c r="D1365" s="22">
        <v>17.3748</v>
      </c>
    </row>
    <row r="1366" spans="1:4" hidden="1" x14ac:dyDescent="0.25">
      <c r="A1366" s="19">
        <v>43969</v>
      </c>
      <c r="B1366" s="20" t="s">
        <v>34</v>
      </c>
      <c r="C1366" s="21">
        <v>16.994199999999999</v>
      </c>
      <c r="D1366" s="22">
        <v>17.136099999999999</v>
      </c>
    </row>
    <row r="1367" spans="1:4" hidden="1" x14ac:dyDescent="0.25">
      <c r="A1367" s="19">
        <v>43968</v>
      </c>
      <c r="B1367" s="20" t="s">
        <v>34</v>
      </c>
      <c r="C1367" s="21">
        <v>16.968</v>
      </c>
      <c r="D1367" s="22">
        <v>17.110399999999998</v>
      </c>
    </row>
    <row r="1368" spans="1:4" hidden="1" x14ac:dyDescent="0.25">
      <c r="A1368" s="19">
        <v>43965</v>
      </c>
      <c r="B1368" s="20" t="s">
        <v>34</v>
      </c>
      <c r="C1368" s="21">
        <v>16.934999999999999</v>
      </c>
      <c r="D1368" s="22">
        <v>17.077200000000001</v>
      </c>
    </row>
    <row r="1369" spans="1:4" hidden="1" x14ac:dyDescent="0.25">
      <c r="A1369" s="19">
        <v>43964</v>
      </c>
      <c r="B1369" s="20" t="s">
        <v>34</v>
      </c>
      <c r="C1369" s="21">
        <v>17.029299999999999</v>
      </c>
      <c r="D1369" s="22">
        <v>17.169</v>
      </c>
    </row>
    <row r="1370" spans="1:4" hidden="1" x14ac:dyDescent="0.25">
      <c r="A1370" s="19">
        <v>43963</v>
      </c>
      <c r="B1370" s="20" t="s">
        <v>34</v>
      </c>
      <c r="C1370" s="21">
        <v>16.991700000000002</v>
      </c>
      <c r="D1370" s="22">
        <v>17.1342</v>
      </c>
    </row>
    <row r="1371" spans="1:4" hidden="1" x14ac:dyDescent="0.25">
      <c r="A1371" s="19">
        <v>43962</v>
      </c>
      <c r="B1371" s="20" t="s">
        <v>34</v>
      </c>
      <c r="C1371" s="21">
        <v>16.979800000000001</v>
      </c>
      <c r="D1371" s="22">
        <v>17.119900000000001</v>
      </c>
    </row>
    <row r="1372" spans="1:4" hidden="1" x14ac:dyDescent="0.25">
      <c r="A1372" s="19">
        <v>43961</v>
      </c>
      <c r="B1372" s="20" t="s">
        <v>34</v>
      </c>
      <c r="C1372" s="21">
        <v>17.005500000000001</v>
      </c>
      <c r="D1372" s="22">
        <v>17.148399999999999</v>
      </c>
    </row>
    <row r="1373" spans="1:4" hidden="1" x14ac:dyDescent="0.25">
      <c r="A1373" s="19">
        <v>43958</v>
      </c>
      <c r="B1373" s="20" t="s">
        <v>34</v>
      </c>
      <c r="C1373" s="21">
        <v>16.927099999999999</v>
      </c>
      <c r="D1373" s="22">
        <v>17.069299999999998</v>
      </c>
    </row>
    <row r="1374" spans="1:4" hidden="1" x14ac:dyDescent="0.25">
      <c r="A1374" s="19">
        <v>43957</v>
      </c>
      <c r="B1374" s="20" t="s">
        <v>34</v>
      </c>
      <c r="C1374" s="21">
        <v>16.933800000000002</v>
      </c>
      <c r="D1374" s="22">
        <v>17.074100000000001</v>
      </c>
    </row>
    <row r="1375" spans="1:4" hidden="1" x14ac:dyDescent="0.25">
      <c r="A1375" s="19">
        <v>43956</v>
      </c>
      <c r="B1375" s="20" t="s">
        <v>34</v>
      </c>
      <c r="C1375" s="21">
        <v>17.020499999999998</v>
      </c>
      <c r="D1375" s="22">
        <v>17.165800000000001</v>
      </c>
    </row>
    <row r="1376" spans="1:4" hidden="1" x14ac:dyDescent="0.25">
      <c r="A1376" s="19">
        <v>43955</v>
      </c>
      <c r="B1376" s="20" t="s">
        <v>34</v>
      </c>
      <c r="C1376" s="21">
        <v>17.160900000000002</v>
      </c>
      <c r="D1376" s="22">
        <v>17.3063</v>
      </c>
    </row>
    <row r="1377" spans="1:4" x14ac:dyDescent="0.25">
      <c r="A1377" s="19">
        <v>43983</v>
      </c>
      <c r="B1377" s="20" t="s">
        <v>34</v>
      </c>
      <c r="C1377" s="21">
        <v>17.6343</v>
      </c>
      <c r="D1377" s="22">
        <v>17.779699999999998</v>
      </c>
    </row>
    <row r="1378" spans="1:4" hidden="1" x14ac:dyDescent="0.25">
      <c r="A1378" s="19">
        <v>43951</v>
      </c>
      <c r="B1378" s="20" t="s">
        <v>34</v>
      </c>
      <c r="C1378" s="21">
        <v>17.065899999999999</v>
      </c>
      <c r="D1378" s="22">
        <v>17.2117</v>
      </c>
    </row>
    <row r="1379" spans="1:4" hidden="1" x14ac:dyDescent="0.25">
      <c r="A1379" s="19">
        <v>43950</v>
      </c>
      <c r="B1379" s="20" t="s">
        <v>34</v>
      </c>
      <c r="C1379" s="21">
        <v>17.0242</v>
      </c>
      <c r="D1379" s="22">
        <v>17.164200000000001</v>
      </c>
    </row>
    <row r="1380" spans="1:4" hidden="1" x14ac:dyDescent="0.25">
      <c r="A1380" s="19">
        <v>43949</v>
      </c>
      <c r="B1380" s="20" t="s">
        <v>34</v>
      </c>
      <c r="C1380" s="21">
        <v>17.069600000000001</v>
      </c>
      <c r="D1380" s="22">
        <v>17.2133</v>
      </c>
    </row>
    <row r="1381" spans="1:4" hidden="1" x14ac:dyDescent="0.25">
      <c r="A1381" s="19">
        <v>43948</v>
      </c>
      <c r="B1381" s="20" t="s">
        <v>34</v>
      </c>
      <c r="C1381" s="21">
        <v>17.028700000000001</v>
      </c>
      <c r="D1381" s="22">
        <v>17.1737</v>
      </c>
    </row>
    <row r="1382" spans="1:4" hidden="1" x14ac:dyDescent="0.25">
      <c r="A1382" s="19">
        <v>43947</v>
      </c>
      <c r="B1382" s="20" t="s">
        <v>34</v>
      </c>
      <c r="C1382" s="21">
        <v>16.977900000000002</v>
      </c>
      <c r="D1382" s="22">
        <v>17.118099999999998</v>
      </c>
    </row>
    <row r="1383" spans="1:4" hidden="1" x14ac:dyDescent="0.25">
      <c r="A1383" s="19">
        <v>43944</v>
      </c>
      <c r="B1383" s="20" t="s">
        <v>34</v>
      </c>
      <c r="C1383" s="21">
        <v>16.903500000000001</v>
      </c>
      <c r="D1383" s="22">
        <v>17.0456</v>
      </c>
    </row>
    <row r="1384" spans="1:4" hidden="1" x14ac:dyDescent="0.25">
      <c r="A1384" s="19">
        <v>43943</v>
      </c>
      <c r="B1384" s="20" t="s">
        <v>34</v>
      </c>
      <c r="C1384" s="21">
        <v>17.042000000000002</v>
      </c>
      <c r="D1384" s="22">
        <v>17.184799999999999</v>
      </c>
    </row>
    <row r="1385" spans="1:4" hidden="1" x14ac:dyDescent="0.25">
      <c r="A1385" s="19">
        <v>43942</v>
      </c>
      <c r="B1385" s="20" t="s">
        <v>34</v>
      </c>
      <c r="C1385" s="21">
        <v>16.9984</v>
      </c>
      <c r="D1385" s="22">
        <v>17.140499999999999</v>
      </c>
    </row>
    <row r="1386" spans="1:4" hidden="1" x14ac:dyDescent="0.25">
      <c r="A1386" s="19">
        <v>43937</v>
      </c>
      <c r="B1386" s="20" t="s">
        <v>34</v>
      </c>
      <c r="C1386" s="21">
        <v>17.0684</v>
      </c>
      <c r="D1386" s="22">
        <v>17.2148</v>
      </c>
    </row>
    <row r="1387" spans="1:4" hidden="1" x14ac:dyDescent="0.25">
      <c r="A1387" s="19">
        <v>43936</v>
      </c>
      <c r="B1387" s="20" t="s">
        <v>34</v>
      </c>
      <c r="C1387" s="21">
        <v>17.1327</v>
      </c>
      <c r="D1387" s="22">
        <v>17.278099999999998</v>
      </c>
    </row>
    <row r="1388" spans="1:4" hidden="1" x14ac:dyDescent="0.25">
      <c r="A1388" s="19">
        <v>43935</v>
      </c>
      <c r="B1388" s="20" t="s">
        <v>34</v>
      </c>
      <c r="C1388" s="21">
        <v>17.171900000000001</v>
      </c>
      <c r="D1388" s="22">
        <v>17.317699999999999</v>
      </c>
    </row>
    <row r="1389" spans="1:4" hidden="1" x14ac:dyDescent="0.25">
      <c r="A1389" s="19">
        <v>43934</v>
      </c>
      <c r="B1389" s="20" t="s">
        <v>34</v>
      </c>
      <c r="C1389" s="21">
        <v>17.1128</v>
      </c>
      <c r="D1389" s="22">
        <v>17.2607</v>
      </c>
    </row>
    <row r="1390" spans="1:4" hidden="1" x14ac:dyDescent="0.25">
      <c r="A1390" s="19">
        <v>43933</v>
      </c>
      <c r="B1390" s="20" t="s">
        <v>34</v>
      </c>
      <c r="C1390" s="21">
        <v>17.155799999999999</v>
      </c>
      <c r="D1390" s="22">
        <v>17.3003</v>
      </c>
    </row>
    <row r="1391" spans="1:4" hidden="1" x14ac:dyDescent="0.25">
      <c r="A1391" s="19">
        <v>43930</v>
      </c>
      <c r="B1391" s="20" t="s">
        <v>34</v>
      </c>
      <c r="C1391" s="21">
        <v>17.0642</v>
      </c>
      <c r="D1391" s="22">
        <v>17.210100000000001</v>
      </c>
    </row>
    <row r="1392" spans="1:4" hidden="1" x14ac:dyDescent="0.25">
      <c r="A1392" s="19">
        <v>43929</v>
      </c>
      <c r="B1392" s="20" t="s">
        <v>34</v>
      </c>
      <c r="C1392" s="21">
        <v>17.057600000000001</v>
      </c>
      <c r="D1392" s="22">
        <v>17.199000000000002</v>
      </c>
    </row>
    <row r="1393" spans="1:4" hidden="1" x14ac:dyDescent="0.25">
      <c r="A1393" s="19">
        <v>43928</v>
      </c>
      <c r="B1393" s="20" t="s">
        <v>34</v>
      </c>
      <c r="C1393" s="21">
        <v>17.068999999999999</v>
      </c>
      <c r="D1393" s="22">
        <v>17.214300000000001</v>
      </c>
    </row>
    <row r="1394" spans="1:4" hidden="1" x14ac:dyDescent="0.25">
      <c r="A1394" s="19">
        <v>43927</v>
      </c>
      <c r="B1394" s="20" t="s">
        <v>34</v>
      </c>
      <c r="C1394" s="21">
        <v>16.9559</v>
      </c>
      <c r="D1394" s="22">
        <v>17.100999999999999</v>
      </c>
    </row>
    <row r="1395" spans="1:4" hidden="1" x14ac:dyDescent="0.25">
      <c r="A1395" s="19">
        <v>43926</v>
      </c>
      <c r="B1395" s="20" t="s">
        <v>34</v>
      </c>
      <c r="C1395" s="21">
        <v>16.955100000000002</v>
      </c>
      <c r="D1395" s="22">
        <v>17.099399999999999</v>
      </c>
    </row>
    <row r="1396" spans="1:4" hidden="1" x14ac:dyDescent="0.25">
      <c r="A1396" s="19">
        <v>43923</v>
      </c>
      <c r="B1396" s="20" t="s">
        <v>34</v>
      </c>
      <c r="C1396" s="21">
        <v>17.145900000000001</v>
      </c>
      <c r="D1396" s="22">
        <v>17.288900000000002</v>
      </c>
    </row>
    <row r="1397" spans="1:4" x14ac:dyDescent="0.25">
      <c r="A1397" s="19">
        <v>43954</v>
      </c>
      <c r="B1397" s="20" t="s">
        <v>34</v>
      </c>
      <c r="C1397" s="21">
        <v>17.232800000000001</v>
      </c>
      <c r="D1397" s="22">
        <v>17.3794</v>
      </c>
    </row>
    <row r="1398" spans="1:4" hidden="1" x14ac:dyDescent="0.25">
      <c r="A1398" s="19">
        <v>43921</v>
      </c>
      <c r="B1398" s="20" t="s">
        <v>34</v>
      </c>
      <c r="C1398" s="21">
        <v>17.200700000000001</v>
      </c>
      <c r="D1398" s="22">
        <v>17.349299999999999</v>
      </c>
    </row>
    <row r="1399" spans="1:4" hidden="1" x14ac:dyDescent="0.25">
      <c r="A1399" s="19">
        <v>43920</v>
      </c>
      <c r="B1399" s="20" t="s">
        <v>34</v>
      </c>
      <c r="C1399" s="21">
        <v>17.360099999999999</v>
      </c>
      <c r="D1399" s="22">
        <v>17.510899999999999</v>
      </c>
    </row>
    <row r="1400" spans="1:4" hidden="1" x14ac:dyDescent="0.25">
      <c r="A1400" s="19">
        <v>43919</v>
      </c>
      <c r="B1400" s="20" t="s">
        <v>34</v>
      </c>
      <c r="C1400" s="21">
        <v>17.477399999999999</v>
      </c>
      <c r="D1400" s="22">
        <v>17.628</v>
      </c>
    </row>
    <row r="1401" spans="1:4" hidden="1" x14ac:dyDescent="0.25">
      <c r="A1401" s="19">
        <v>43916</v>
      </c>
      <c r="B1401" s="20" t="s">
        <v>34</v>
      </c>
      <c r="C1401" s="21">
        <v>17.164300000000001</v>
      </c>
      <c r="D1401" s="22">
        <v>17.312899999999999</v>
      </c>
    </row>
    <row r="1402" spans="1:4" hidden="1" x14ac:dyDescent="0.25">
      <c r="A1402" s="19">
        <v>43915</v>
      </c>
      <c r="B1402" s="20" t="s">
        <v>34</v>
      </c>
      <c r="C1402" s="21">
        <v>17.011099999999999</v>
      </c>
      <c r="D1402" s="22">
        <v>17.156600000000001</v>
      </c>
    </row>
    <row r="1403" spans="1:4" hidden="1" x14ac:dyDescent="0.25">
      <c r="A1403" s="19">
        <v>43914</v>
      </c>
      <c r="B1403" s="20" t="s">
        <v>34</v>
      </c>
      <c r="C1403" s="21">
        <v>16.995999999999999</v>
      </c>
      <c r="D1403" s="22">
        <v>17.143999999999998</v>
      </c>
    </row>
    <row r="1404" spans="1:4" hidden="1" x14ac:dyDescent="0.25">
      <c r="A1404" s="19">
        <v>43913</v>
      </c>
      <c r="B1404" s="20" t="s">
        <v>34</v>
      </c>
      <c r="C1404" s="21">
        <v>16.838799999999999</v>
      </c>
      <c r="D1404" s="22">
        <v>16.987400000000001</v>
      </c>
    </row>
    <row r="1405" spans="1:4" hidden="1" x14ac:dyDescent="0.25">
      <c r="A1405" s="19">
        <v>43912</v>
      </c>
      <c r="B1405" s="20" t="s">
        <v>34</v>
      </c>
      <c r="C1405" s="21">
        <v>16.777100000000001</v>
      </c>
      <c r="D1405" s="22">
        <v>16.9193</v>
      </c>
    </row>
    <row r="1406" spans="1:4" hidden="1" x14ac:dyDescent="0.25">
      <c r="A1406" s="19">
        <v>43909</v>
      </c>
      <c r="B1406" s="20" t="s">
        <v>34</v>
      </c>
      <c r="C1406" s="21">
        <v>16.857299999999999</v>
      </c>
      <c r="D1406" s="22">
        <v>16.999700000000001</v>
      </c>
    </row>
    <row r="1407" spans="1:4" hidden="1" x14ac:dyDescent="0.25">
      <c r="A1407" s="19">
        <v>43908</v>
      </c>
      <c r="B1407" s="20" t="s">
        <v>34</v>
      </c>
      <c r="C1407" s="21">
        <v>17.215599999999998</v>
      </c>
      <c r="D1407" s="22">
        <v>17.362300000000001</v>
      </c>
    </row>
    <row r="1408" spans="1:4" hidden="1" x14ac:dyDescent="0.25">
      <c r="A1408" s="19">
        <v>43907</v>
      </c>
      <c r="B1408" s="20" t="s">
        <v>34</v>
      </c>
      <c r="C1408" s="21">
        <v>17.279900000000001</v>
      </c>
      <c r="D1408" s="22">
        <v>17.428699999999999</v>
      </c>
    </row>
    <row r="1409" spans="1:4" hidden="1" x14ac:dyDescent="0.25">
      <c r="A1409" s="19">
        <v>43906</v>
      </c>
      <c r="B1409" s="20" t="s">
        <v>34</v>
      </c>
      <c r="C1409" s="21">
        <v>17.558499999999999</v>
      </c>
      <c r="D1409" s="22">
        <v>17.706800000000001</v>
      </c>
    </row>
    <row r="1410" spans="1:4" hidden="1" x14ac:dyDescent="0.25">
      <c r="A1410" s="19">
        <v>43905</v>
      </c>
      <c r="B1410" s="20" t="s">
        <v>34</v>
      </c>
      <c r="C1410" s="21">
        <v>17.423100000000002</v>
      </c>
      <c r="D1410" s="22">
        <v>17.569299999999998</v>
      </c>
    </row>
    <row r="1411" spans="1:4" hidden="1" x14ac:dyDescent="0.25">
      <c r="A1411" s="19">
        <v>43901</v>
      </c>
      <c r="B1411" s="20" t="s">
        <v>34</v>
      </c>
      <c r="C1411" s="21">
        <v>17.743200000000002</v>
      </c>
      <c r="D1411" s="22">
        <v>17.8933</v>
      </c>
    </row>
    <row r="1412" spans="1:4" hidden="1" x14ac:dyDescent="0.25">
      <c r="A1412" s="19">
        <v>43900</v>
      </c>
      <c r="B1412" s="20" t="s">
        <v>34</v>
      </c>
      <c r="C1412" s="21">
        <v>17.788</v>
      </c>
      <c r="D1412" s="22">
        <v>17.9331</v>
      </c>
    </row>
    <row r="1413" spans="1:4" hidden="1" x14ac:dyDescent="0.25">
      <c r="A1413" s="19">
        <v>43899</v>
      </c>
      <c r="B1413" s="20" t="s">
        <v>34</v>
      </c>
      <c r="C1413" s="21">
        <v>17.883500000000002</v>
      </c>
      <c r="D1413" s="22">
        <v>18.0289</v>
      </c>
    </row>
    <row r="1414" spans="1:4" hidden="1" x14ac:dyDescent="0.25">
      <c r="A1414" s="19">
        <v>43898</v>
      </c>
      <c r="B1414" s="20" t="s">
        <v>34</v>
      </c>
      <c r="C1414" s="21">
        <v>17.589400000000001</v>
      </c>
      <c r="D1414" s="22">
        <v>17.735299999999999</v>
      </c>
    </row>
    <row r="1415" spans="1:4" hidden="1" x14ac:dyDescent="0.25">
      <c r="A1415" s="19">
        <v>43895</v>
      </c>
      <c r="B1415" s="20" t="s">
        <v>34</v>
      </c>
      <c r="C1415" s="21">
        <v>17.405999999999999</v>
      </c>
      <c r="D1415" s="22">
        <v>17.557200000000002</v>
      </c>
    </row>
    <row r="1416" spans="1:4" hidden="1" x14ac:dyDescent="0.25">
      <c r="A1416" s="19">
        <v>43894</v>
      </c>
      <c r="B1416" s="20" t="s">
        <v>34</v>
      </c>
      <c r="C1416" s="21">
        <v>17.367699999999999</v>
      </c>
      <c r="D1416" s="22">
        <v>17.520099999999999</v>
      </c>
    </row>
    <row r="1417" spans="1:4" hidden="1" x14ac:dyDescent="0.25">
      <c r="A1417" s="19">
        <v>43893</v>
      </c>
      <c r="B1417" s="20" t="s">
        <v>34</v>
      </c>
      <c r="C1417" s="21">
        <v>17.3337</v>
      </c>
      <c r="D1417" s="22">
        <v>17.4757</v>
      </c>
    </row>
    <row r="1418" spans="1:4" hidden="1" x14ac:dyDescent="0.25">
      <c r="A1418" s="19">
        <v>43892</v>
      </c>
      <c r="B1418" s="20" t="s">
        <v>34</v>
      </c>
      <c r="C1418" s="21">
        <v>17.323399999999999</v>
      </c>
      <c r="D1418" s="22">
        <v>17.473400000000002</v>
      </c>
    </row>
    <row r="1419" spans="1:4" x14ac:dyDescent="0.25">
      <c r="A1419" s="19">
        <v>43922</v>
      </c>
      <c r="B1419" s="20" t="s">
        <v>34</v>
      </c>
      <c r="C1419" s="21">
        <v>17.1553</v>
      </c>
      <c r="D1419" s="22">
        <v>17.304400000000001</v>
      </c>
    </row>
    <row r="1420" spans="1:4" hidden="1" x14ac:dyDescent="0.25">
      <c r="A1420" s="19">
        <v>43888</v>
      </c>
      <c r="B1420" s="20" t="s">
        <v>34</v>
      </c>
      <c r="C1420" s="21">
        <v>17.017499999999998</v>
      </c>
      <c r="D1420" s="22">
        <v>17.163799999999998</v>
      </c>
    </row>
    <row r="1421" spans="1:4" hidden="1" x14ac:dyDescent="0.25">
      <c r="A1421" s="19">
        <v>43887</v>
      </c>
      <c r="B1421" s="20" t="s">
        <v>34</v>
      </c>
      <c r="C1421" s="21">
        <v>16.909800000000001</v>
      </c>
      <c r="D1421" s="22">
        <v>17.0519</v>
      </c>
    </row>
    <row r="1422" spans="1:4" hidden="1" x14ac:dyDescent="0.25">
      <c r="A1422" s="19">
        <v>43886</v>
      </c>
      <c r="B1422" s="20" t="s">
        <v>34</v>
      </c>
      <c r="C1422" s="21">
        <v>16.82</v>
      </c>
      <c r="D1422" s="22">
        <v>16.953499999999998</v>
      </c>
    </row>
    <row r="1423" spans="1:4" hidden="1" x14ac:dyDescent="0.25">
      <c r="A1423" s="19">
        <v>43885</v>
      </c>
      <c r="B1423" s="20" t="s">
        <v>34</v>
      </c>
      <c r="C1423" s="21">
        <v>16.760200000000001</v>
      </c>
      <c r="D1423" s="22">
        <v>16.905200000000001</v>
      </c>
    </row>
    <row r="1424" spans="1:4" hidden="1" x14ac:dyDescent="0.25">
      <c r="A1424" s="19">
        <v>43884</v>
      </c>
      <c r="B1424" s="20" t="s">
        <v>34</v>
      </c>
      <c r="C1424" s="21">
        <v>16.783200000000001</v>
      </c>
      <c r="D1424" s="22">
        <v>16.928999999999998</v>
      </c>
    </row>
    <row r="1425" spans="1:4" hidden="1" x14ac:dyDescent="0.25">
      <c r="A1425" s="19">
        <v>43881</v>
      </c>
      <c r="B1425" s="20" t="s">
        <v>34</v>
      </c>
      <c r="C1425" s="21">
        <v>16.73</v>
      </c>
      <c r="D1425" s="22">
        <v>16.8719</v>
      </c>
    </row>
    <row r="1426" spans="1:4" hidden="1" x14ac:dyDescent="0.25">
      <c r="A1426" s="19">
        <v>43880</v>
      </c>
      <c r="B1426" s="20" t="s">
        <v>34</v>
      </c>
      <c r="C1426" s="21">
        <v>16.7684</v>
      </c>
      <c r="D1426" s="22">
        <v>16.904800000000002</v>
      </c>
    </row>
    <row r="1427" spans="1:4" hidden="1" x14ac:dyDescent="0.25">
      <c r="A1427" s="19">
        <v>43879</v>
      </c>
      <c r="B1427" s="20" t="s">
        <v>34</v>
      </c>
      <c r="C1427" s="21">
        <v>16.843699999999998</v>
      </c>
      <c r="D1427" s="22">
        <v>16.9833</v>
      </c>
    </row>
    <row r="1428" spans="1:4" hidden="1" x14ac:dyDescent="0.25">
      <c r="A1428" s="19">
        <v>43878</v>
      </c>
      <c r="B1428" s="20" t="s">
        <v>34</v>
      </c>
      <c r="C1428" s="21">
        <v>16.892299999999999</v>
      </c>
      <c r="D1428" s="22">
        <v>17.033100000000001</v>
      </c>
    </row>
    <row r="1429" spans="1:4" hidden="1" x14ac:dyDescent="0.25">
      <c r="A1429" s="19">
        <v>43877</v>
      </c>
      <c r="B1429" s="20" t="s">
        <v>34</v>
      </c>
      <c r="C1429" s="21">
        <v>16.88</v>
      </c>
      <c r="D1429" s="22">
        <v>17.0184</v>
      </c>
    </row>
    <row r="1430" spans="1:4" hidden="1" x14ac:dyDescent="0.25">
      <c r="A1430" s="19">
        <v>43874</v>
      </c>
      <c r="B1430" s="20" t="s">
        <v>34</v>
      </c>
      <c r="C1430" s="21">
        <v>16.9693</v>
      </c>
      <c r="D1430" s="22">
        <v>17.1098</v>
      </c>
    </row>
    <row r="1431" spans="1:4" hidden="1" x14ac:dyDescent="0.25">
      <c r="A1431" s="19">
        <v>43873</v>
      </c>
      <c r="B1431" s="20" t="s">
        <v>34</v>
      </c>
      <c r="C1431" s="21">
        <v>17.075900000000001</v>
      </c>
      <c r="D1431" s="22">
        <v>17.214600000000001</v>
      </c>
    </row>
    <row r="1432" spans="1:4" hidden="1" x14ac:dyDescent="0.25">
      <c r="A1432" s="19">
        <v>43872</v>
      </c>
      <c r="B1432" s="20" t="s">
        <v>34</v>
      </c>
      <c r="C1432" s="21">
        <v>17.079799999999999</v>
      </c>
      <c r="D1432" s="22">
        <v>17.217400000000001</v>
      </c>
    </row>
    <row r="1433" spans="1:4" hidden="1" x14ac:dyDescent="0.25">
      <c r="A1433" s="19">
        <v>43871</v>
      </c>
      <c r="B1433" s="20" t="s">
        <v>34</v>
      </c>
      <c r="C1433" s="21">
        <v>17.1432</v>
      </c>
      <c r="D1433" s="22">
        <v>17.284099999999999</v>
      </c>
    </row>
    <row r="1434" spans="1:4" hidden="1" x14ac:dyDescent="0.25">
      <c r="A1434" s="19">
        <v>43870</v>
      </c>
      <c r="B1434" s="20" t="s">
        <v>34</v>
      </c>
      <c r="C1434" s="21">
        <v>17.165700000000001</v>
      </c>
      <c r="D1434" s="22">
        <v>17.311599999999999</v>
      </c>
    </row>
    <row r="1435" spans="1:4" hidden="1" x14ac:dyDescent="0.25">
      <c r="A1435" s="19">
        <v>43867</v>
      </c>
      <c r="B1435" s="20" t="s">
        <v>34</v>
      </c>
      <c r="C1435" s="21">
        <v>17.269200000000001</v>
      </c>
      <c r="D1435" s="22">
        <v>17.4099</v>
      </c>
    </row>
    <row r="1436" spans="1:4" hidden="1" x14ac:dyDescent="0.25">
      <c r="A1436" s="19">
        <v>43866</v>
      </c>
      <c r="B1436" s="20" t="s">
        <v>34</v>
      </c>
      <c r="C1436" s="21">
        <v>17.330100000000002</v>
      </c>
      <c r="D1436" s="22">
        <v>17.477399999999999</v>
      </c>
    </row>
    <row r="1437" spans="1:4" hidden="1" x14ac:dyDescent="0.25">
      <c r="A1437" s="19">
        <v>43865</v>
      </c>
      <c r="B1437" s="20" t="s">
        <v>34</v>
      </c>
      <c r="C1437" s="21">
        <v>17.3934</v>
      </c>
      <c r="D1437" s="22">
        <v>17.545500000000001</v>
      </c>
    </row>
    <row r="1438" spans="1:4" hidden="1" x14ac:dyDescent="0.25">
      <c r="A1438" s="19">
        <v>43864</v>
      </c>
      <c r="B1438" s="20" t="s">
        <v>34</v>
      </c>
      <c r="C1438" s="21">
        <v>17.419599999999999</v>
      </c>
      <c r="D1438" s="22">
        <v>17.559699999999999</v>
      </c>
    </row>
    <row r="1439" spans="1:4" x14ac:dyDescent="0.25">
      <c r="A1439" s="19">
        <v>43891</v>
      </c>
      <c r="B1439" s="20" t="s">
        <v>34</v>
      </c>
      <c r="C1439" s="21">
        <v>17.167400000000001</v>
      </c>
      <c r="D1439" s="22">
        <v>17.319299999999998</v>
      </c>
    </row>
    <row r="1440" spans="1:4" hidden="1" x14ac:dyDescent="0.25">
      <c r="A1440" s="19">
        <v>43860</v>
      </c>
      <c r="B1440" s="20" t="s">
        <v>34</v>
      </c>
      <c r="C1440" s="21">
        <v>17.3568</v>
      </c>
      <c r="D1440" s="22">
        <v>17.491700000000002</v>
      </c>
    </row>
    <row r="1441" spans="1:4" hidden="1" x14ac:dyDescent="0.25">
      <c r="A1441" s="19">
        <v>43859</v>
      </c>
      <c r="B1441" s="20" t="s">
        <v>34</v>
      </c>
      <c r="C1441" s="21">
        <v>17.3094</v>
      </c>
      <c r="D1441" s="22">
        <v>17.4587</v>
      </c>
    </row>
    <row r="1442" spans="1:4" hidden="1" x14ac:dyDescent="0.25">
      <c r="A1442" s="19">
        <v>43858</v>
      </c>
      <c r="B1442" s="20" t="s">
        <v>34</v>
      </c>
      <c r="C1442" s="21">
        <v>17.328399999999998</v>
      </c>
      <c r="D1442" s="22">
        <v>17.4697</v>
      </c>
    </row>
    <row r="1443" spans="1:4" hidden="1" x14ac:dyDescent="0.25">
      <c r="A1443" s="19">
        <v>43857</v>
      </c>
      <c r="B1443" s="20" t="s">
        <v>34</v>
      </c>
      <c r="C1443" s="21">
        <v>17.334399999999999</v>
      </c>
      <c r="D1443" s="22">
        <v>17.480499999999999</v>
      </c>
    </row>
    <row r="1444" spans="1:4" hidden="1" x14ac:dyDescent="0.25">
      <c r="A1444" s="19">
        <v>43856</v>
      </c>
      <c r="B1444" s="20" t="s">
        <v>34</v>
      </c>
      <c r="C1444" s="21">
        <v>17.325099999999999</v>
      </c>
      <c r="D1444" s="22">
        <v>17.4694</v>
      </c>
    </row>
    <row r="1445" spans="1:4" hidden="1" x14ac:dyDescent="0.25">
      <c r="A1445" s="19">
        <v>43853</v>
      </c>
      <c r="B1445" s="20" t="s">
        <v>34</v>
      </c>
      <c r="C1445" s="21">
        <v>17.4452</v>
      </c>
      <c r="D1445" s="22">
        <v>17.592700000000001</v>
      </c>
    </row>
    <row r="1446" spans="1:4" hidden="1" x14ac:dyDescent="0.25">
      <c r="A1446" s="19">
        <v>43852</v>
      </c>
      <c r="B1446" s="20" t="s">
        <v>34</v>
      </c>
      <c r="C1446" s="21">
        <v>17.435099999999998</v>
      </c>
      <c r="D1446" s="22">
        <v>17.579899999999999</v>
      </c>
    </row>
    <row r="1447" spans="1:4" hidden="1" x14ac:dyDescent="0.25">
      <c r="A1447" s="19">
        <v>43851</v>
      </c>
      <c r="B1447" s="20" t="s">
        <v>34</v>
      </c>
      <c r="C1447" s="21">
        <v>17.4651</v>
      </c>
      <c r="D1447" s="22">
        <v>17.611499999999999</v>
      </c>
    </row>
    <row r="1448" spans="1:4" hidden="1" x14ac:dyDescent="0.25">
      <c r="A1448" s="19">
        <v>43850</v>
      </c>
      <c r="B1448" s="20" t="s">
        <v>34</v>
      </c>
      <c r="C1448" s="21">
        <v>17.431799999999999</v>
      </c>
      <c r="D1448" s="22">
        <v>17.577100000000002</v>
      </c>
    </row>
    <row r="1449" spans="1:4" hidden="1" x14ac:dyDescent="0.25">
      <c r="A1449" s="19">
        <v>43849</v>
      </c>
      <c r="B1449" s="20" t="s">
        <v>34</v>
      </c>
      <c r="C1449" s="21">
        <v>17.466699999999999</v>
      </c>
      <c r="D1449" s="22">
        <v>17.617000000000001</v>
      </c>
    </row>
    <row r="1450" spans="1:4" hidden="1" x14ac:dyDescent="0.25">
      <c r="A1450" s="19">
        <v>43846</v>
      </c>
      <c r="B1450" s="20" t="s">
        <v>34</v>
      </c>
      <c r="C1450" s="21">
        <v>17.588200000000001</v>
      </c>
      <c r="D1450" s="22">
        <v>17.728899999999999</v>
      </c>
    </row>
    <row r="1451" spans="1:4" hidden="1" x14ac:dyDescent="0.25">
      <c r="A1451" s="19">
        <v>43845</v>
      </c>
      <c r="B1451" s="20" t="s">
        <v>34</v>
      </c>
      <c r="C1451" s="21">
        <v>17.603100000000001</v>
      </c>
      <c r="D1451" s="22">
        <v>17.749600000000001</v>
      </c>
    </row>
    <row r="1452" spans="1:4" hidden="1" x14ac:dyDescent="0.25">
      <c r="A1452" s="19">
        <v>43844</v>
      </c>
      <c r="B1452" s="20" t="s">
        <v>34</v>
      </c>
      <c r="C1452" s="21">
        <v>17.597999999999999</v>
      </c>
      <c r="D1452" s="22">
        <v>17.747399999999999</v>
      </c>
    </row>
    <row r="1453" spans="1:4" hidden="1" x14ac:dyDescent="0.25">
      <c r="A1453" s="19">
        <v>43843</v>
      </c>
      <c r="B1453" s="20" t="s">
        <v>34</v>
      </c>
      <c r="C1453" s="21">
        <v>17.6234</v>
      </c>
      <c r="D1453" s="22">
        <v>17.7668</v>
      </c>
    </row>
    <row r="1454" spans="1:4" hidden="1" x14ac:dyDescent="0.25">
      <c r="A1454" s="19">
        <v>43842</v>
      </c>
      <c r="B1454" s="20" t="s">
        <v>34</v>
      </c>
      <c r="C1454" s="21">
        <v>17.656199999999998</v>
      </c>
      <c r="D1454" s="22">
        <v>17.804600000000001</v>
      </c>
    </row>
    <row r="1455" spans="1:4" hidden="1" x14ac:dyDescent="0.25">
      <c r="A1455" s="19">
        <v>43839</v>
      </c>
      <c r="B1455" s="20" t="s">
        <v>34</v>
      </c>
      <c r="C1455" s="21">
        <v>17.676100000000002</v>
      </c>
      <c r="D1455" s="22">
        <v>17.823599999999999</v>
      </c>
    </row>
    <row r="1456" spans="1:4" hidden="1" x14ac:dyDescent="0.25">
      <c r="A1456" s="19">
        <v>43838</v>
      </c>
      <c r="B1456" s="20" t="s">
        <v>34</v>
      </c>
      <c r="C1456" s="21">
        <v>17.802099999999999</v>
      </c>
      <c r="D1456" s="22">
        <v>17.938700000000001</v>
      </c>
    </row>
    <row r="1457" spans="1:4" hidden="1" x14ac:dyDescent="0.25">
      <c r="A1457" s="19">
        <v>43836</v>
      </c>
      <c r="B1457" s="20" t="s">
        <v>34</v>
      </c>
      <c r="C1457" s="21">
        <v>17.918800000000001</v>
      </c>
      <c r="D1457" s="22">
        <v>18.055599999999998</v>
      </c>
    </row>
    <row r="1458" spans="1:4" hidden="1" x14ac:dyDescent="0.25">
      <c r="A1458" s="19">
        <v>43835</v>
      </c>
      <c r="B1458" s="20" t="s">
        <v>34</v>
      </c>
      <c r="C1458" s="21">
        <v>17.837399999999999</v>
      </c>
      <c r="D1458" s="22">
        <v>17.980699999999999</v>
      </c>
    </row>
    <row r="1459" spans="1:4" x14ac:dyDescent="0.25">
      <c r="A1459" s="19">
        <v>43863</v>
      </c>
      <c r="B1459" s="20" t="s">
        <v>34</v>
      </c>
      <c r="C1459" s="21">
        <v>17.455300000000001</v>
      </c>
      <c r="D1459" s="22">
        <v>17.606300000000001</v>
      </c>
    </row>
    <row r="1460" spans="1:4" hidden="1" x14ac:dyDescent="0.25">
      <c r="A1460" s="19">
        <v>43830</v>
      </c>
      <c r="B1460" s="20" t="s">
        <v>34</v>
      </c>
      <c r="C1460" s="21">
        <v>17.939</v>
      </c>
      <c r="D1460" s="22">
        <v>18.090299999999999</v>
      </c>
    </row>
    <row r="1461" spans="1:4" hidden="1" x14ac:dyDescent="0.25">
      <c r="A1461" s="19">
        <v>43829</v>
      </c>
      <c r="B1461" s="20" t="s">
        <v>34</v>
      </c>
      <c r="C1461" s="21">
        <v>17.882200000000001</v>
      </c>
      <c r="D1461" s="22">
        <v>18.030799999999999</v>
      </c>
    </row>
    <row r="1462" spans="1:4" hidden="1" x14ac:dyDescent="0.25">
      <c r="A1462" s="19">
        <v>43828</v>
      </c>
      <c r="B1462" s="20" t="s">
        <v>34</v>
      </c>
      <c r="C1462" s="21">
        <v>17.8642</v>
      </c>
      <c r="D1462" s="22">
        <v>18.008400000000002</v>
      </c>
    </row>
    <row r="1463" spans="1:4" hidden="1" x14ac:dyDescent="0.25">
      <c r="A1463" s="19">
        <v>43825</v>
      </c>
      <c r="B1463" s="20" t="s">
        <v>34</v>
      </c>
      <c r="C1463" s="21">
        <v>17.7151</v>
      </c>
      <c r="D1463" s="22">
        <v>17.863199999999999</v>
      </c>
    </row>
    <row r="1464" spans="1:4" hidden="1" x14ac:dyDescent="0.25">
      <c r="A1464" s="19">
        <v>43824</v>
      </c>
      <c r="B1464" s="20" t="s">
        <v>34</v>
      </c>
      <c r="C1464" s="21">
        <v>17.743099999999998</v>
      </c>
      <c r="D1464" s="22">
        <v>17.892099999999999</v>
      </c>
    </row>
    <row r="1465" spans="1:4" hidden="1" x14ac:dyDescent="0.25">
      <c r="A1465" s="19">
        <v>43823</v>
      </c>
      <c r="B1465" s="20" t="s">
        <v>34</v>
      </c>
      <c r="C1465" s="21">
        <v>17.711500000000001</v>
      </c>
      <c r="D1465" s="22">
        <v>17.844200000000001</v>
      </c>
    </row>
    <row r="1466" spans="1:4" hidden="1" x14ac:dyDescent="0.25">
      <c r="A1466" s="19">
        <v>43822</v>
      </c>
      <c r="B1466" s="20" t="s">
        <v>34</v>
      </c>
      <c r="C1466" s="21">
        <v>17.706700000000001</v>
      </c>
      <c r="D1466" s="22">
        <v>17.848299999999998</v>
      </c>
    </row>
    <row r="1467" spans="1:4" hidden="1" x14ac:dyDescent="0.25">
      <c r="A1467" s="19">
        <v>43821</v>
      </c>
      <c r="B1467" s="20" t="s">
        <v>34</v>
      </c>
      <c r="C1467" s="21">
        <v>17.698499999999999</v>
      </c>
      <c r="D1467" s="22">
        <v>17.843399999999999</v>
      </c>
    </row>
    <row r="1468" spans="1:4" hidden="1" x14ac:dyDescent="0.25">
      <c r="A1468" s="19">
        <v>43818</v>
      </c>
      <c r="B1468" s="20" t="s">
        <v>34</v>
      </c>
      <c r="C1468" s="21">
        <v>17.773499999999999</v>
      </c>
      <c r="D1468" s="22">
        <v>17.918399999999998</v>
      </c>
    </row>
    <row r="1469" spans="1:4" hidden="1" x14ac:dyDescent="0.25">
      <c r="A1469" s="19">
        <v>43817</v>
      </c>
      <c r="B1469" s="20" t="s">
        <v>34</v>
      </c>
      <c r="C1469" s="21">
        <v>17.776900000000001</v>
      </c>
      <c r="D1469" s="22">
        <v>17.919699999999999</v>
      </c>
    </row>
    <row r="1470" spans="1:4" hidden="1" x14ac:dyDescent="0.25">
      <c r="A1470" s="19">
        <v>43816</v>
      </c>
      <c r="B1470" s="20" t="s">
        <v>34</v>
      </c>
      <c r="C1470" s="21">
        <v>17.820599999999999</v>
      </c>
      <c r="D1470" s="22">
        <v>17.96</v>
      </c>
    </row>
    <row r="1471" spans="1:4" hidden="1" x14ac:dyDescent="0.25">
      <c r="A1471" s="19">
        <v>43815</v>
      </c>
      <c r="B1471" s="20" t="s">
        <v>34</v>
      </c>
      <c r="C1471" s="21">
        <v>17.801200000000001</v>
      </c>
      <c r="D1471" s="22">
        <v>17.9435</v>
      </c>
    </row>
    <row r="1472" spans="1:4" hidden="1" x14ac:dyDescent="0.25">
      <c r="A1472" s="19">
        <v>43814</v>
      </c>
      <c r="B1472" s="20" t="s">
        <v>34</v>
      </c>
      <c r="C1472" s="21">
        <v>17.826599999999999</v>
      </c>
      <c r="D1472" s="22">
        <v>17.972200000000001</v>
      </c>
    </row>
    <row r="1473" spans="1:4" hidden="1" x14ac:dyDescent="0.25">
      <c r="A1473" s="19">
        <v>43811</v>
      </c>
      <c r="B1473" s="20" t="s">
        <v>34</v>
      </c>
      <c r="C1473" s="21">
        <v>17.895299999999999</v>
      </c>
      <c r="D1473" s="22">
        <v>18.040199999999999</v>
      </c>
    </row>
    <row r="1474" spans="1:4" hidden="1" x14ac:dyDescent="0.25">
      <c r="A1474" s="19">
        <v>43810</v>
      </c>
      <c r="B1474" s="20" t="s">
        <v>34</v>
      </c>
      <c r="C1474" s="21">
        <v>17.817499999999999</v>
      </c>
      <c r="D1474" s="22">
        <v>17.954699999999999</v>
      </c>
    </row>
    <row r="1475" spans="1:4" hidden="1" x14ac:dyDescent="0.25">
      <c r="A1475" s="19">
        <v>43809</v>
      </c>
      <c r="B1475" s="20" t="s">
        <v>34</v>
      </c>
      <c r="C1475" s="21">
        <v>17.8155</v>
      </c>
      <c r="D1475" s="22">
        <v>17.9617</v>
      </c>
    </row>
    <row r="1476" spans="1:4" hidden="1" x14ac:dyDescent="0.25">
      <c r="A1476" s="19">
        <v>43808</v>
      </c>
      <c r="B1476" s="20" t="s">
        <v>34</v>
      </c>
      <c r="C1476" s="21">
        <v>17.806899999999999</v>
      </c>
      <c r="D1476" s="22">
        <v>17.9437</v>
      </c>
    </row>
    <row r="1477" spans="1:4" hidden="1" x14ac:dyDescent="0.25">
      <c r="A1477" s="19">
        <v>43807</v>
      </c>
      <c r="B1477" s="20" t="s">
        <v>34</v>
      </c>
      <c r="C1477" s="21">
        <v>17.768799999999999</v>
      </c>
      <c r="D1477" s="22">
        <v>17.9099</v>
      </c>
    </row>
    <row r="1478" spans="1:4" hidden="1" x14ac:dyDescent="0.25">
      <c r="A1478" s="19">
        <v>43804</v>
      </c>
      <c r="B1478" s="20" t="s">
        <v>34</v>
      </c>
      <c r="C1478" s="21">
        <v>17.826799999999999</v>
      </c>
      <c r="D1478" s="22">
        <v>17.964099999999998</v>
      </c>
    </row>
    <row r="1479" spans="1:4" hidden="1" x14ac:dyDescent="0.25">
      <c r="A1479" s="19">
        <v>43803</v>
      </c>
      <c r="B1479" s="20" t="s">
        <v>34</v>
      </c>
      <c r="C1479" s="21">
        <v>17.788</v>
      </c>
      <c r="D1479" s="22">
        <v>17.9222</v>
      </c>
    </row>
    <row r="1480" spans="1:4" hidden="1" x14ac:dyDescent="0.25">
      <c r="A1480" s="19">
        <v>43802</v>
      </c>
      <c r="B1480" s="20" t="s">
        <v>34</v>
      </c>
      <c r="C1480" s="21">
        <v>17.791</v>
      </c>
      <c r="D1480" s="22">
        <v>17.924499999999998</v>
      </c>
    </row>
    <row r="1481" spans="1:4" hidden="1" x14ac:dyDescent="0.25">
      <c r="A1481" s="19">
        <v>43801</v>
      </c>
      <c r="B1481" s="20" t="s">
        <v>34</v>
      </c>
      <c r="C1481" s="21">
        <v>17.678999999999998</v>
      </c>
      <c r="D1481" s="22">
        <v>17.8109</v>
      </c>
    </row>
    <row r="1482" spans="1:4" x14ac:dyDescent="0.25">
      <c r="A1482" s="19">
        <v>43832</v>
      </c>
      <c r="B1482" s="20" t="s">
        <v>34</v>
      </c>
      <c r="C1482" s="21">
        <v>17.864699999999999</v>
      </c>
      <c r="D1482" s="22">
        <v>18.0122</v>
      </c>
    </row>
    <row r="1483" spans="1:4" hidden="1" x14ac:dyDescent="0.25">
      <c r="A1483" s="19">
        <v>43797</v>
      </c>
      <c r="B1483" s="20" t="s">
        <v>34</v>
      </c>
      <c r="C1483" s="21">
        <v>17.670000000000002</v>
      </c>
      <c r="D1483" s="22">
        <v>17.807400000000001</v>
      </c>
    </row>
    <row r="1484" spans="1:4" hidden="1" x14ac:dyDescent="0.25">
      <c r="A1484" s="19">
        <v>43796</v>
      </c>
      <c r="B1484" s="20" t="s">
        <v>34</v>
      </c>
      <c r="C1484" s="21">
        <v>17.669499999999999</v>
      </c>
      <c r="D1484" s="22">
        <v>17.813600000000001</v>
      </c>
    </row>
    <row r="1485" spans="1:4" hidden="1" x14ac:dyDescent="0.25">
      <c r="A1485" s="19">
        <v>43795</v>
      </c>
      <c r="B1485" s="20" t="s">
        <v>34</v>
      </c>
      <c r="C1485" s="21">
        <v>17.693999999999999</v>
      </c>
      <c r="D1485" s="22">
        <v>17.8294</v>
      </c>
    </row>
    <row r="1486" spans="1:4" hidden="1" x14ac:dyDescent="0.25">
      <c r="A1486" s="19">
        <v>43794</v>
      </c>
      <c r="B1486" s="20" t="s">
        <v>34</v>
      </c>
      <c r="C1486" s="21">
        <v>17.7013</v>
      </c>
      <c r="D1486" s="22">
        <v>17.820699999999999</v>
      </c>
    </row>
    <row r="1487" spans="1:4" hidden="1" x14ac:dyDescent="0.25">
      <c r="A1487" s="19">
        <v>43793</v>
      </c>
      <c r="B1487" s="20" t="s">
        <v>34</v>
      </c>
      <c r="C1487" s="21">
        <v>17.6983</v>
      </c>
      <c r="D1487" s="22">
        <v>17.832699999999999</v>
      </c>
    </row>
    <row r="1488" spans="1:4" hidden="1" x14ac:dyDescent="0.25">
      <c r="A1488" s="19">
        <v>43790</v>
      </c>
      <c r="B1488" s="20" t="s">
        <v>34</v>
      </c>
      <c r="C1488" s="21">
        <v>17.793500000000002</v>
      </c>
      <c r="D1488" s="22">
        <v>17.927199999999999</v>
      </c>
    </row>
    <row r="1489" spans="1:4" hidden="1" x14ac:dyDescent="0.25">
      <c r="A1489" s="19">
        <v>43789</v>
      </c>
      <c r="B1489" s="20" t="s">
        <v>34</v>
      </c>
      <c r="C1489" s="21">
        <v>17.741099999999999</v>
      </c>
      <c r="D1489" s="22">
        <v>17.880800000000001</v>
      </c>
    </row>
    <row r="1490" spans="1:4" hidden="1" x14ac:dyDescent="0.25">
      <c r="A1490" s="19">
        <v>43788</v>
      </c>
      <c r="B1490" s="20" t="s">
        <v>34</v>
      </c>
      <c r="C1490" s="21">
        <v>17.762699999999999</v>
      </c>
      <c r="D1490" s="22">
        <v>17.911000000000001</v>
      </c>
    </row>
    <row r="1491" spans="1:4" hidden="1" x14ac:dyDescent="0.25">
      <c r="A1491" s="19">
        <v>43787</v>
      </c>
      <c r="B1491" s="20" t="s">
        <v>34</v>
      </c>
      <c r="C1491" s="21">
        <v>17.761299999999999</v>
      </c>
      <c r="D1491" s="22">
        <v>17.9068</v>
      </c>
    </row>
    <row r="1492" spans="1:4" hidden="1" x14ac:dyDescent="0.25">
      <c r="A1492" s="19">
        <v>43786</v>
      </c>
      <c r="B1492" s="20" t="s">
        <v>34</v>
      </c>
      <c r="C1492" s="21">
        <v>17.738700000000001</v>
      </c>
      <c r="D1492" s="22">
        <v>17.8841</v>
      </c>
    </row>
    <row r="1493" spans="1:4" hidden="1" x14ac:dyDescent="0.25">
      <c r="A1493" s="19">
        <v>43783</v>
      </c>
      <c r="B1493" s="20" t="s">
        <v>34</v>
      </c>
      <c r="C1493" s="21">
        <v>17.641999999999999</v>
      </c>
      <c r="D1493" s="22">
        <v>17.790199999999999</v>
      </c>
    </row>
    <row r="1494" spans="1:4" hidden="1" x14ac:dyDescent="0.25">
      <c r="A1494" s="19">
        <v>43782</v>
      </c>
      <c r="B1494" s="20" t="s">
        <v>34</v>
      </c>
      <c r="C1494" s="21">
        <v>17.6907</v>
      </c>
      <c r="D1494" s="22">
        <v>17.839400000000001</v>
      </c>
    </row>
    <row r="1495" spans="1:4" hidden="1" x14ac:dyDescent="0.25">
      <c r="A1495" s="19">
        <v>43781</v>
      </c>
      <c r="B1495" s="20" t="s">
        <v>34</v>
      </c>
      <c r="C1495" s="21">
        <v>17.718299999999999</v>
      </c>
      <c r="D1495" s="22">
        <v>17.857399999999998</v>
      </c>
    </row>
    <row r="1496" spans="1:4" hidden="1" x14ac:dyDescent="0.25">
      <c r="A1496" s="19">
        <v>43780</v>
      </c>
      <c r="B1496" s="20" t="s">
        <v>34</v>
      </c>
      <c r="C1496" s="21">
        <v>17.734400000000001</v>
      </c>
      <c r="D1496" s="22">
        <v>17.880800000000001</v>
      </c>
    </row>
    <row r="1497" spans="1:4" hidden="1" x14ac:dyDescent="0.25">
      <c r="A1497" s="19">
        <v>43776</v>
      </c>
      <c r="B1497" s="20" t="s">
        <v>34</v>
      </c>
      <c r="C1497" s="21">
        <v>17.816500000000001</v>
      </c>
      <c r="D1497" s="22">
        <v>17.957599999999999</v>
      </c>
    </row>
    <row r="1498" spans="1:4" hidden="1" x14ac:dyDescent="0.25">
      <c r="A1498" s="19">
        <v>43775</v>
      </c>
      <c r="B1498" s="20" t="s">
        <v>34</v>
      </c>
      <c r="C1498" s="21">
        <v>17.818200000000001</v>
      </c>
      <c r="D1498" s="22">
        <v>17.957899999999999</v>
      </c>
    </row>
    <row r="1499" spans="1:4" hidden="1" x14ac:dyDescent="0.25">
      <c r="A1499" s="19">
        <v>43774</v>
      </c>
      <c r="B1499" s="20" t="s">
        <v>34</v>
      </c>
      <c r="C1499" s="21">
        <v>17.864999999999998</v>
      </c>
      <c r="D1499" s="22">
        <v>18.0077</v>
      </c>
    </row>
    <row r="1500" spans="1:4" hidden="1" x14ac:dyDescent="0.25">
      <c r="A1500" s="19">
        <v>43773</v>
      </c>
      <c r="B1500" s="20" t="s">
        <v>34</v>
      </c>
      <c r="C1500" s="21">
        <v>17.9495</v>
      </c>
      <c r="D1500" s="22">
        <v>18.089600000000001</v>
      </c>
    </row>
    <row r="1501" spans="1:4" x14ac:dyDescent="0.25">
      <c r="A1501" s="19">
        <v>43800</v>
      </c>
      <c r="B1501" s="20" t="s">
        <v>34</v>
      </c>
      <c r="C1501" s="21">
        <v>17.6907</v>
      </c>
      <c r="D1501" s="22">
        <v>17.831800000000001</v>
      </c>
    </row>
    <row r="1502" spans="1:4" hidden="1" x14ac:dyDescent="0.25">
      <c r="A1502" s="19">
        <v>43769</v>
      </c>
      <c r="B1502" s="20" t="s">
        <v>34</v>
      </c>
      <c r="C1502" s="21">
        <v>17.925699999999999</v>
      </c>
      <c r="D1502" s="22">
        <v>18.0686</v>
      </c>
    </row>
    <row r="1503" spans="1:4" hidden="1" x14ac:dyDescent="0.25">
      <c r="A1503" s="19">
        <v>43768</v>
      </c>
      <c r="B1503" s="20" t="s">
        <v>34</v>
      </c>
      <c r="C1503" s="21">
        <v>17.874700000000001</v>
      </c>
      <c r="D1503" s="22">
        <v>18.016400000000001</v>
      </c>
    </row>
    <row r="1504" spans="1:4" hidden="1" x14ac:dyDescent="0.25">
      <c r="A1504" s="19">
        <v>43767</v>
      </c>
      <c r="B1504" s="20" t="s">
        <v>34</v>
      </c>
      <c r="C1504" s="21">
        <v>17.8155</v>
      </c>
      <c r="D1504" s="22">
        <v>17.958600000000001</v>
      </c>
    </row>
    <row r="1505" spans="1:4" hidden="1" x14ac:dyDescent="0.25">
      <c r="A1505" s="19">
        <v>43766</v>
      </c>
      <c r="B1505" s="20" t="s">
        <v>34</v>
      </c>
      <c r="C1505" s="21">
        <v>17.8276</v>
      </c>
      <c r="D1505" s="22">
        <v>17.9754</v>
      </c>
    </row>
    <row r="1506" spans="1:4" hidden="1" x14ac:dyDescent="0.25">
      <c r="A1506" s="19">
        <v>43765</v>
      </c>
      <c r="B1506" s="20" t="s">
        <v>34</v>
      </c>
      <c r="C1506" s="21">
        <v>17.803100000000001</v>
      </c>
      <c r="D1506" s="22">
        <v>17.950299999999999</v>
      </c>
    </row>
    <row r="1507" spans="1:4" hidden="1" x14ac:dyDescent="0.25">
      <c r="A1507" s="19">
        <v>43762</v>
      </c>
      <c r="B1507" s="20" t="s">
        <v>34</v>
      </c>
      <c r="C1507" s="21">
        <v>17.879899999999999</v>
      </c>
      <c r="D1507" s="22">
        <v>18.026299999999999</v>
      </c>
    </row>
    <row r="1508" spans="1:4" hidden="1" x14ac:dyDescent="0.25">
      <c r="A1508" s="19">
        <v>43761</v>
      </c>
      <c r="B1508" s="20" t="s">
        <v>34</v>
      </c>
      <c r="C1508" s="21">
        <v>17.924199999999999</v>
      </c>
      <c r="D1508" s="22">
        <v>18.066299999999998</v>
      </c>
    </row>
    <row r="1509" spans="1:4" hidden="1" x14ac:dyDescent="0.25">
      <c r="A1509" s="19">
        <v>43760</v>
      </c>
      <c r="B1509" s="20" t="s">
        <v>34</v>
      </c>
      <c r="C1509" s="21">
        <v>17.971699999999998</v>
      </c>
      <c r="D1509" s="22">
        <v>18.111499999999999</v>
      </c>
    </row>
    <row r="1510" spans="1:4" hidden="1" x14ac:dyDescent="0.25">
      <c r="A1510" s="19">
        <v>43759</v>
      </c>
      <c r="B1510" s="20" t="s">
        <v>34</v>
      </c>
      <c r="C1510" s="21">
        <v>18.0306</v>
      </c>
      <c r="D1510" s="22">
        <v>18.180800000000001</v>
      </c>
    </row>
    <row r="1511" spans="1:4" hidden="1" x14ac:dyDescent="0.25">
      <c r="A1511" s="19">
        <v>43758</v>
      </c>
      <c r="B1511" s="20" t="s">
        <v>34</v>
      </c>
      <c r="C1511" s="21">
        <v>18.049800000000001</v>
      </c>
      <c r="D1511" s="22">
        <v>18.198899999999998</v>
      </c>
    </row>
    <row r="1512" spans="1:4" hidden="1" x14ac:dyDescent="0.25">
      <c r="A1512" s="19">
        <v>43755</v>
      </c>
      <c r="B1512" s="20" t="s">
        <v>34</v>
      </c>
      <c r="C1512" s="21">
        <v>17.977499999999999</v>
      </c>
      <c r="D1512" s="22">
        <v>18.115500000000001</v>
      </c>
    </row>
    <row r="1513" spans="1:4" hidden="1" x14ac:dyDescent="0.25">
      <c r="A1513" s="19">
        <v>43754</v>
      </c>
      <c r="B1513" s="20" t="s">
        <v>34</v>
      </c>
      <c r="C1513" s="21">
        <v>17.8155</v>
      </c>
      <c r="D1513" s="22">
        <v>17.956299999999999</v>
      </c>
    </row>
    <row r="1514" spans="1:4" hidden="1" x14ac:dyDescent="0.25">
      <c r="A1514" s="19">
        <v>43753</v>
      </c>
      <c r="B1514" s="20" t="s">
        <v>34</v>
      </c>
      <c r="C1514" s="21">
        <v>17.790400000000002</v>
      </c>
      <c r="D1514" s="22">
        <v>17.9269</v>
      </c>
    </row>
    <row r="1515" spans="1:4" hidden="1" x14ac:dyDescent="0.25">
      <c r="A1515" s="19">
        <v>43752</v>
      </c>
      <c r="B1515" s="20" t="s">
        <v>34</v>
      </c>
      <c r="C1515" s="21">
        <v>17.849900000000002</v>
      </c>
      <c r="D1515" s="22">
        <v>17.988499999999998</v>
      </c>
    </row>
    <row r="1516" spans="1:4" hidden="1" x14ac:dyDescent="0.25">
      <c r="A1516" s="19">
        <v>43751</v>
      </c>
      <c r="B1516" s="20" t="s">
        <v>34</v>
      </c>
      <c r="C1516" s="21">
        <v>17.878399999999999</v>
      </c>
      <c r="D1516" s="22">
        <v>18.020499999999998</v>
      </c>
    </row>
    <row r="1517" spans="1:4" hidden="1" x14ac:dyDescent="0.25">
      <c r="A1517" s="19">
        <v>43748</v>
      </c>
      <c r="B1517" s="20" t="s">
        <v>34</v>
      </c>
      <c r="C1517" s="21">
        <v>17.8718</v>
      </c>
      <c r="D1517" s="22">
        <v>18.014399999999998</v>
      </c>
    </row>
    <row r="1518" spans="1:4" hidden="1" x14ac:dyDescent="0.25">
      <c r="A1518" s="19">
        <v>43747</v>
      </c>
      <c r="B1518" s="20" t="s">
        <v>34</v>
      </c>
      <c r="C1518" s="21">
        <v>17.819099999999999</v>
      </c>
      <c r="D1518" s="22">
        <v>17.967700000000001</v>
      </c>
    </row>
    <row r="1519" spans="1:4" hidden="1" x14ac:dyDescent="0.25">
      <c r="A1519" s="19">
        <v>43746</v>
      </c>
      <c r="B1519" s="20" t="s">
        <v>34</v>
      </c>
      <c r="C1519" s="21">
        <v>17.844799999999999</v>
      </c>
      <c r="D1519" s="22">
        <v>17.9864</v>
      </c>
    </row>
    <row r="1520" spans="1:4" hidden="1" x14ac:dyDescent="0.25">
      <c r="A1520" s="19">
        <v>43745</v>
      </c>
      <c r="B1520" s="20" t="s">
        <v>34</v>
      </c>
      <c r="C1520" s="21">
        <v>17.853300000000001</v>
      </c>
      <c r="D1520" s="22">
        <v>17.995799999999999</v>
      </c>
    </row>
    <row r="1521" spans="1:4" hidden="1" x14ac:dyDescent="0.25">
      <c r="A1521" s="19">
        <v>43741</v>
      </c>
      <c r="B1521" s="20" t="s">
        <v>34</v>
      </c>
      <c r="C1521" s="21">
        <v>17.782599999999999</v>
      </c>
      <c r="D1521" s="22">
        <v>17.9284</v>
      </c>
    </row>
    <row r="1522" spans="1:4" hidden="1" x14ac:dyDescent="0.25">
      <c r="A1522" s="19">
        <v>43740</v>
      </c>
      <c r="B1522" s="20" t="s">
        <v>34</v>
      </c>
      <c r="C1522" s="21">
        <v>17.769600000000001</v>
      </c>
      <c r="D1522" s="22">
        <v>17.920400000000001</v>
      </c>
    </row>
    <row r="1523" spans="1:4" x14ac:dyDescent="0.25">
      <c r="A1523" s="19">
        <v>43772</v>
      </c>
      <c r="B1523" s="20" t="s">
        <v>34</v>
      </c>
      <c r="C1523" s="21">
        <v>17.9389</v>
      </c>
      <c r="D1523" s="22">
        <v>18.086400000000001</v>
      </c>
    </row>
    <row r="1524" spans="1:4" hidden="1" x14ac:dyDescent="0.25">
      <c r="A1524" s="19">
        <v>43738</v>
      </c>
      <c r="B1524" s="20" t="s">
        <v>34</v>
      </c>
      <c r="C1524" s="21">
        <v>17.678899999999999</v>
      </c>
      <c r="D1524" s="22">
        <v>17.826899999999998</v>
      </c>
    </row>
    <row r="1525" spans="1:4" hidden="1" x14ac:dyDescent="0.25">
      <c r="A1525" s="19">
        <v>43737</v>
      </c>
      <c r="B1525" s="20" t="s">
        <v>34</v>
      </c>
      <c r="C1525" s="21">
        <v>17.718399999999999</v>
      </c>
      <c r="D1525" s="22">
        <v>17.8536</v>
      </c>
    </row>
    <row r="1526" spans="1:4" hidden="1" x14ac:dyDescent="0.25">
      <c r="A1526" s="19">
        <v>43734</v>
      </c>
      <c r="B1526" s="20" t="s">
        <v>34</v>
      </c>
      <c r="C1526" s="21">
        <v>17.773099999999999</v>
      </c>
      <c r="D1526" s="22">
        <v>17.917999999999999</v>
      </c>
    </row>
    <row r="1527" spans="1:4" hidden="1" x14ac:dyDescent="0.25">
      <c r="A1527" s="19">
        <v>43733</v>
      </c>
      <c r="B1527" s="20" t="s">
        <v>34</v>
      </c>
      <c r="C1527" s="21">
        <v>17.843</v>
      </c>
      <c r="D1527" s="22">
        <v>17.991299999999999</v>
      </c>
    </row>
    <row r="1528" spans="1:4" hidden="1" x14ac:dyDescent="0.25">
      <c r="A1528" s="19">
        <v>43732</v>
      </c>
      <c r="B1528" s="20" t="s">
        <v>34</v>
      </c>
      <c r="C1528" s="21">
        <v>17.867999999999999</v>
      </c>
      <c r="D1528" s="22">
        <v>18.011399999999998</v>
      </c>
    </row>
    <row r="1529" spans="1:4" hidden="1" x14ac:dyDescent="0.25">
      <c r="A1529" s="19">
        <v>43731</v>
      </c>
      <c r="B1529" s="20" t="s">
        <v>34</v>
      </c>
      <c r="C1529" s="21">
        <v>17.8383</v>
      </c>
      <c r="D1529" s="22">
        <v>17.982099999999999</v>
      </c>
    </row>
    <row r="1530" spans="1:4" hidden="1" x14ac:dyDescent="0.25">
      <c r="A1530" s="19">
        <v>43730</v>
      </c>
      <c r="B1530" s="20" t="s">
        <v>34</v>
      </c>
      <c r="C1530" s="21">
        <v>17.872699999999998</v>
      </c>
      <c r="D1530" s="22">
        <v>18.0184</v>
      </c>
    </row>
    <row r="1531" spans="1:4" hidden="1" x14ac:dyDescent="0.25">
      <c r="A1531" s="19">
        <v>43727</v>
      </c>
      <c r="B1531" s="20" t="s">
        <v>34</v>
      </c>
      <c r="C1531" s="21">
        <v>17.965499999999999</v>
      </c>
      <c r="D1531" s="22">
        <v>18.102799999999998</v>
      </c>
    </row>
    <row r="1532" spans="1:4" hidden="1" x14ac:dyDescent="0.25">
      <c r="A1532" s="19">
        <v>43726</v>
      </c>
      <c r="B1532" s="20" t="s">
        <v>34</v>
      </c>
      <c r="C1532" s="21">
        <v>17.971699999999998</v>
      </c>
      <c r="D1532" s="22">
        <v>18.1175</v>
      </c>
    </row>
    <row r="1533" spans="1:4" hidden="1" x14ac:dyDescent="0.25">
      <c r="A1533" s="19">
        <v>43725</v>
      </c>
      <c r="B1533" s="20" t="s">
        <v>34</v>
      </c>
      <c r="C1533" s="21">
        <v>17.9422</v>
      </c>
      <c r="D1533" s="22">
        <v>18.085799999999999</v>
      </c>
    </row>
    <row r="1534" spans="1:4" hidden="1" x14ac:dyDescent="0.25">
      <c r="A1534" s="19">
        <v>43724</v>
      </c>
      <c r="B1534" s="20" t="s">
        <v>34</v>
      </c>
      <c r="C1534" s="21">
        <v>17.974299999999999</v>
      </c>
      <c r="D1534" s="22">
        <v>18.1174</v>
      </c>
    </row>
    <row r="1535" spans="1:4" hidden="1" x14ac:dyDescent="0.25">
      <c r="A1535" s="19">
        <v>43723</v>
      </c>
      <c r="B1535" s="20" t="s">
        <v>34</v>
      </c>
      <c r="C1535" s="21">
        <v>18.0702</v>
      </c>
      <c r="D1535" s="22">
        <v>18.2149</v>
      </c>
    </row>
    <row r="1536" spans="1:4" hidden="1" x14ac:dyDescent="0.25">
      <c r="A1536" s="19">
        <v>43720</v>
      </c>
      <c r="B1536" s="20" t="s">
        <v>34</v>
      </c>
      <c r="C1536" s="21">
        <v>17.919599999999999</v>
      </c>
      <c r="D1536" s="22">
        <v>18.0625</v>
      </c>
    </row>
    <row r="1537" spans="1:4" hidden="1" x14ac:dyDescent="0.25">
      <c r="A1537" s="19">
        <v>43719</v>
      </c>
      <c r="B1537" s="20" t="s">
        <v>34</v>
      </c>
      <c r="C1537" s="21">
        <v>18.0166</v>
      </c>
      <c r="D1537" s="22">
        <v>18.159400000000002</v>
      </c>
    </row>
    <row r="1538" spans="1:4" hidden="1" x14ac:dyDescent="0.25">
      <c r="A1538" s="19">
        <v>43718</v>
      </c>
      <c r="B1538" s="20" t="s">
        <v>34</v>
      </c>
      <c r="C1538" s="21">
        <v>18.0901</v>
      </c>
      <c r="D1538" s="22">
        <v>18.2377</v>
      </c>
    </row>
    <row r="1539" spans="1:4" hidden="1" x14ac:dyDescent="0.25">
      <c r="A1539" s="19">
        <v>43717</v>
      </c>
      <c r="B1539" s="20" t="s">
        <v>34</v>
      </c>
      <c r="C1539" s="21">
        <v>18.108699999999999</v>
      </c>
      <c r="D1539" s="22">
        <v>18.250499999999999</v>
      </c>
    </row>
    <row r="1540" spans="1:4" hidden="1" x14ac:dyDescent="0.25">
      <c r="A1540" s="19">
        <v>43716</v>
      </c>
      <c r="B1540" s="20" t="s">
        <v>34</v>
      </c>
      <c r="C1540" s="21">
        <v>18.096299999999999</v>
      </c>
      <c r="D1540" s="22">
        <v>18.233699999999999</v>
      </c>
    </row>
    <row r="1541" spans="1:4" hidden="1" x14ac:dyDescent="0.25">
      <c r="A1541" s="19">
        <v>43713</v>
      </c>
      <c r="B1541" s="20" t="s">
        <v>34</v>
      </c>
      <c r="C1541" s="21">
        <v>18.1678</v>
      </c>
      <c r="D1541" s="22">
        <v>18.313300000000002</v>
      </c>
    </row>
    <row r="1542" spans="1:4" hidden="1" x14ac:dyDescent="0.25">
      <c r="A1542" s="19">
        <v>43712</v>
      </c>
      <c r="B1542" s="20" t="s">
        <v>34</v>
      </c>
      <c r="C1542" s="21">
        <v>18.136800000000001</v>
      </c>
      <c r="D1542" s="22">
        <v>18.2881</v>
      </c>
    </row>
    <row r="1543" spans="1:4" hidden="1" x14ac:dyDescent="0.25">
      <c r="A1543" s="19">
        <v>43711</v>
      </c>
      <c r="B1543" s="20" t="s">
        <v>34</v>
      </c>
      <c r="C1543" s="21">
        <v>18.039100000000001</v>
      </c>
      <c r="D1543" s="22">
        <v>18.1843</v>
      </c>
    </row>
    <row r="1544" spans="1:4" hidden="1" x14ac:dyDescent="0.25">
      <c r="A1544" s="19">
        <v>43710</v>
      </c>
      <c r="B1544" s="20" t="s">
        <v>34</v>
      </c>
      <c r="C1544" s="21">
        <v>18.100300000000001</v>
      </c>
      <c r="D1544" s="22">
        <v>18.236599999999999</v>
      </c>
    </row>
    <row r="1545" spans="1:4" x14ac:dyDescent="0.25">
      <c r="A1545" s="19">
        <v>43739</v>
      </c>
      <c r="B1545" s="20" t="s">
        <v>34</v>
      </c>
      <c r="C1545" s="21">
        <v>17.662099999999999</v>
      </c>
      <c r="D1545" s="22">
        <v>17.8018</v>
      </c>
    </row>
    <row r="1546" spans="1:4" hidden="1" x14ac:dyDescent="0.25">
      <c r="A1546" s="19">
        <v>43706</v>
      </c>
      <c r="B1546" s="20" t="s">
        <v>34</v>
      </c>
      <c r="C1546" s="21">
        <v>18.268699999999999</v>
      </c>
      <c r="D1546" s="22">
        <v>18.407</v>
      </c>
    </row>
    <row r="1547" spans="1:4" hidden="1" x14ac:dyDescent="0.25">
      <c r="A1547" s="19">
        <v>43705</v>
      </c>
      <c r="B1547" s="20" t="s">
        <v>34</v>
      </c>
      <c r="C1547" s="21">
        <v>18.2791</v>
      </c>
      <c r="D1547" s="22">
        <v>18.4223</v>
      </c>
    </row>
    <row r="1548" spans="1:4" hidden="1" x14ac:dyDescent="0.25">
      <c r="A1548" s="19">
        <v>43704</v>
      </c>
      <c r="B1548" s="20" t="s">
        <v>34</v>
      </c>
      <c r="C1548" s="21">
        <v>18.311699999999998</v>
      </c>
      <c r="D1548" s="22">
        <v>18.456199999999999</v>
      </c>
    </row>
    <row r="1549" spans="1:4" hidden="1" x14ac:dyDescent="0.25">
      <c r="A1549" s="19">
        <v>43703</v>
      </c>
      <c r="B1549" s="20" t="s">
        <v>34</v>
      </c>
      <c r="C1549" s="21">
        <v>18.319199999999999</v>
      </c>
      <c r="D1549" s="22">
        <v>18.4727</v>
      </c>
    </row>
    <row r="1550" spans="1:4" hidden="1" x14ac:dyDescent="0.25">
      <c r="A1550" s="19">
        <v>43702</v>
      </c>
      <c r="B1550" s="20" t="s">
        <v>34</v>
      </c>
      <c r="C1550" s="21">
        <v>18.394400000000001</v>
      </c>
      <c r="D1550" s="22">
        <v>18.5396</v>
      </c>
    </row>
    <row r="1551" spans="1:4" hidden="1" x14ac:dyDescent="0.25">
      <c r="A1551" s="19">
        <v>43699</v>
      </c>
      <c r="B1551" s="20" t="s">
        <v>34</v>
      </c>
      <c r="C1551" s="21">
        <v>18.319900000000001</v>
      </c>
      <c r="D1551" s="22">
        <v>18.465800000000002</v>
      </c>
    </row>
    <row r="1552" spans="1:4" hidden="1" x14ac:dyDescent="0.25">
      <c r="A1552" s="19">
        <v>43698</v>
      </c>
      <c r="B1552" s="20" t="s">
        <v>34</v>
      </c>
      <c r="C1552" s="21">
        <v>18.3553</v>
      </c>
      <c r="D1552" s="22">
        <v>18.505099999999999</v>
      </c>
    </row>
    <row r="1553" spans="1:4" hidden="1" x14ac:dyDescent="0.25">
      <c r="A1553" s="19">
        <v>43697</v>
      </c>
      <c r="B1553" s="20" t="s">
        <v>34</v>
      </c>
      <c r="C1553" s="21">
        <v>18.319400000000002</v>
      </c>
      <c r="D1553" s="22">
        <v>18.459800000000001</v>
      </c>
    </row>
    <row r="1554" spans="1:4" hidden="1" x14ac:dyDescent="0.25">
      <c r="A1554" s="19">
        <v>43696</v>
      </c>
      <c r="B1554" s="20" t="s">
        <v>34</v>
      </c>
      <c r="C1554" s="21">
        <v>18.3477</v>
      </c>
      <c r="D1554" s="22">
        <v>18.501999999999999</v>
      </c>
    </row>
    <row r="1555" spans="1:4" hidden="1" x14ac:dyDescent="0.25">
      <c r="A1555" s="19">
        <v>43695</v>
      </c>
      <c r="B1555" s="20" t="s">
        <v>34</v>
      </c>
      <c r="C1555" s="21">
        <v>18.335599999999999</v>
      </c>
      <c r="D1555" s="22">
        <v>18.476299999999998</v>
      </c>
    </row>
    <row r="1556" spans="1:4" hidden="1" x14ac:dyDescent="0.25">
      <c r="A1556" s="19">
        <v>43692</v>
      </c>
      <c r="B1556" s="20" t="s">
        <v>34</v>
      </c>
      <c r="C1556" s="21">
        <v>18.4316</v>
      </c>
      <c r="D1556" s="22">
        <v>18.578900000000001</v>
      </c>
    </row>
    <row r="1557" spans="1:4" hidden="1" x14ac:dyDescent="0.25">
      <c r="A1557" s="19">
        <v>43691</v>
      </c>
      <c r="B1557" s="20" t="s">
        <v>34</v>
      </c>
      <c r="C1557" s="21">
        <v>18.472000000000001</v>
      </c>
      <c r="D1557" s="22">
        <v>18.6221</v>
      </c>
    </row>
    <row r="1558" spans="1:4" hidden="1" x14ac:dyDescent="0.25">
      <c r="A1558" s="19">
        <v>43685</v>
      </c>
      <c r="B1558" s="20" t="s">
        <v>34</v>
      </c>
      <c r="C1558" s="21">
        <v>18.4621</v>
      </c>
      <c r="D1558" s="22">
        <v>18.606000000000002</v>
      </c>
    </row>
    <row r="1559" spans="1:4" hidden="1" x14ac:dyDescent="0.25">
      <c r="A1559" s="19">
        <v>43684</v>
      </c>
      <c r="B1559" s="20" t="s">
        <v>34</v>
      </c>
      <c r="C1559" s="21">
        <v>18.462599999999998</v>
      </c>
      <c r="D1559" s="22">
        <v>18.610900000000001</v>
      </c>
    </row>
    <row r="1560" spans="1:4" hidden="1" x14ac:dyDescent="0.25">
      <c r="A1560" s="19">
        <v>43683</v>
      </c>
      <c r="B1560" s="20" t="s">
        <v>34</v>
      </c>
      <c r="C1560" s="21">
        <v>18.442399999999999</v>
      </c>
      <c r="D1560" s="22">
        <v>18.590399999999999</v>
      </c>
    </row>
    <row r="1561" spans="1:4" hidden="1" x14ac:dyDescent="0.25">
      <c r="A1561" s="19">
        <v>43682</v>
      </c>
      <c r="B1561" s="20" t="s">
        <v>34</v>
      </c>
      <c r="C1561" s="21">
        <v>18.425699999999999</v>
      </c>
      <c r="D1561" s="22">
        <v>18.5684</v>
      </c>
    </row>
    <row r="1562" spans="1:4" hidden="1" x14ac:dyDescent="0.25">
      <c r="A1562" s="19">
        <v>43681</v>
      </c>
      <c r="B1562" s="20" t="s">
        <v>34</v>
      </c>
      <c r="C1562" s="21">
        <v>18.3019</v>
      </c>
      <c r="D1562" s="22">
        <v>18.4406</v>
      </c>
    </row>
    <row r="1563" spans="1:4" x14ac:dyDescent="0.25">
      <c r="A1563" s="19">
        <v>43709</v>
      </c>
      <c r="B1563" s="20" t="s">
        <v>34</v>
      </c>
      <c r="C1563" s="21">
        <v>18.1313</v>
      </c>
      <c r="D1563" s="22">
        <v>18.273700000000002</v>
      </c>
    </row>
    <row r="1564" spans="1:4" hidden="1" x14ac:dyDescent="0.25">
      <c r="A1564" s="19">
        <v>43677</v>
      </c>
      <c r="B1564" s="20" t="s">
        <v>34</v>
      </c>
      <c r="C1564" s="21">
        <v>18.396999999999998</v>
      </c>
      <c r="D1564" s="22">
        <v>18.537600000000001</v>
      </c>
    </row>
    <row r="1565" spans="1:4" hidden="1" x14ac:dyDescent="0.25">
      <c r="A1565" s="19">
        <v>43676</v>
      </c>
      <c r="B1565" s="20" t="s">
        <v>34</v>
      </c>
      <c r="C1565" s="21">
        <v>18.401</v>
      </c>
      <c r="D1565" s="22">
        <v>18.544</v>
      </c>
    </row>
    <row r="1566" spans="1:4" hidden="1" x14ac:dyDescent="0.25">
      <c r="A1566" s="19">
        <v>43675</v>
      </c>
      <c r="B1566" s="20" t="s">
        <v>34</v>
      </c>
      <c r="C1566" s="21">
        <v>18.359400000000001</v>
      </c>
      <c r="D1566" s="22">
        <v>18.508800000000001</v>
      </c>
    </row>
    <row r="1567" spans="1:4" hidden="1" x14ac:dyDescent="0.25">
      <c r="A1567" s="19">
        <v>43674</v>
      </c>
      <c r="B1567" s="20" t="s">
        <v>34</v>
      </c>
      <c r="C1567" s="21">
        <v>18.381399999999999</v>
      </c>
      <c r="D1567" s="22">
        <v>18.533200000000001</v>
      </c>
    </row>
    <row r="1568" spans="1:4" hidden="1" x14ac:dyDescent="0.25">
      <c r="A1568" s="19">
        <v>43671</v>
      </c>
      <c r="B1568" s="20" t="s">
        <v>34</v>
      </c>
      <c r="C1568" s="21">
        <v>18.3675</v>
      </c>
      <c r="D1568" s="22">
        <v>18.512</v>
      </c>
    </row>
    <row r="1569" spans="1:4" hidden="1" x14ac:dyDescent="0.25">
      <c r="A1569" s="19">
        <v>43670</v>
      </c>
      <c r="B1569" s="20" t="s">
        <v>34</v>
      </c>
      <c r="C1569" s="21">
        <v>18.4285</v>
      </c>
      <c r="D1569" s="22">
        <v>18.5688</v>
      </c>
    </row>
    <row r="1570" spans="1:4" hidden="1" x14ac:dyDescent="0.25">
      <c r="A1570" s="19">
        <v>43668</v>
      </c>
      <c r="B1570" s="20" t="s">
        <v>34</v>
      </c>
      <c r="C1570" s="21">
        <v>18.5594</v>
      </c>
      <c r="D1570" s="22">
        <v>18.6998</v>
      </c>
    </row>
    <row r="1571" spans="1:4" hidden="1" x14ac:dyDescent="0.25">
      <c r="A1571" s="19">
        <v>43667</v>
      </c>
      <c r="B1571" s="20" t="s">
        <v>34</v>
      </c>
      <c r="C1571" s="21">
        <v>18.572500000000002</v>
      </c>
      <c r="D1571" s="22">
        <v>18.721900000000002</v>
      </c>
    </row>
    <row r="1572" spans="1:4" hidden="1" x14ac:dyDescent="0.25">
      <c r="A1572" s="19">
        <v>43664</v>
      </c>
      <c r="B1572" s="20" t="s">
        <v>34</v>
      </c>
      <c r="C1572" s="21">
        <v>18.572199999999999</v>
      </c>
      <c r="D1572" s="22">
        <v>18.712700000000002</v>
      </c>
    </row>
    <row r="1573" spans="1:4" hidden="1" x14ac:dyDescent="0.25">
      <c r="A1573" s="19">
        <v>43663</v>
      </c>
      <c r="B1573" s="20" t="s">
        <v>34</v>
      </c>
      <c r="C1573" s="21">
        <v>18.565000000000001</v>
      </c>
      <c r="D1573" s="22">
        <v>18.706800000000001</v>
      </c>
    </row>
    <row r="1574" spans="1:4" hidden="1" x14ac:dyDescent="0.25">
      <c r="A1574" s="19">
        <v>43662</v>
      </c>
      <c r="B1574" s="20" t="s">
        <v>34</v>
      </c>
      <c r="C1574" s="21">
        <v>18.561800000000002</v>
      </c>
      <c r="D1574" s="22">
        <v>18.706199999999999</v>
      </c>
    </row>
    <row r="1575" spans="1:4" hidden="1" x14ac:dyDescent="0.25">
      <c r="A1575" s="19">
        <v>43661</v>
      </c>
      <c r="B1575" s="20" t="s">
        <v>34</v>
      </c>
      <c r="C1575" s="21">
        <v>18.634599999999999</v>
      </c>
      <c r="D1575" s="22">
        <v>18.779800000000002</v>
      </c>
    </row>
    <row r="1576" spans="1:4" hidden="1" x14ac:dyDescent="0.25">
      <c r="A1576" s="19">
        <v>43660</v>
      </c>
      <c r="B1576" s="20" t="s">
        <v>34</v>
      </c>
      <c r="C1576" s="21">
        <v>18.640799999999999</v>
      </c>
      <c r="D1576" s="22">
        <v>18.79</v>
      </c>
    </row>
    <row r="1577" spans="1:4" hidden="1" x14ac:dyDescent="0.25">
      <c r="A1577" s="19">
        <v>43657</v>
      </c>
      <c r="B1577" s="20" t="s">
        <v>34</v>
      </c>
      <c r="C1577" s="21">
        <v>18.668099999999999</v>
      </c>
      <c r="D1577" s="22">
        <v>18.8187</v>
      </c>
    </row>
    <row r="1578" spans="1:4" hidden="1" x14ac:dyDescent="0.25">
      <c r="A1578" s="19">
        <v>43656</v>
      </c>
      <c r="B1578" s="20" t="s">
        <v>34</v>
      </c>
      <c r="C1578" s="21">
        <v>18.560500000000001</v>
      </c>
      <c r="D1578" s="22">
        <v>18.7074</v>
      </c>
    </row>
    <row r="1579" spans="1:4" hidden="1" x14ac:dyDescent="0.25">
      <c r="A1579" s="19">
        <v>43655</v>
      </c>
      <c r="B1579" s="20" t="s">
        <v>34</v>
      </c>
      <c r="C1579" s="21">
        <v>18.533300000000001</v>
      </c>
      <c r="D1579" s="22">
        <v>18.683499999999999</v>
      </c>
    </row>
    <row r="1580" spans="1:4" hidden="1" x14ac:dyDescent="0.25">
      <c r="A1580" s="19">
        <v>43654</v>
      </c>
      <c r="B1580" s="20" t="s">
        <v>34</v>
      </c>
      <c r="C1580" s="21">
        <v>18.558499999999999</v>
      </c>
      <c r="D1580" s="22">
        <v>18.701599999999999</v>
      </c>
    </row>
    <row r="1581" spans="1:4" hidden="1" x14ac:dyDescent="0.25">
      <c r="A1581" s="19">
        <v>43653</v>
      </c>
      <c r="B1581" s="20" t="s">
        <v>34</v>
      </c>
      <c r="C1581" s="21">
        <v>18.571400000000001</v>
      </c>
      <c r="D1581" s="22">
        <v>18.721399999999999</v>
      </c>
    </row>
    <row r="1582" spans="1:4" hidden="1" x14ac:dyDescent="0.25">
      <c r="A1582" s="19">
        <v>43650</v>
      </c>
      <c r="B1582" s="20" t="s">
        <v>34</v>
      </c>
      <c r="C1582" s="21">
        <v>18.674199999999999</v>
      </c>
      <c r="D1582" s="22">
        <v>18.8217</v>
      </c>
    </row>
    <row r="1583" spans="1:4" hidden="1" x14ac:dyDescent="0.25">
      <c r="A1583" s="19">
        <v>43649</v>
      </c>
      <c r="B1583" s="20" t="s">
        <v>34</v>
      </c>
      <c r="C1583" s="21">
        <v>18.6876</v>
      </c>
      <c r="D1583" s="22">
        <v>18.831399999999999</v>
      </c>
    </row>
    <row r="1584" spans="1:4" x14ac:dyDescent="0.25">
      <c r="A1584" s="19">
        <v>43678</v>
      </c>
      <c r="B1584" s="20" t="s">
        <v>34</v>
      </c>
      <c r="C1584" s="21">
        <v>18.2041</v>
      </c>
      <c r="D1584" s="22">
        <v>18.34</v>
      </c>
    </row>
    <row r="1585" spans="1:4" hidden="1" x14ac:dyDescent="0.25">
      <c r="A1585" s="19">
        <v>43643</v>
      </c>
      <c r="B1585" s="20" t="s">
        <v>34</v>
      </c>
      <c r="C1585" s="21">
        <v>18.924299999999999</v>
      </c>
      <c r="D1585" s="22">
        <v>19.072900000000001</v>
      </c>
    </row>
    <row r="1586" spans="1:4" hidden="1" x14ac:dyDescent="0.25">
      <c r="A1586" s="19">
        <v>43642</v>
      </c>
      <c r="B1586" s="20" t="s">
        <v>34</v>
      </c>
      <c r="C1586" s="21">
        <v>18.898099999999999</v>
      </c>
      <c r="D1586" s="22">
        <v>19.0501</v>
      </c>
    </row>
    <row r="1587" spans="1:4" hidden="1" x14ac:dyDescent="0.25">
      <c r="A1587" s="19">
        <v>43641</v>
      </c>
      <c r="B1587" s="20" t="s">
        <v>34</v>
      </c>
      <c r="C1587" s="21">
        <v>18.947399999999998</v>
      </c>
      <c r="D1587" s="22">
        <v>19.092199999999998</v>
      </c>
    </row>
    <row r="1588" spans="1:4" hidden="1" x14ac:dyDescent="0.25">
      <c r="A1588" s="19">
        <v>43640</v>
      </c>
      <c r="B1588" s="20" t="s">
        <v>34</v>
      </c>
      <c r="C1588" s="21">
        <v>18.9511</v>
      </c>
      <c r="D1588" s="22">
        <v>19.1037</v>
      </c>
    </row>
    <row r="1589" spans="1:4" hidden="1" x14ac:dyDescent="0.25">
      <c r="A1589" s="19">
        <v>43639</v>
      </c>
      <c r="B1589" s="20" t="s">
        <v>34</v>
      </c>
      <c r="C1589" s="21">
        <v>18.901</v>
      </c>
      <c r="D1589" s="22">
        <v>19.044499999999999</v>
      </c>
    </row>
    <row r="1590" spans="1:4" hidden="1" x14ac:dyDescent="0.25">
      <c r="A1590" s="19">
        <v>43636</v>
      </c>
      <c r="B1590" s="20" t="s">
        <v>34</v>
      </c>
      <c r="C1590" s="21">
        <v>18.8109</v>
      </c>
      <c r="D1590" s="22">
        <v>18.950700000000001</v>
      </c>
    </row>
    <row r="1591" spans="1:4" hidden="1" x14ac:dyDescent="0.25">
      <c r="A1591" s="19">
        <v>43635</v>
      </c>
      <c r="B1591" s="20" t="s">
        <v>34</v>
      </c>
      <c r="C1591" s="21">
        <v>18.6784</v>
      </c>
      <c r="D1591" s="22">
        <v>18.835799999999999</v>
      </c>
    </row>
    <row r="1592" spans="1:4" hidden="1" x14ac:dyDescent="0.25">
      <c r="A1592" s="19">
        <v>43634</v>
      </c>
      <c r="B1592" s="20" t="s">
        <v>34</v>
      </c>
      <c r="C1592" s="21">
        <v>18.687799999999999</v>
      </c>
      <c r="D1592" s="22">
        <v>18.843599999999999</v>
      </c>
    </row>
    <row r="1593" spans="1:4" hidden="1" x14ac:dyDescent="0.25">
      <c r="A1593" s="19">
        <v>43633</v>
      </c>
      <c r="B1593" s="20" t="s">
        <v>34</v>
      </c>
      <c r="C1593" s="21">
        <v>18.7392</v>
      </c>
      <c r="D1593" s="22">
        <v>18.889900000000001</v>
      </c>
    </row>
    <row r="1594" spans="1:4" hidden="1" x14ac:dyDescent="0.25">
      <c r="A1594" s="19">
        <v>43632</v>
      </c>
      <c r="B1594" s="20" t="s">
        <v>34</v>
      </c>
      <c r="C1594" s="21">
        <v>18.700500000000002</v>
      </c>
      <c r="D1594" s="22">
        <v>18.843900000000001</v>
      </c>
    </row>
    <row r="1595" spans="1:4" hidden="1" x14ac:dyDescent="0.25">
      <c r="A1595" s="19">
        <v>43629</v>
      </c>
      <c r="B1595" s="20" t="s">
        <v>34</v>
      </c>
      <c r="C1595" s="21">
        <v>18.836099999999998</v>
      </c>
      <c r="D1595" s="22">
        <v>18.9864</v>
      </c>
    </row>
    <row r="1596" spans="1:4" hidden="1" x14ac:dyDescent="0.25">
      <c r="A1596" s="19">
        <v>43628</v>
      </c>
      <c r="B1596" s="20" t="s">
        <v>34</v>
      </c>
      <c r="C1596" s="21">
        <v>18.877800000000001</v>
      </c>
      <c r="D1596" s="22">
        <v>19.020299999999999</v>
      </c>
    </row>
    <row r="1597" spans="1:4" hidden="1" x14ac:dyDescent="0.25">
      <c r="A1597" s="19">
        <v>43627</v>
      </c>
      <c r="B1597" s="20" t="s">
        <v>34</v>
      </c>
      <c r="C1597" s="21">
        <v>18.857399999999998</v>
      </c>
      <c r="D1597" s="22">
        <v>18.993600000000001</v>
      </c>
    </row>
    <row r="1598" spans="1:4" hidden="1" x14ac:dyDescent="0.25">
      <c r="A1598" s="19">
        <v>43626</v>
      </c>
      <c r="B1598" s="20" t="s">
        <v>34</v>
      </c>
      <c r="C1598" s="21">
        <v>18.845099999999999</v>
      </c>
      <c r="D1598" s="22">
        <v>18.9894</v>
      </c>
    </row>
    <row r="1599" spans="1:4" hidden="1" x14ac:dyDescent="0.25">
      <c r="A1599" s="19">
        <v>43625</v>
      </c>
      <c r="B1599" s="20" t="s">
        <v>34</v>
      </c>
      <c r="C1599" s="21">
        <v>18.9222</v>
      </c>
      <c r="D1599" s="22">
        <v>19.066400000000002</v>
      </c>
    </row>
    <row r="1600" spans="1:4" hidden="1" x14ac:dyDescent="0.25">
      <c r="A1600" s="19">
        <v>43619</v>
      </c>
      <c r="B1600" s="20" t="s">
        <v>34</v>
      </c>
      <c r="C1600" s="21">
        <v>18.6663</v>
      </c>
      <c r="D1600" s="22">
        <v>18.8093</v>
      </c>
    </row>
    <row r="1601" spans="1:4" x14ac:dyDescent="0.25">
      <c r="A1601" s="19">
        <v>43648</v>
      </c>
      <c r="B1601" s="20" t="s">
        <v>34</v>
      </c>
      <c r="C1601" s="21">
        <v>18.713799999999999</v>
      </c>
      <c r="D1601" s="22">
        <v>18.862400000000001</v>
      </c>
    </row>
    <row r="1602" spans="1:4" hidden="1" x14ac:dyDescent="0.25">
      <c r="A1602" s="19">
        <v>43615</v>
      </c>
      <c r="B1602" s="20" t="s">
        <v>34</v>
      </c>
      <c r="C1602" s="21">
        <v>18.654199999999999</v>
      </c>
      <c r="D1602" s="22">
        <v>18.787299999999998</v>
      </c>
    </row>
    <row r="1603" spans="1:4" hidden="1" x14ac:dyDescent="0.25">
      <c r="A1603" s="19">
        <v>43614</v>
      </c>
      <c r="B1603" s="20" t="s">
        <v>34</v>
      </c>
      <c r="C1603" s="21">
        <v>18.695799999999998</v>
      </c>
      <c r="D1603" s="22">
        <v>18.8385</v>
      </c>
    </row>
    <row r="1604" spans="1:4" hidden="1" x14ac:dyDescent="0.25">
      <c r="A1604" s="19">
        <v>43613</v>
      </c>
      <c r="B1604" s="20" t="s">
        <v>34</v>
      </c>
      <c r="C1604" s="21">
        <v>18.743600000000001</v>
      </c>
      <c r="D1604" s="22">
        <v>18.8855</v>
      </c>
    </row>
    <row r="1605" spans="1:4" hidden="1" x14ac:dyDescent="0.25">
      <c r="A1605" s="19">
        <v>43612</v>
      </c>
      <c r="B1605" s="20" t="s">
        <v>34</v>
      </c>
      <c r="C1605" s="21">
        <v>18.766300000000001</v>
      </c>
      <c r="D1605" s="22">
        <v>18.9056</v>
      </c>
    </row>
    <row r="1606" spans="1:4" hidden="1" x14ac:dyDescent="0.25">
      <c r="A1606" s="19">
        <v>43611</v>
      </c>
      <c r="B1606" s="20" t="s">
        <v>34</v>
      </c>
      <c r="C1606" s="21">
        <v>18.814699999999998</v>
      </c>
      <c r="D1606" s="22">
        <v>18.9559</v>
      </c>
    </row>
    <row r="1607" spans="1:4" hidden="1" x14ac:dyDescent="0.25">
      <c r="A1607" s="19">
        <v>43608</v>
      </c>
      <c r="B1607" s="20" t="s">
        <v>34</v>
      </c>
      <c r="C1607" s="21">
        <v>18.715599999999998</v>
      </c>
      <c r="D1607" s="22">
        <v>18.857800000000001</v>
      </c>
    </row>
    <row r="1608" spans="1:4" hidden="1" x14ac:dyDescent="0.25">
      <c r="A1608" s="19">
        <v>43607</v>
      </c>
      <c r="B1608" s="20" t="s">
        <v>34</v>
      </c>
      <c r="C1608" s="21">
        <v>18.9115</v>
      </c>
      <c r="D1608" s="22">
        <v>19.0549</v>
      </c>
    </row>
    <row r="1609" spans="1:4" hidden="1" x14ac:dyDescent="0.25">
      <c r="A1609" s="19">
        <v>43606</v>
      </c>
      <c r="B1609" s="20" t="s">
        <v>34</v>
      </c>
      <c r="C1609" s="21">
        <v>18.910599999999999</v>
      </c>
      <c r="D1609" s="22">
        <v>19.053999999999998</v>
      </c>
    </row>
    <row r="1610" spans="1:4" hidden="1" x14ac:dyDescent="0.25">
      <c r="A1610" s="19">
        <v>43605</v>
      </c>
      <c r="B1610" s="20" t="s">
        <v>34</v>
      </c>
      <c r="C1610" s="21">
        <v>18.923300000000001</v>
      </c>
      <c r="D1610" s="22">
        <v>19.066800000000001</v>
      </c>
    </row>
    <row r="1611" spans="1:4" hidden="1" x14ac:dyDescent="0.25">
      <c r="A1611" s="19">
        <v>43604</v>
      </c>
      <c r="B1611" s="20" t="s">
        <v>34</v>
      </c>
      <c r="C1611" s="21">
        <v>18.937999999999999</v>
      </c>
      <c r="D1611" s="22">
        <v>19.090399999999999</v>
      </c>
    </row>
    <row r="1612" spans="1:4" hidden="1" x14ac:dyDescent="0.25">
      <c r="A1612" s="19">
        <v>43601</v>
      </c>
      <c r="B1612" s="20" t="s">
        <v>34</v>
      </c>
      <c r="C1612" s="21">
        <v>19.030899999999999</v>
      </c>
      <c r="D1612" s="22">
        <v>19.1782</v>
      </c>
    </row>
    <row r="1613" spans="1:4" hidden="1" x14ac:dyDescent="0.25">
      <c r="A1613" s="19">
        <v>43600</v>
      </c>
      <c r="B1613" s="20" t="s">
        <v>34</v>
      </c>
      <c r="C1613" s="21">
        <v>19.047499999999999</v>
      </c>
      <c r="D1613" s="22">
        <v>19.195599999999999</v>
      </c>
    </row>
    <row r="1614" spans="1:4" hidden="1" x14ac:dyDescent="0.25">
      <c r="A1614" s="19">
        <v>43599</v>
      </c>
      <c r="B1614" s="20" t="s">
        <v>34</v>
      </c>
      <c r="C1614" s="21">
        <v>19.098700000000001</v>
      </c>
      <c r="D1614" s="22">
        <v>19.2437</v>
      </c>
    </row>
    <row r="1615" spans="1:4" hidden="1" x14ac:dyDescent="0.25">
      <c r="A1615" s="19">
        <v>43598</v>
      </c>
      <c r="B1615" s="20" t="s">
        <v>34</v>
      </c>
      <c r="C1615" s="21">
        <v>19.1187</v>
      </c>
      <c r="D1615" s="22">
        <v>19.264299999999999</v>
      </c>
    </row>
    <row r="1616" spans="1:4" hidden="1" x14ac:dyDescent="0.25">
      <c r="A1616" s="19">
        <v>43597</v>
      </c>
      <c r="B1616" s="20" t="s">
        <v>34</v>
      </c>
      <c r="C1616" s="21">
        <v>19.1661</v>
      </c>
      <c r="D1616" s="22">
        <v>19.3141</v>
      </c>
    </row>
    <row r="1617" spans="1:4" hidden="1" x14ac:dyDescent="0.25">
      <c r="A1617" s="19">
        <v>43594</v>
      </c>
      <c r="B1617" s="20" t="s">
        <v>34</v>
      </c>
      <c r="C1617" s="21">
        <v>19.087700000000002</v>
      </c>
      <c r="D1617" s="22">
        <v>19.241499999999998</v>
      </c>
    </row>
    <row r="1618" spans="1:4" hidden="1" x14ac:dyDescent="0.25">
      <c r="A1618" s="19">
        <v>43593</v>
      </c>
      <c r="B1618" s="20" t="s">
        <v>34</v>
      </c>
      <c r="C1618" s="21">
        <v>19.136900000000001</v>
      </c>
      <c r="D1618" s="22">
        <v>19.285399999999999</v>
      </c>
    </row>
    <row r="1619" spans="1:4" hidden="1" x14ac:dyDescent="0.25">
      <c r="A1619" s="19">
        <v>43592</v>
      </c>
      <c r="B1619" s="20" t="s">
        <v>34</v>
      </c>
      <c r="C1619" s="21">
        <v>19.143699999999999</v>
      </c>
      <c r="D1619" s="22">
        <v>19.286999999999999</v>
      </c>
    </row>
    <row r="1620" spans="1:4" hidden="1" x14ac:dyDescent="0.25">
      <c r="A1620" s="19">
        <v>43591</v>
      </c>
      <c r="B1620" s="20" t="s">
        <v>34</v>
      </c>
      <c r="C1620" s="21">
        <v>19.125800000000002</v>
      </c>
      <c r="D1620" s="22">
        <v>19.275300000000001</v>
      </c>
    </row>
    <row r="1621" spans="1:4" hidden="1" x14ac:dyDescent="0.25">
      <c r="A1621" s="19">
        <v>43590</v>
      </c>
      <c r="B1621" s="20" t="s">
        <v>34</v>
      </c>
      <c r="C1621" s="21">
        <v>19.1584</v>
      </c>
      <c r="D1621" s="22">
        <v>19.305900000000001</v>
      </c>
    </row>
    <row r="1622" spans="1:4" x14ac:dyDescent="0.25">
      <c r="A1622" s="19">
        <v>43618</v>
      </c>
      <c r="B1622" s="20" t="s">
        <v>34</v>
      </c>
      <c r="C1622" s="21">
        <v>18.656600000000001</v>
      </c>
      <c r="D1622" s="22">
        <v>18.806699999999999</v>
      </c>
    </row>
    <row r="1623" spans="1:4" hidden="1" x14ac:dyDescent="0.25">
      <c r="A1623" s="19">
        <v>43585</v>
      </c>
      <c r="B1623" s="20" t="s">
        <v>34</v>
      </c>
      <c r="C1623" s="21">
        <v>19.189800000000002</v>
      </c>
      <c r="D1623" s="22">
        <v>19.3477</v>
      </c>
    </row>
    <row r="1624" spans="1:4" hidden="1" x14ac:dyDescent="0.25">
      <c r="A1624" s="19">
        <v>43579</v>
      </c>
      <c r="B1624" s="20" t="s">
        <v>34</v>
      </c>
      <c r="C1624" s="21">
        <v>19.176400000000001</v>
      </c>
      <c r="D1624" s="22">
        <v>19.331199999999999</v>
      </c>
    </row>
    <row r="1625" spans="1:4" hidden="1" x14ac:dyDescent="0.25">
      <c r="A1625" s="19">
        <v>43578</v>
      </c>
      <c r="B1625" s="20" t="s">
        <v>34</v>
      </c>
      <c r="C1625" s="21">
        <v>19.230799999999999</v>
      </c>
      <c r="D1625" s="22">
        <v>19.3825</v>
      </c>
    </row>
    <row r="1626" spans="1:4" hidden="1" x14ac:dyDescent="0.25">
      <c r="A1626" s="19">
        <v>43577</v>
      </c>
      <c r="B1626" s="20" t="s">
        <v>34</v>
      </c>
      <c r="C1626" s="21">
        <v>19.232900000000001</v>
      </c>
      <c r="D1626" s="22">
        <v>19.3857</v>
      </c>
    </row>
    <row r="1627" spans="1:4" hidden="1" x14ac:dyDescent="0.25">
      <c r="A1627" s="19">
        <v>43576</v>
      </c>
      <c r="B1627" s="20" t="s">
        <v>34</v>
      </c>
      <c r="C1627" s="21">
        <v>19.2379</v>
      </c>
      <c r="D1627" s="22">
        <v>19.384899999999998</v>
      </c>
    </row>
    <row r="1628" spans="1:4" hidden="1" x14ac:dyDescent="0.25">
      <c r="A1628" s="19">
        <v>43573</v>
      </c>
      <c r="B1628" s="20" t="s">
        <v>34</v>
      </c>
      <c r="C1628" s="21">
        <v>19.2683</v>
      </c>
      <c r="D1628" s="22">
        <v>19.417899999999999</v>
      </c>
    </row>
    <row r="1629" spans="1:4" hidden="1" x14ac:dyDescent="0.25">
      <c r="A1629" s="19">
        <v>43572</v>
      </c>
      <c r="B1629" s="20" t="s">
        <v>34</v>
      </c>
      <c r="C1629" s="21">
        <v>19.437999999999999</v>
      </c>
      <c r="D1629" s="22">
        <v>19.590299999999999</v>
      </c>
    </row>
    <row r="1630" spans="1:4" hidden="1" x14ac:dyDescent="0.25">
      <c r="A1630" s="19">
        <v>43571</v>
      </c>
      <c r="B1630" s="20" t="s">
        <v>34</v>
      </c>
      <c r="C1630" s="21">
        <v>19.511199999999999</v>
      </c>
      <c r="D1630" s="22">
        <v>19.653500000000001</v>
      </c>
    </row>
    <row r="1631" spans="1:4" hidden="1" x14ac:dyDescent="0.25">
      <c r="A1631" s="19">
        <v>43570</v>
      </c>
      <c r="B1631" s="20" t="s">
        <v>34</v>
      </c>
      <c r="C1631" s="21">
        <v>19.509799999999998</v>
      </c>
      <c r="D1631" s="22">
        <v>19.664000000000001</v>
      </c>
    </row>
    <row r="1632" spans="1:4" hidden="1" x14ac:dyDescent="0.25">
      <c r="A1632" s="19">
        <v>43569</v>
      </c>
      <c r="B1632" s="20" t="s">
        <v>34</v>
      </c>
      <c r="C1632" s="21">
        <v>19.488</v>
      </c>
      <c r="D1632" s="22">
        <v>19.633500000000002</v>
      </c>
    </row>
    <row r="1633" spans="1:4" hidden="1" x14ac:dyDescent="0.25">
      <c r="A1633" s="19">
        <v>43566</v>
      </c>
      <c r="B1633" s="20" t="s">
        <v>34</v>
      </c>
      <c r="C1633" s="21">
        <v>19.445699999999999</v>
      </c>
      <c r="D1633" s="22">
        <v>19.592500000000001</v>
      </c>
    </row>
    <row r="1634" spans="1:4" hidden="1" x14ac:dyDescent="0.25">
      <c r="A1634" s="19">
        <v>43565</v>
      </c>
      <c r="B1634" s="20" t="s">
        <v>34</v>
      </c>
      <c r="C1634" s="21">
        <v>19.467300000000002</v>
      </c>
      <c r="D1634" s="22">
        <v>19.622800000000002</v>
      </c>
    </row>
    <row r="1635" spans="1:4" hidden="1" x14ac:dyDescent="0.25">
      <c r="A1635" s="19">
        <v>43564</v>
      </c>
      <c r="B1635" s="20" t="s">
        <v>34</v>
      </c>
      <c r="C1635" s="21">
        <v>19.453199999999999</v>
      </c>
      <c r="D1635" s="22">
        <v>19.604700000000001</v>
      </c>
    </row>
    <row r="1636" spans="1:4" hidden="1" x14ac:dyDescent="0.25">
      <c r="A1636" s="19">
        <v>43563</v>
      </c>
      <c r="B1636" s="20" t="s">
        <v>34</v>
      </c>
      <c r="C1636" s="21">
        <v>19.408200000000001</v>
      </c>
      <c r="D1636" s="22">
        <v>19.560099999999998</v>
      </c>
    </row>
    <row r="1637" spans="1:4" hidden="1" x14ac:dyDescent="0.25">
      <c r="A1637" s="19">
        <v>43562</v>
      </c>
      <c r="B1637" s="20" t="s">
        <v>34</v>
      </c>
      <c r="C1637" s="21">
        <v>19.361699999999999</v>
      </c>
      <c r="D1637" s="22">
        <v>19.521000000000001</v>
      </c>
    </row>
    <row r="1638" spans="1:4" hidden="1" x14ac:dyDescent="0.25">
      <c r="A1638" s="19">
        <v>43559</v>
      </c>
      <c r="B1638" s="20" t="s">
        <v>34</v>
      </c>
      <c r="C1638" s="21">
        <v>19.369499999999999</v>
      </c>
      <c r="D1638" s="22">
        <v>19.5214</v>
      </c>
    </row>
    <row r="1639" spans="1:4" hidden="1" x14ac:dyDescent="0.25">
      <c r="A1639" s="19">
        <v>43558</v>
      </c>
      <c r="B1639" s="20" t="s">
        <v>34</v>
      </c>
      <c r="C1639" s="21">
        <v>19.4038</v>
      </c>
      <c r="D1639" s="22">
        <v>19.557200000000002</v>
      </c>
    </row>
    <row r="1640" spans="1:4" hidden="1" x14ac:dyDescent="0.25">
      <c r="A1640" s="19">
        <v>43557</v>
      </c>
      <c r="B1640" s="20" t="s">
        <v>34</v>
      </c>
      <c r="C1640" s="21">
        <v>19.330500000000001</v>
      </c>
      <c r="D1640" s="22">
        <v>19.480899999999998</v>
      </c>
    </row>
    <row r="1641" spans="1:4" x14ac:dyDescent="0.25">
      <c r="A1641" s="19">
        <v>43587</v>
      </c>
      <c r="B1641" s="20" t="s">
        <v>34</v>
      </c>
      <c r="C1641" s="21">
        <v>19.170300000000001</v>
      </c>
      <c r="D1641" s="22">
        <v>19.328499999999998</v>
      </c>
    </row>
    <row r="1642" spans="1:4" hidden="1" x14ac:dyDescent="0.25">
      <c r="A1642" s="19">
        <v>43555</v>
      </c>
      <c r="B1642" s="20" t="s">
        <v>34</v>
      </c>
      <c r="C1642" s="21">
        <v>19.3659</v>
      </c>
      <c r="D1642" s="22">
        <v>19.521899999999999</v>
      </c>
    </row>
    <row r="1643" spans="1:4" hidden="1" x14ac:dyDescent="0.25">
      <c r="A1643" s="19">
        <v>43552</v>
      </c>
      <c r="B1643" s="20" t="s">
        <v>34</v>
      </c>
      <c r="C1643" s="21">
        <v>19.371500000000001</v>
      </c>
      <c r="D1643" s="22">
        <v>19.530899999999999</v>
      </c>
    </row>
    <row r="1644" spans="1:4" hidden="1" x14ac:dyDescent="0.25">
      <c r="A1644" s="19">
        <v>43551</v>
      </c>
      <c r="B1644" s="20" t="s">
        <v>34</v>
      </c>
      <c r="C1644" s="21">
        <v>19.459499999999998</v>
      </c>
      <c r="D1644" s="22">
        <v>19.6251</v>
      </c>
    </row>
    <row r="1645" spans="1:4" hidden="1" x14ac:dyDescent="0.25">
      <c r="A1645" s="19">
        <v>43550</v>
      </c>
      <c r="B1645" s="20" t="s">
        <v>34</v>
      </c>
      <c r="C1645" s="21">
        <v>19.4986</v>
      </c>
      <c r="D1645" s="22">
        <v>19.640799999999999</v>
      </c>
    </row>
    <row r="1646" spans="1:4" hidden="1" x14ac:dyDescent="0.25">
      <c r="A1646" s="19">
        <v>43549</v>
      </c>
      <c r="B1646" s="20" t="s">
        <v>34</v>
      </c>
      <c r="C1646" s="21">
        <v>19.483899999999998</v>
      </c>
      <c r="D1646" s="22">
        <v>19.630500000000001</v>
      </c>
    </row>
    <row r="1647" spans="1:4" hidden="1" x14ac:dyDescent="0.25">
      <c r="A1647" s="19">
        <v>43548</v>
      </c>
      <c r="B1647" s="20" t="s">
        <v>34</v>
      </c>
      <c r="C1647" s="21">
        <v>19.476299999999998</v>
      </c>
      <c r="D1647" s="22">
        <v>19.6373</v>
      </c>
    </row>
    <row r="1648" spans="1:4" hidden="1" x14ac:dyDescent="0.25">
      <c r="A1648" s="19">
        <v>43545</v>
      </c>
      <c r="B1648" s="20" t="s">
        <v>34</v>
      </c>
      <c r="C1648" s="21">
        <v>19.623200000000001</v>
      </c>
      <c r="D1648" s="22">
        <v>19.765799999999999</v>
      </c>
    </row>
    <row r="1649" spans="1:4" hidden="1" x14ac:dyDescent="0.25">
      <c r="A1649" s="19">
        <v>43544</v>
      </c>
      <c r="B1649" s="20" t="s">
        <v>34</v>
      </c>
      <c r="C1649" s="21">
        <v>19.564</v>
      </c>
      <c r="D1649" s="22">
        <v>19.716699999999999</v>
      </c>
    </row>
    <row r="1650" spans="1:4" hidden="1" x14ac:dyDescent="0.25">
      <c r="A1650" s="19">
        <v>43543</v>
      </c>
      <c r="B1650" s="20" t="s">
        <v>34</v>
      </c>
      <c r="C1650" s="21">
        <v>19.562899999999999</v>
      </c>
      <c r="D1650" s="22">
        <v>19.707699999999999</v>
      </c>
    </row>
    <row r="1651" spans="1:4" hidden="1" x14ac:dyDescent="0.25">
      <c r="A1651" s="19">
        <v>43542</v>
      </c>
      <c r="B1651" s="20" t="s">
        <v>34</v>
      </c>
      <c r="C1651" s="21">
        <v>19.6035</v>
      </c>
      <c r="D1651" s="22">
        <v>19.7653</v>
      </c>
    </row>
    <row r="1652" spans="1:4" hidden="1" x14ac:dyDescent="0.25">
      <c r="A1652" s="19">
        <v>43541</v>
      </c>
      <c r="B1652" s="20" t="s">
        <v>34</v>
      </c>
      <c r="C1652" s="21">
        <v>19.6174</v>
      </c>
      <c r="D1652" s="22">
        <v>19.7713</v>
      </c>
    </row>
    <row r="1653" spans="1:4" hidden="1" x14ac:dyDescent="0.25">
      <c r="A1653" s="19">
        <v>43538</v>
      </c>
      <c r="B1653" s="20" t="s">
        <v>34</v>
      </c>
      <c r="C1653" s="21">
        <v>19.5947</v>
      </c>
      <c r="D1653" s="22">
        <v>19.7469</v>
      </c>
    </row>
    <row r="1654" spans="1:4" hidden="1" x14ac:dyDescent="0.25">
      <c r="A1654" s="19">
        <v>43537</v>
      </c>
      <c r="B1654" s="20" t="s">
        <v>34</v>
      </c>
      <c r="C1654" s="21">
        <v>19.612300000000001</v>
      </c>
      <c r="D1654" s="22">
        <v>19.759</v>
      </c>
    </row>
    <row r="1655" spans="1:4" hidden="1" x14ac:dyDescent="0.25">
      <c r="A1655" s="19">
        <v>43536</v>
      </c>
      <c r="B1655" s="20" t="s">
        <v>34</v>
      </c>
      <c r="C1655" s="21">
        <v>19.543800000000001</v>
      </c>
      <c r="D1655" s="22">
        <v>19.6936</v>
      </c>
    </row>
    <row r="1656" spans="1:4" hidden="1" x14ac:dyDescent="0.25">
      <c r="A1656" s="19">
        <v>43535</v>
      </c>
      <c r="B1656" s="20" t="s">
        <v>34</v>
      </c>
      <c r="C1656" s="21">
        <v>19.533000000000001</v>
      </c>
      <c r="D1656" s="22">
        <v>19.6784</v>
      </c>
    </row>
    <row r="1657" spans="1:4" hidden="1" x14ac:dyDescent="0.25">
      <c r="A1657" s="19">
        <v>43534</v>
      </c>
      <c r="B1657" s="20" t="s">
        <v>34</v>
      </c>
      <c r="C1657" s="21">
        <v>19.5305</v>
      </c>
      <c r="D1657" s="22">
        <v>19.689299999999999</v>
      </c>
    </row>
    <row r="1658" spans="1:4" hidden="1" x14ac:dyDescent="0.25">
      <c r="A1658" s="19">
        <v>43531</v>
      </c>
      <c r="B1658" s="20" t="s">
        <v>34</v>
      </c>
      <c r="C1658" s="21">
        <v>19.658799999999999</v>
      </c>
      <c r="D1658" s="22">
        <v>19.810199999999998</v>
      </c>
    </row>
    <row r="1659" spans="1:4" hidden="1" x14ac:dyDescent="0.25">
      <c r="A1659" s="19">
        <v>43530</v>
      </c>
      <c r="B1659" s="20" t="s">
        <v>34</v>
      </c>
      <c r="C1659" s="21">
        <v>19.689900000000002</v>
      </c>
      <c r="D1659" s="22">
        <v>19.8339</v>
      </c>
    </row>
    <row r="1660" spans="1:4" hidden="1" x14ac:dyDescent="0.25">
      <c r="A1660" s="19">
        <v>43529</v>
      </c>
      <c r="B1660" s="20" t="s">
        <v>34</v>
      </c>
      <c r="C1660" s="21">
        <v>19.744800000000001</v>
      </c>
      <c r="D1660" s="22">
        <v>19.8918</v>
      </c>
    </row>
    <row r="1661" spans="1:4" hidden="1" x14ac:dyDescent="0.25">
      <c r="A1661" s="19">
        <v>43528</v>
      </c>
      <c r="B1661" s="20" t="s">
        <v>34</v>
      </c>
      <c r="C1661" s="21">
        <v>19.777799999999999</v>
      </c>
      <c r="D1661" s="22">
        <v>19.927299999999999</v>
      </c>
    </row>
    <row r="1662" spans="1:4" x14ac:dyDescent="0.25">
      <c r="A1662" s="19">
        <v>43556</v>
      </c>
      <c r="B1662" s="20" t="s">
        <v>34</v>
      </c>
      <c r="C1662" s="21">
        <v>19.3812</v>
      </c>
      <c r="D1662" s="22">
        <v>19.5366</v>
      </c>
    </row>
    <row r="1663" spans="1:4" hidden="1" x14ac:dyDescent="0.25">
      <c r="A1663" s="19">
        <v>43524</v>
      </c>
      <c r="B1663" s="20" t="s">
        <v>34</v>
      </c>
      <c r="C1663" s="21">
        <v>19.941500000000001</v>
      </c>
      <c r="D1663" s="22">
        <v>20.090699999999998</v>
      </c>
    </row>
    <row r="1664" spans="1:4" hidden="1" x14ac:dyDescent="0.25">
      <c r="A1664" s="19">
        <v>43523</v>
      </c>
      <c r="B1664" s="20" t="s">
        <v>34</v>
      </c>
      <c r="C1664" s="21">
        <v>19.8993</v>
      </c>
      <c r="D1664" s="22">
        <v>20.0413</v>
      </c>
    </row>
    <row r="1665" spans="1:4" hidden="1" x14ac:dyDescent="0.25">
      <c r="A1665" s="19">
        <v>43522</v>
      </c>
      <c r="B1665" s="20" t="s">
        <v>34</v>
      </c>
      <c r="C1665" s="21">
        <v>19.841100000000001</v>
      </c>
      <c r="D1665" s="22">
        <v>19.9941</v>
      </c>
    </row>
    <row r="1666" spans="1:4" hidden="1" x14ac:dyDescent="0.25">
      <c r="A1666" s="19">
        <v>43521</v>
      </c>
      <c r="B1666" s="20" t="s">
        <v>34</v>
      </c>
      <c r="C1666" s="21">
        <v>19.8431</v>
      </c>
      <c r="D1666" s="22">
        <v>19.998999999999999</v>
      </c>
    </row>
    <row r="1667" spans="1:4" hidden="1" x14ac:dyDescent="0.25">
      <c r="A1667" s="19">
        <v>43520</v>
      </c>
      <c r="B1667" s="20" t="s">
        <v>34</v>
      </c>
      <c r="C1667" s="21">
        <v>19.813700000000001</v>
      </c>
      <c r="D1667" s="22">
        <v>19.972799999999999</v>
      </c>
    </row>
    <row r="1668" spans="1:4" hidden="1" x14ac:dyDescent="0.25">
      <c r="A1668" s="19">
        <v>43517</v>
      </c>
      <c r="B1668" s="20" t="s">
        <v>34</v>
      </c>
      <c r="C1668" s="21">
        <v>19.8338</v>
      </c>
      <c r="D1668" s="22">
        <v>19.985700000000001</v>
      </c>
    </row>
    <row r="1669" spans="1:4" hidden="1" x14ac:dyDescent="0.25">
      <c r="A1669" s="19">
        <v>43516</v>
      </c>
      <c r="B1669" s="20" t="s">
        <v>34</v>
      </c>
      <c r="C1669" s="21">
        <v>19.839400000000001</v>
      </c>
      <c r="D1669" s="22">
        <v>19.9895</v>
      </c>
    </row>
    <row r="1670" spans="1:4" hidden="1" x14ac:dyDescent="0.25">
      <c r="A1670" s="19">
        <v>43515</v>
      </c>
      <c r="B1670" s="20" t="s">
        <v>34</v>
      </c>
      <c r="C1670" s="21">
        <v>19.7363</v>
      </c>
      <c r="D1670" s="22">
        <v>19.893799999999999</v>
      </c>
    </row>
    <row r="1671" spans="1:4" hidden="1" x14ac:dyDescent="0.25">
      <c r="A1671" s="19">
        <v>43514</v>
      </c>
      <c r="B1671" s="20" t="s">
        <v>34</v>
      </c>
      <c r="C1671" s="21">
        <v>19.8215</v>
      </c>
      <c r="D1671" s="22">
        <v>19.971499999999999</v>
      </c>
    </row>
    <row r="1672" spans="1:4" hidden="1" x14ac:dyDescent="0.25">
      <c r="A1672" s="19">
        <v>43513</v>
      </c>
      <c r="B1672" s="20" t="s">
        <v>34</v>
      </c>
      <c r="C1672" s="21">
        <v>19.743500000000001</v>
      </c>
      <c r="D1672" s="22">
        <v>19.909199999999998</v>
      </c>
    </row>
    <row r="1673" spans="1:4" hidden="1" x14ac:dyDescent="0.25">
      <c r="A1673" s="19">
        <v>43510</v>
      </c>
      <c r="B1673" s="20" t="s">
        <v>34</v>
      </c>
      <c r="C1673" s="21">
        <v>19.706099999999999</v>
      </c>
      <c r="D1673" s="22">
        <v>19.8583</v>
      </c>
    </row>
    <row r="1674" spans="1:4" hidden="1" x14ac:dyDescent="0.25">
      <c r="A1674" s="19">
        <v>43509</v>
      </c>
      <c r="B1674" s="20" t="s">
        <v>34</v>
      </c>
      <c r="C1674" s="21">
        <v>19.8691</v>
      </c>
      <c r="D1674" s="22">
        <v>20.022500000000001</v>
      </c>
    </row>
    <row r="1675" spans="1:4" hidden="1" x14ac:dyDescent="0.25">
      <c r="A1675" s="19">
        <v>43508</v>
      </c>
      <c r="B1675" s="20" t="s">
        <v>34</v>
      </c>
      <c r="C1675" s="21">
        <v>19.802700000000002</v>
      </c>
      <c r="D1675" s="22">
        <v>19.948799999999999</v>
      </c>
    </row>
    <row r="1676" spans="1:4" hidden="1" x14ac:dyDescent="0.25">
      <c r="A1676" s="19">
        <v>43507</v>
      </c>
      <c r="B1676" s="20" t="s">
        <v>34</v>
      </c>
      <c r="C1676" s="21">
        <v>19.849299999999999</v>
      </c>
      <c r="D1676" s="22">
        <v>19.9984</v>
      </c>
    </row>
    <row r="1677" spans="1:4" hidden="1" x14ac:dyDescent="0.25">
      <c r="A1677" s="19">
        <v>43506</v>
      </c>
      <c r="B1677" s="20" t="s">
        <v>34</v>
      </c>
      <c r="C1677" s="21">
        <v>19.874300000000002</v>
      </c>
      <c r="D1677" s="22">
        <v>20.034400000000002</v>
      </c>
    </row>
    <row r="1678" spans="1:4" hidden="1" x14ac:dyDescent="0.25">
      <c r="A1678" s="19">
        <v>43503</v>
      </c>
      <c r="B1678" s="20" t="s">
        <v>34</v>
      </c>
      <c r="C1678" s="21">
        <v>19.877800000000001</v>
      </c>
      <c r="D1678" s="22">
        <v>20.032299999999999</v>
      </c>
    </row>
    <row r="1679" spans="1:4" hidden="1" x14ac:dyDescent="0.25">
      <c r="A1679" s="19">
        <v>43502</v>
      </c>
      <c r="B1679" s="20" t="s">
        <v>34</v>
      </c>
      <c r="C1679" s="21">
        <v>19.964400000000001</v>
      </c>
      <c r="D1679" s="22">
        <v>20.122599999999998</v>
      </c>
    </row>
    <row r="1680" spans="1:4" hidden="1" x14ac:dyDescent="0.25">
      <c r="A1680" s="19">
        <v>43501</v>
      </c>
      <c r="B1680" s="20" t="s">
        <v>34</v>
      </c>
      <c r="C1680" s="21">
        <v>20.052099999999999</v>
      </c>
      <c r="D1680" s="22">
        <v>20.213799999999999</v>
      </c>
    </row>
    <row r="1681" spans="1:4" hidden="1" x14ac:dyDescent="0.25">
      <c r="A1681" s="19">
        <v>43500</v>
      </c>
      <c r="B1681" s="20" t="s">
        <v>34</v>
      </c>
      <c r="C1681" s="21">
        <v>20.1538</v>
      </c>
      <c r="D1681" s="22">
        <v>20.315799999999999</v>
      </c>
    </row>
    <row r="1682" spans="1:4" x14ac:dyDescent="0.25">
      <c r="A1682" s="19">
        <v>43527</v>
      </c>
      <c r="B1682" s="20" t="s">
        <v>34</v>
      </c>
      <c r="C1682" s="21">
        <v>19.8626</v>
      </c>
      <c r="D1682" s="22">
        <v>20.0168</v>
      </c>
    </row>
    <row r="1683" spans="1:4" hidden="1" x14ac:dyDescent="0.25">
      <c r="A1683" s="19">
        <v>43496</v>
      </c>
      <c r="B1683" s="20" t="s">
        <v>34</v>
      </c>
      <c r="C1683" s="21">
        <v>20.205500000000001</v>
      </c>
      <c r="D1683" s="22">
        <v>20.367999999999999</v>
      </c>
    </row>
    <row r="1684" spans="1:4" hidden="1" x14ac:dyDescent="0.25">
      <c r="A1684" s="19">
        <v>43495</v>
      </c>
      <c r="B1684" s="20" t="s">
        <v>34</v>
      </c>
      <c r="C1684" s="21">
        <v>20.093399999999999</v>
      </c>
      <c r="D1684" s="22">
        <v>20.241499999999998</v>
      </c>
    </row>
    <row r="1685" spans="1:4" hidden="1" x14ac:dyDescent="0.25">
      <c r="A1685" s="19">
        <v>43494</v>
      </c>
      <c r="B1685" s="20" t="s">
        <v>34</v>
      </c>
      <c r="C1685" s="21">
        <v>20.075199999999999</v>
      </c>
      <c r="D1685" s="22">
        <v>20.232900000000001</v>
      </c>
    </row>
    <row r="1686" spans="1:4" hidden="1" x14ac:dyDescent="0.25">
      <c r="A1686" s="19">
        <v>43493</v>
      </c>
      <c r="B1686" s="20" t="s">
        <v>34</v>
      </c>
      <c r="C1686" s="21">
        <v>20.027999999999999</v>
      </c>
      <c r="D1686" s="22">
        <v>20.188199999999998</v>
      </c>
    </row>
    <row r="1687" spans="1:4" hidden="1" x14ac:dyDescent="0.25">
      <c r="A1687" s="19">
        <v>43492</v>
      </c>
      <c r="B1687" s="20" t="s">
        <v>34</v>
      </c>
      <c r="C1687" s="21">
        <v>20.119700000000002</v>
      </c>
      <c r="D1687" s="22">
        <v>20.287700000000001</v>
      </c>
    </row>
    <row r="1688" spans="1:4" hidden="1" x14ac:dyDescent="0.25">
      <c r="A1688" s="19">
        <v>43488</v>
      </c>
      <c r="B1688" s="20" t="s">
        <v>34</v>
      </c>
      <c r="C1688" s="21">
        <v>20.288900000000002</v>
      </c>
      <c r="D1688" s="22">
        <v>20.433199999999999</v>
      </c>
    </row>
    <row r="1689" spans="1:4" hidden="1" x14ac:dyDescent="0.25">
      <c r="A1689" s="19">
        <v>43487</v>
      </c>
      <c r="B1689" s="20" t="s">
        <v>34</v>
      </c>
      <c r="C1689" s="21">
        <v>20.2851</v>
      </c>
      <c r="D1689" s="22">
        <v>20.4206</v>
      </c>
    </row>
    <row r="1690" spans="1:4" hidden="1" x14ac:dyDescent="0.25">
      <c r="A1690" s="19">
        <v>43486</v>
      </c>
      <c r="B1690" s="20" t="s">
        <v>34</v>
      </c>
      <c r="C1690" s="21">
        <v>20.301100000000002</v>
      </c>
      <c r="D1690" s="22">
        <v>20.438300000000002</v>
      </c>
    </row>
    <row r="1691" spans="1:4" hidden="1" x14ac:dyDescent="0.25">
      <c r="A1691" s="19">
        <v>43485</v>
      </c>
      <c r="B1691" s="20" t="s">
        <v>34</v>
      </c>
      <c r="C1691" s="21">
        <v>20.305299999999999</v>
      </c>
      <c r="D1691" s="22">
        <v>20.442799999999998</v>
      </c>
    </row>
    <row r="1692" spans="1:4" hidden="1" x14ac:dyDescent="0.25">
      <c r="A1692" s="19">
        <v>43482</v>
      </c>
      <c r="B1692" s="20" t="s">
        <v>34</v>
      </c>
      <c r="C1692" s="21">
        <v>20.366700000000002</v>
      </c>
      <c r="D1692" s="22">
        <v>20.4985</v>
      </c>
    </row>
    <row r="1693" spans="1:4" hidden="1" x14ac:dyDescent="0.25">
      <c r="A1693" s="19">
        <v>43481</v>
      </c>
      <c r="B1693" s="20" t="s">
        <v>34</v>
      </c>
      <c r="C1693" s="21">
        <v>20.3232</v>
      </c>
      <c r="D1693" s="22">
        <v>20.4602</v>
      </c>
    </row>
    <row r="1694" spans="1:4" hidden="1" x14ac:dyDescent="0.25">
      <c r="A1694" s="19">
        <v>43480</v>
      </c>
      <c r="B1694" s="20" t="s">
        <v>34</v>
      </c>
      <c r="C1694" s="21">
        <v>20.416</v>
      </c>
      <c r="D1694" s="22">
        <v>20.5518</v>
      </c>
    </row>
    <row r="1695" spans="1:4" hidden="1" x14ac:dyDescent="0.25">
      <c r="A1695" s="19">
        <v>43479</v>
      </c>
      <c r="B1695" s="20" t="s">
        <v>34</v>
      </c>
      <c r="C1695" s="21">
        <v>20.484000000000002</v>
      </c>
      <c r="D1695" s="22">
        <v>20.616599999999998</v>
      </c>
    </row>
    <row r="1696" spans="1:4" hidden="1" x14ac:dyDescent="0.25">
      <c r="A1696" s="19">
        <v>43478</v>
      </c>
      <c r="B1696" s="20" t="s">
        <v>34</v>
      </c>
      <c r="C1696" s="21">
        <v>20.479299999999999</v>
      </c>
      <c r="D1696" s="22">
        <v>20.618300000000001</v>
      </c>
    </row>
    <row r="1697" spans="1:4" hidden="1" x14ac:dyDescent="0.25">
      <c r="A1697" s="19">
        <v>43475</v>
      </c>
      <c r="B1697" s="20" t="s">
        <v>34</v>
      </c>
      <c r="C1697" s="21">
        <v>20.581700000000001</v>
      </c>
      <c r="D1697" s="22">
        <v>20.719000000000001</v>
      </c>
    </row>
    <row r="1698" spans="1:4" hidden="1" x14ac:dyDescent="0.25">
      <c r="A1698" s="19">
        <v>43474</v>
      </c>
      <c r="B1698" s="20" t="s">
        <v>34</v>
      </c>
      <c r="C1698" s="21">
        <v>20.449400000000001</v>
      </c>
      <c r="D1698" s="22">
        <v>20.584499999999998</v>
      </c>
    </row>
    <row r="1699" spans="1:4" hidden="1" x14ac:dyDescent="0.25">
      <c r="A1699" s="19">
        <v>43473</v>
      </c>
      <c r="B1699" s="20" t="s">
        <v>34</v>
      </c>
      <c r="C1699" s="21">
        <v>20.480399999999999</v>
      </c>
      <c r="D1699" s="22">
        <v>20.6144</v>
      </c>
    </row>
    <row r="1700" spans="1:4" hidden="1" x14ac:dyDescent="0.25">
      <c r="A1700" s="19">
        <v>43471</v>
      </c>
      <c r="B1700" s="20" t="s">
        <v>34</v>
      </c>
      <c r="C1700" s="21">
        <v>20.3416</v>
      </c>
      <c r="D1700" s="22">
        <v>20.4847</v>
      </c>
    </row>
    <row r="1701" spans="1:4" hidden="1" x14ac:dyDescent="0.25">
      <c r="A1701" s="19">
        <v>43468</v>
      </c>
      <c r="B1701" s="20" t="s">
        <v>34</v>
      </c>
      <c r="C1701" s="21">
        <v>20.247199999999999</v>
      </c>
      <c r="D1701" s="22">
        <v>20.391300000000001</v>
      </c>
    </row>
    <row r="1702" spans="1:4" x14ac:dyDescent="0.25">
      <c r="A1702" s="19">
        <v>43499</v>
      </c>
      <c r="B1702" s="20" t="s">
        <v>34</v>
      </c>
      <c r="C1702" s="21">
        <v>20.156300000000002</v>
      </c>
      <c r="D1702" s="22">
        <v>20.321300000000001</v>
      </c>
    </row>
    <row r="1703" spans="1:4" hidden="1" x14ac:dyDescent="0.25">
      <c r="A1703" s="19">
        <v>43465</v>
      </c>
      <c r="B1703" s="20" t="s">
        <v>34</v>
      </c>
      <c r="C1703" s="21">
        <v>20.429600000000001</v>
      </c>
      <c r="D1703" s="22">
        <v>20.571000000000002</v>
      </c>
    </row>
    <row r="1704" spans="1:4" hidden="1" x14ac:dyDescent="0.25">
      <c r="A1704" s="19">
        <v>43464</v>
      </c>
      <c r="B1704" s="20" t="s">
        <v>34</v>
      </c>
      <c r="C1704" s="21">
        <v>20.423300000000001</v>
      </c>
      <c r="D1704" s="22">
        <v>20.5626</v>
      </c>
    </row>
    <row r="1705" spans="1:4" hidden="1" x14ac:dyDescent="0.25">
      <c r="A1705" s="19">
        <v>43461</v>
      </c>
      <c r="B1705" s="20" t="s">
        <v>34</v>
      </c>
      <c r="C1705" s="21">
        <v>20.3432</v>
      </c>
      <c r="D1705" s="22">
        <v>20.485299999999999</v>
      </c>
    </row>
    <row r="1706" spans="1:4" hidden="1" x14ac:dyDescent="0.25">
      <c r="A1706" s="19">
        <v>43460</v>
      </c>
      <c r="B1706" s="20" t="s">
        <v>34</v>
      </c>
      <c r="C1706" s="21">
        <v>20.326000000000001</v>
      </c>
      <c r="D1706" s="22">
        <v>20.468499999999999</v>
      </c>
    </row>
    <row r="1707" spans="1:4" hidden="1" x14ac:dyDescent="0.25">
      <c r="A1707" s="19">
        <v>43459</v>
      </c>
      <c r="B1707" s="20" t="s">
        <v>34</v>
      </c>
      <c r="C1707" s="21">
        <v>20.287400000000002</v>
      </c>
      <c r="D1707" s="22">
        <v>20.4298</v>
      </c>
    </row>
    <row r="1708" spans="1:4" hidden="1" x14ac:dyDescent="0.25">
      <c r="A1708" s="19">
        <v>43458</v>
      </c>
      <c r="B1708" s="20" t="s">
        <v>34</v>
      </c>
      <c r="C1708" s="21">
        <v>20.347000000000001</v>
      </c>
      <c r="D1708" s="22">
        <v>20.4832</v>
      </c>
    </row>
    <row r="1709" spans="1:4" hidden="1" x14ac:dyDescent="0.25">
      <c r="A1709" s="19">
        <v>43457</v>
      </c>
      <c r="B1709" s="20" t="s">
        <v>34</v>
      </c>
      <c r="C1709" s="21">
        <v>20.302</v>
      </c>
      <c r="D1709" s="22">
        <v>20.437999999999999</v>
      </c>
    </row>
    <row r="1710" spans="1:4" hidden="1" x14ac:dyDescent="0.25">
      <c r="A1710" s="19">
        <v>43454</v>
      </c>
      <c r="B1710" s="20" t="s">
        <v>34</v>
      </c>
      <c r="C1710" s="21">
        <v>20.466699999999999</v>
      </c>
      <c r="D1710" s="22">
        <v>20.608699999999999</v>
      </c>
    </row>
    <row r="1711" spans="1:4" hidden="1" x14ac:dyDescent="0.25">
      <c r="A1711" s="19">
        <v>43453</v>
      </c>
      <c r="B1711" s="20" t="s">
        <v>34</v>
      </c>
      <c r="C1711" s="21">
        <v>20.350200000000001</v>
      </c>
      <c r="D1711" s="22">
        <v>20.499099999999999</v>
      </c>
    </row>
    <row r="1712" spans="1:4" hidden="1" x14ac:dyDescent="0.25">
      <c r="A1712" s="19">
        <v>43452</v>
      </c>
      <c r="B1712" s="20" t="s">
        <v>34</v>
      </c>
      <c r="C1712" s="21">
        <v>20.336600000000001</v>
      </c>
      <c r="D1712" s="22">
        <v>20.482900000000001</v>
      </c>
    </row>
    <row r="1713" spans="1:4" hidden="1" x14ac:dyDescent="0.25">
      <c r="A1713" s="19">
        <v>43451</v>
      </c>
      <c r="B1713" s="20" t="s">
        <v>34</v>
      </c>
      <c r="C1713" s="21">
        <v>20.270600000000002</v>
      </c>
      <c r="D1713" s="22">
        <v>20.407399999999999</v>
      </c>
    </row>
    <row r="1714" spans="1:4" hidden="1" x14ac:dyDescent="0.25">
      <c r="A1714" s="19">
        <v>43450</v>
      </c>
      <c r="B1714" s="20" t="s">
        <v>34</v>
      </c>
      <c r="C1714" s="21">
        <v>20.187000000000001</v>
      </c>
      <c r="D1714" s="22">
        <v>20.3308</v>
      </c>
    </row>
    <row r="1715" spans="1:4" hidden="1" x14ac:dyDescent="0.25">
      <c r="A1715" s="19">
        <v>43447</v>
      </c>
      <c r="B1715" s="20" t="s">
        <v>34</v>
      </c>
      <c r="C1715" s="21">
        <v>20.3111</v>
      </c>
      <c r="D1715" s="22">
        <v>20.4542</v>
      </c>
    </row>
    <row r="1716" spans="1:4" hidden="1" x14ac:dyDescent="0.25">
      <c r="A1716" s="19">
        <v>43446</v>
      </c>
      <c r="B1716" s="20" t="s">
        <v>34</v>
      </c>
      <c r="C1716" s="21">
        <v>20.231999999999999</v>
      </c>
      <c r="D1716" s="22">
        <v>20.3751</v>
      </c>
    </row>
    <row r="1717" spans="1:4" hidden="1" x14ac:dyDescent="0.25">
      <c r="A1717" s="19">
        <v>43445</v>
      </c>
      <c r="B1717" s="20" t="s">
        <v>34</v>
      </c>
      <c r="C1717" s="21">
        <v>20.3338</v>
      </c>
      <c r="D1717" s="22">
        <v>20.479299999999999</v>
      </c>
    </row>
    <row r="1718" spans="1:4" hidden="1" x14ac:dyDescent="0.25">
      <c r="A1718" s="19">
        <v>43444</v>
      </c>
      <c r="B1718" s="20" t="s">
        <v>34</v>
      </c>
      <c r="C1718" s="21">
        <v>20.374199999999998</v>
      </c>
      <c r="D1718" s="22">
        <v>20.517099999999999</v>
      </c>
    </row>
    <row r="1719" spans="1:4" hidden="1" x14ac:dyDescent="0.25">
      <c r="A1719" s="19">
        <v>43443</v>
      </c>
      <c r="B1719" s="20" t="s">
        <v>34</v>
      </c>
      <c r="C1719" s="21">
        <v>20.307099999999998</v>
      </c>
      <c r="D1719" s="22">
        <v>20.4542</v>
      </c>
    </row>
    <row r="1720" spans="1:4" hidden="1" x14ac:dyDescent="0.25">
      <c r="A1720" s="19">
        <v>43440</v>
      </c>
      <c r="B1720" s="20" t="s">
        <v>34</v>
      </c>
      <c r="C1720" s="21">
        <v>20.2483</v>
      </c>
      <c r="D1720" s="22">
        <v>20.382300000000001</v>
      </c>
    </row>
    <row r="1721" spans="1:4" hidden="1" x14ac:dyDescent="0.25">
      <c r="A1721" s="19">
        <v>43439</v>
      </c>
      <c r="B1721" s="20" t="s">
        <v>34</v>
      </c>
      <c r="C1721" s="21">
        <v>20.2699</v>
      </c>
      <c r="D1721" s="22">
        <v>20.407399999999999</v>
      </c>
    </row>
    <row r="1722" spans="1:4" hidden="1" x14ac:dyDescent="0.25">
      <c r="A1722" s="19">
        <v>43438</v>
      </c>
      <c r="B1722" s="20" t="s">
        <v>34</v>
      </c>
      <c r="C1722" s="21">
        <v>20.344100000000001</v>
      </c>
      <c r="D1722" s="22">
        <v>20.482900000000001</v>
      </c>
    </row>
    <row r="1723" spans="1:4" hidden="1" x14ac:dyDescent="0.25">
      <c r="A1723" s="19">
        <v>43437</v>
      </c>
      <c r="B1723" s="20" t="s">
        <v>34</v>
      </c>
      <c r="C1723" s="21">
        <v>20.227399999999999</v>
      </c>
      <c r="D1723" s="22">
        <v>20.3733</v>
      </c>
    </row>
    <row r="1724" spans="1:4" x14ac:dyDescent="0.25">
      <c r="A1724" s="19">
        <v>43467</v>
      </c>
      <c r="B1724" s="20" t="s">
        <v>34</v>
      </c>
      <c r="C1724" s="21">
        <v>20.408799999999999</v>
      </c>
      <c r="D1724" s="22">
        <v>20.553599999999999</v>
      </c>
    </row>
    <row r="1725" spans="1:4" hidden="1" x14ac:dyDescent="0.25">
      <c r="A1725" s="19">
        <v>43433</v>
      </c>
      <c r="B1725" s="20" t="s">
        <v>34</v>
      </c>
      <c r="C1725" s="21">
        <v>20.2882</v>
      </c>
      <c r="D1725" s="22">
        <v>20.430800000000001</v>
      </c>
    </row>
    <row r="1726" spans="1:4" hidden="1" x14ac:dyDescent="0.25">
      <c r="A1726" s="19">
        <v>43432</v>
      </c>
      <c r="B1726" s="20" t="s">
        <v>34</v>
      </c>
      <c r="C1726" s="21">
        <v>20.150099999999998</v>
      </c>
      <c r="D1726" s="22">
        <v>20.279800000000002</v>
      </c>
    </row>
    <row r="1727" spans="1:4" hidden="1" x14ac:dyDescent="0.25">
      <c r="A1727" s="19">
        <v>43431</v>
      </c>
      <c r="B1727" s="20" t="s">
        <v>34</v>
      </c>
      <c r="C1727" s="21">
        <v>20.211099999999998</v>
      </c>
      <c r="D1727" s="22">
        <v>20.349900000000002</v>
      </c>
    </row>
    <row r="1728" spans="1:4" hidden="1" x14ac:dyDescent="0.25">
      <c r="A1728" s="19">
        <v>43430</v>
      </c>
      <c r="B1728" s="20" t="s">
        <v>34</v>
      </c>
      <c r="C1728" s="21">
        <v>20.3064</v>
      </c>
      <c r="D1728" s="22">
        <v>20.438500000000001</v>
      </c>
    </row>
    <row r="1729" spans="1:4" hidden="1" x14ac:dyDescent="0.25">
      <c r="A1729" s="19">
        <v>43429</v>
      </c>
      <c r="B1729" s="20" t="s">
        <v>34</v>
      </c>
      <c r="C1729" s="21">
        <v>20.249500000000001</v>
      </c>
      <c r="D1729" s="22">
        <v>20.389900000000001</v>
      </c>
    </row>
    <row r="1730" spans="1:4" hidden="1" x14ac:dyDescent="0.25">
      <c r="A1730" s="19">
        <v>43426</v>
      </c>
      <c r="B1730" s="20" t="s">
        <v>34</v>
      </c>
      <c r="C1730" s="21">
        <v>20.384799999999998</v>
      </c>
      <c r="D1730" s="22">
        <v>20.5261</v>
      </c>
    </row>
    <row r="1731" spans="1:4" hidden="1" x14ac:dyDescent="0.25">
      <c r="A1731" s="19">
        <v>43425</v>
      </c>
      <c r="B1731" s="20" t="s">
        <v>34</v>
      </c>
      <c r="C1731" s="21">
        <v>20.3596</v>
      </c>
      <c r="D1731" s="22">
        <v>20.500900000000001</v>
      </c>
    </row>
    <row r="1732" spans="1:4" hidden="1" x14ac:dyDescent="0.25">
      <c r="A1732" s="19">
        <v>43423</v>
      </c>
      <c r="B1732" s="20" t="s">
        <v>34</v>
      </c>
      <c r="C1732" s="21">
        <v>20.397300000000001</v>
      </c>
      <c r="D1732" s="22">
        <v>20.536799999999999</v>
      </c>
    </row>
    <row r="1733" spans="1:4" hidden="1" x14ac:dyDescent="0.25">
      <c r="A1733" s="19">
        <v>43422</v>
      </c>
      <c r="B1733" s="20" t="s">
        <v>34</v>
      </c>
      <c r="C1733" s="21">
        <v>20.38</v>
      </c>
      <c r="D1733" s="22">
        <v>20.529699999999998</v>
      </c>
    </row>
    <row r="1734" spans="1:4" hidden="1" x14ac:dyDescent="0.25">
      <c r="A1734" s="19">
        <v>43419</v>
      </c>
      <c r="B1734" s="20" t="s">
        <v>34</v>
      </c>
      <c r="C1734" s="21">
        <v>20.195699999999999</v>
      </c>
      <c r="D1734" s="22">
        <v>20.3337</v>
      </c>
    </row>
    <row r="1735" spans="1:4" hidden="1" x14ac:dyDescent="0.25">
      <c r="A1735" s="19">
        <v>43418</v>
      </c>
      <c r="B1735" s="20" t="s">
        <v>34</v>
      </c>
      <c r="C1735" s="21">
        <v>20.135999999999999</v>
      </c>
      <c r="D1735" s="22">
        <v>20.2622</v>
      </c>
    </row>
    <row r="1736" spans="1:4" hidden="1" x14ac:dyDescent="0.25">
      <c r="A1736" s="19">
        <v>43417</v>
      </c>
      <c r="B1736" s="20" t="s">
        <v>34</v>
      </c>
      <c r="C1736" s="21">
        <v>20.091000000000001</v>
      </c>
      <c r="D1736" s="22">
        <v>20.229199999999999</v>
      </c>
    </row>
    <row r="1737" spans="1:4" hidden="1" x14ac:dyDescent="0.25">
      <c r="A1737" s="19">
        <v>43416</v>
      </c>
      <c r="B1737" s="20" t="s">
        <v>34</v>
      </c>
      <c r="C1737" s="21">
        <v>20.105</v>
      </c>
      <c r="D1737" s="22">
        <v>20.243600000000001</v>
      </c>
    </row>
    <row r="1738" spans="1:4" hidden="1" x14ac:dyDescent="0.25">
      <c r="A1738" s="19">
        <v>43415</v>
      </c>
      <c r="B1738" s="20" t="s">
        <v>34</v>
      </c>
      <c r="C1738" s="21">
        <v>20.227499999999999</v>
      </c>
      <c r="D1738" s="22">
        <v>20.378399999999999</v>
      </c>
    </row>
    <row r="1739" spans="1:4" hidden="1" x14ac:dyDescent="0.25">
      <c r="A1739" s="19">
        <v>43412</v>
      </c>
      <c r="B1739" s="20" t="s">
        <v>34</v>
      </c>
      <c r="C1739" s="21">
        <v>20.369800000000001</v>
      </c>
      <c r="D1739" s="22">
        <v>20.513100000000001</v>
      </c>
    </row>
    <row r="1740" spans="1:4" hidden="1" x14ac:dyDescent="0.25">
      <c r="A1740" s="19">
        <v>43411</v>
      </c>
      <c r="B1740" s="20" t="s">
        <v>34</v>
      </c>
      <c r="C1740" s="21">
        <v>20.507899999999999</v>
      </c>
      <c r="D1740" s="22">
        <v>20.653300000000002</v>
      </c>
    </row>
    <row r="1741" spans="1:4" hidden="1" x14ac:dyDescent="0.25">
      <c r="A1741" s="19">
        <v>43410</v>
      </c>
      <c r="B1741" s="20" t="s">
        <v>34</v>
      </c>
      <c r="C1741" s="21">
        <v>20.3627</v>
      </c>
      <c r="D1741" s="22">
        <v>20.504200000000001</v>
      </c>
    </row>
    <row r="1742" spans="1:4" hidden="1" x14ac:dyDescent="0.25">
      <c r="A1742" s="19">
        <v>43409</v>
      </c>
      <c r="B1742" s="20" t="s">
        <v>34</v>
      </c>
      <c r="C1742" s="21">
        <v>20.2971</v>
      </c>
      <c r="D1742" s="22">
        <v>20.435500000000001</v>
      </c>
    </row>
    <row r="1743" spans="1:4" hidden="1" x14ac:dyDescent="0.25">
      <c r="A1743" s="19">
        <v>43408</v>
      </c>
      <c r="B1743" s="20" t="s">
        <v>34</v>
      </c>
      <c r="C1743" s="21">
        <v>20.321100000000001</v>
      </c>
      <c r="D1743" s="22">
        <v>20.4697</v>
      </c>
    </row>
    <row r="1744" spans="1:4" x14ac:dyDescent="0.25">
      <c r="A1744" s="19">
        <v>43436</v>
      </c>
      <c r="B1744" s="20" t="s">
        <v>34</v>
      </c>
      <c r="C1744" s="21">
        <v>20.198599999999999</v>
      </c>
      <c r="D1744" s="22">
        <v>20.3445</v>
      </c>
    </row>
    <row r="1745" spans="1:4" hidden="1" x14ac:dyDescent="0.25">
      <c r="A1745" s="19">
        <v>43404</v>
      </c>
      <c r="B1745" s="20" t="s">
        <v>34</v>
      </c>
      <c r="C1745" s="21">
        <v>20.238</v>
      </c>
      <c r="D1745" s="22">
        <v>20.387899999999998</v>
      </c>
    </row>
    <row r="1746" spans="1:4" hidden="1" x14ac:dyDescent="0.25">
      <c r="A1746" s="19">
        <v>43403</v>
      </c>
      <c r="B1746" s="20" t="s">
        <v>34</v>
      </c>
      <c r="C1746" s="21">
        <v>20.248699999999999</v>
      </c>
      <c r="D1746" s="22">
        <v>20.401499999999999</v>
      </c>
    </row>
    <row r="1747" spans="1:4" hidden="1" x14ac:dyDescent="0.25">
      <c r="A1747" s="19">
        <v>43402</v>
      </c>
      <c r="B1747" s="20" t="s">
        <v>34</v>
      </c>
      <c r="C1747" s="21">
        <v>20.3489</v>
      </c>
      <c r="D1747" s="22">
        <v>20.484400000000001</v>
      </c>
    </row>
    <row r="1748" spans="1:4" hidden="1" x14ac:dyDescent="0.25">
      <c r="A1748" s="19">
        <v>43401</v>
      </c>
      <c r="B1748" s="20" t="s">
        <v>34</v>
      </c>
      <c r="C1748" s="21">
        <v>20.352900000000002</v>
      </c>
      <c r="D1748" s="22">
        <v>20.498200000000001</v>
      </c>
    </row>
    <row r="1749" spans="1:4" hidden="1" x14ac:dyDescent="0.25">
      <c r="A1749" s="19">
        <v>43398</v>
      </c>
      <c r="B1749" s="20" t="s">
        <v>34</v>
      </c>
      <c r="C1749" s="21">
        <v>20.371200000000002</v>
      </c>
      <c r="D1749" s="22">
        <v>20.512899999999998</v>
      </c>
    </row>
    <row r="1750" spans="1:4" hidden="1" x14ac:dyDescent="0.25">
      <c r="A1750" s="19">
        <v>43397</v>
      </c>
      <c r="B1750" s="20" t="s">
        <v>34</v>
      </c>
      <c r="C1750" s="21">
        <v>20.344799999999999</v>
      </c>
      <c r="D1750" s="22">
        <v>20.480499999999999</v>
      </c>
    </row>
    <row r="1751" spans="1:4" hidden="1" x14ac:dyDescent="0.25">
      <c r="A1751" s="19">
        <v>43396</v>
      </c>
      <c r="B1751" s="20" t="s">
        <v>34</v>
      </c>
      <c r="C1751" s="21">
        <v>20.4998</v>
      </c>
      <c r="D1751" s="22">
        <v>20.633299999999998</v>
      </c>
    </row>
    <row r="1752" spans="1:4" hidden="1" x14ac:dyDescent="0.25">
      <c r="A1752" s="19">
        <v>43395</v>
      </c>
      <c r="B1752" s="20" t="s">
        <v>34</v>
      </c>
      <c r="C1752" s="21">
        <v>20.529399999999999</v>
      </c>
      <c r="D1752" s="22">
        <v>20.667400000000001</v>
      </c>
    </row>
    <row r="1753" spans="1:4" hidden="1" x14ac:dyDescent="0.25">
      <c r="A1753" s="19">
        <v>43394</v>
      </c>
      <c r="B1753" s="20" t="s">
        <v>34</v>
      </c>
      <c r="C1753" s="21">
        <v>20.548200000000001</v>
      </c>
      <c r="D1753" s="22">
        <v>20.697900000000001</v>
      </c>
    </row>
    <row r="1754" spans="1:4" hidden="1" x14ac:dyDescent="0.25">
      <c r="A1754" s="19">
        <v>43391</v>
      </c>
      <c r="B1754" s="20" t="s">
        <v>34</v>
      </c>
      <c r="C1754" s="21">
        <v>20.536000000000001</v>
      </c>
      <c r="D1754" s="22">
        <v>20.686800000000002</v>
      </c>
    </row>
    <row r="1755" spans="1:4" hidden="1" x14ac:dyDescent="0.25">
      <c r="A1755" s="19">
        <v>43390</v>
      </c>
      <c r="B1755" s="20" t="s">
        <v>34</v>
      </c>
      <c r="C1755" s="21">
        <v>20.575199999999999</v>
      </c>
      <c r="D1755" s="22">
        <v>20.7285</v>
      </c>
    </row>
    <row r="1756" spans="1:4" hidden="1" x14ac:dyDescent="0.25">
      <c r="A1756" s="19">
        <v>43389</v>
      </c>
      <c r="B1756" s="20" t="s">
        <v>34</v>
      </c>
      <c r="C1756" s="21">
        <v>20.692399999999999</v>
      </c>
      <c r="D1756" s="22">
        <v>20.8308</v>
      </c>
    </row>
    <row r="1757" spans="1:4" hidden="1" x14ac:dyDescent="0.25">
      <c r="A1757" s="19">
        <v>43388</v>
      </c>
      <c r="B1757" s="20" t="s">
        <v>34</v>
      </c>
      <c r="C1757" s="21">
        <v>20.675999999999998</v>
      </c>
      <c r="D1757" s="22">
        <v>20.8202</v>
      </c>
    </row>
    <row r="1758" spans="1:4" hidden="1" x14ac:dyDescent="0.25">
      <c r="A1758" s="19">
        <v>43387</v>
      </c>
      <c r="B1758" s="20" t="s">
        <v>34</v>
      </c>
      <c r="C1758" s="21">
        <v>20.636900000000001</v>
      </c>
      <c r="D1758" s="22">
        <v>20.784300000000002</v>
      </c>
    </row>
    <row r="1759" spans="1:4" hidden="1" x14ac:dyDescent="0.25">
      <c r="A1759" s="19">
        <v>43384</v>
      </c>
      <c r="B1759" s="20" t="s">
        <v>34</v>
      </c>
      <c r="C1759" s="21">
        <v>20.663</v>
      </c>
      <c r="D1759" s="22">
        <v>20.814800000000002</v>
      </c>
    </row>
    <row r="1760" spans="1:4" hidden="1" x14ac:dyDescent="0.25">
      <c r="A1760" s="19">
        <v>43383</v>
      </c>
      <c r="B1760" s="20" t="s">
        <v>34</v>
      </c>
      <c r="C1760" s="21">
        <v>20.5245</v>
      </c>
      <c r="D1760" s="22">
        <v>20.672799999999999</v>
      </c>
    </row>
    <row r="1761" spans="1:4" hidden="1" x14ac:dyDescent="0.25">
      <c r="A1761" s="19">
        <v>43382</v>
      </c>
      <c r="B1761" s="20" t="s">
        <v>34</v>
      </c>
      <c r="C1761" s="21">
        <v>20.410900000000002</v>
      </c>
      <c r="D1761" s="22">
        <v>20.554200000000002</v>
      </c>
    </row>
    <row r="1762" spans="1:4" hidden="1" x14ac:dyDescent="0.25">
      <c r="A1762" s="19">
        <v>43381</v>
      </c>
      <c r="B1762" s="20" t="s">
        <v>34</v>
      </c>
      <c r="C1762" s="21">
        <v>20.476400000000002</v>
      </c>
      <c r="D1762" s="22">
        <v>20.626100000000001</v>
      </c>
    </row>
    <row r="1763" spans="1:4" hidden="1" x14ac:dyDescent="0.25">
      <c r="A1763" s="19">
        <v>43377</v>
      </c>
      <c r="B1763" s="20" t="s">
        <v>34</v>
      </c>
      <c r="C1763" s="21">
        <v>20.535599999999999</v>
      </c>
      <c r="D1763" s="22">
        <v>20.680399999999999</v>
      </c>
    </row>
    <row r="1764" spans="1:4" hidden="1" x14ac:dyDescent="0.25">
      <c r="A1764" s="19">
        <v>43376</v>
      </c>
      <c r="B1764" s="20" t="s">
        <v>34</v>
      </c>
      <c r="C1764" s="21">
        <v>20.625299999999999</v>
      </c>
      <c r="D1764" s="22">
        <v>20.764500000000002</v>
      </c>
    </row>
    <row r="1765" spans="1:4" hidden="1" x14ac:dyDescent="0.25">
      <c r="A1765" s="19">
        <v>43375</v>
      </c>
      <c r="B1765" s="20" t="s">
        <v>34</v>
      </c>
      <c r="C1765" s="21">
        <v>20.579899999999999</v>
      </c>
      <c r="D1765" s="22">
        <v>20.721299999999999</v>
      </c>
    </row>
    <row r="1766" spans="1:4" x14ac:dyDescent="0.25">
      <c r="A1766" s="19">
        <v>43405</v>
      </c>
      <c r="B1766" s="20" t="s">
        <v>34</v>
      </c>
      <c r="C1766" s="21">
        <v>20.331800000000001</v>
      </c>
      <c r="D1766" s="22">
        <v>20.4877</v>
      </c>
    </row>
    <row r="1767" spans="1:4" hidden="1" x14ac:dyDescent="0.25">
      <c r="A1767" s="19">
        <v>43373</v>
      </c>
      <c r="B1767" s="20" t="s">
        <v>34</v>
      </c>
      <c r="C1767" s="21">
        <v>20.7257</v>
      </c>
      <c r="D1767" s="22">
        <v>20.87</v>
      </c>
    </row>
    <row r="1768" spans="1:4" hidden="1" x14ac:dyDescent="0.25">
      <c r="A1768" s="19">
        <v>43370</v>
      </c>
      <c r="B1768" s="20" t="s">
        <v>34</v>
      </c>
      <c r="C1768" s="21">
        <v>20.900400000000001</v>
      </c>
      <c r="D1768" s="22">
        <v>21.0395</v>
      </c>
    </row>
    <row r="1769" spans="1:4" hidden="1" x14ac:dyDescent="0.25">
      <c r="A1769" s="19">
        <v>43369</v>
      </c>
      <c r="B1769" s="20" t="s">
        <v>34</v>
      </c>
      <c r="C1769" s="21">
        <v>20.953399999999998</v>
      </c>
      <c r="D1769" s="22">
        <v>21.095199999999998</v>
      </c>
    </row>
    <row r="1770" spans="1:4" hidden="1" x14ac:dyDescent="0.25">
      <c r="A1770" s="19">
        <v>43368</v>
      </c>
      <c r="B1770" s="20" t="s">
        <v>34</v>
      </c>
      <c r="C1770" s="21">
        <v>21.027899999999999</v>
      </c>
      <c r="D1770" s="22">
        <v>21.1797</v>
      </c>
    </row>
    <row r="1771" spans="1:4" hidden="1" x14ac:dyDescent="0.25">
      <c r="A1771" s="19">
        <v>43367</v>
      </c>
      <c r="B1771" s="20" t="s">
        <v>34</v>
      </c>
      <c r="C1771" s="21">
        <v>20.9892</v>
      </c>
      <c r="D1771" s="22">
        <v>21.145499999999998</v>
      </c>
    </row>
    <row r="1772" spans="1:4" hidden="1" x14ac:dyDescent="0.25">
      <c r="A1772" s="19">
        <v>43366</v>
      </c>
      <c r="B1772" s="20" t="s">
        <v>34</v>
      </c>
      <c r="C1772" s="21">
        <v>20.991099999999999</v>
      </c>
      <c r="D1772" s="22">
        <v>21.1204</v>
      </c>
    </row>
    <row r="1773" spans="1:4" hidden="1" x14ac:dyDescent="0.25">
      <c r="A1773" s="19">
        <v>43363</v>
      </c>
      <c r="B1773" s="20" t="s">
        <v>34</v>
      </c>
      <c r="C1773" s="21">
        <v>20.992799999999999</v>
      </c>
      <c r="D1773" s="22">
        <v>21.143699999999999</v>
      </c>
    </row>
    <row r="1774" spans="1:4" hidden="1" x14ac:dyDescent="0.25">
      <c r="A1774" s="19">
        <v>43362</v>
      </c>
      <c r="B1774" s="20" t="s">
        <v>34</v>
      </c>
      <c r="C1774" s="21">
        <v>20.8461</v>
      </c>
      <c r="D1774" s="22">
        <v>20.992100000000001</v>
      </c>
    </row>
    <row r="1775" spans="1:4" hidden="1" x14ac:dyDescent="0.25">
      <c r="A1775" s="19">
        <v>43361</v>
      </c>
      <c r="B1775" s="20" t="s">
        <v>34</v>
      </c>
      <c r="C1775" s="21">
        <v>20.886700000000001</v>
      </c>
      <c r="D1775" s="22">
        <v>21.0428</v>
      </c>
    </row>
    <row r="1776" spans="1:4" hidden="1" x14ac:dyDescent="0.25">
      <c r="A1776" s="19">
        <v>43360</v>
      </c>
      <c r="B1776" s="20" t="s">
        <v>34</v>
      </c>
      <c r="C1776" s="21">
        <v>20.826699999999999</v>
      </c>
      <c r="D1776" s="22">
        <v>20.968800000000002</v>
      </c>
    </row>
    <row r="1777" spans="1:4" hidden="1" x14ac:dyDescent="0.25">
      <c r="A1777" s="19">
        <v>43359</v>
      </c>
      <c r="B1777" s="20" t="s">
        <v>34</v>
      </c>
      <c r="C1777" s="21">
        <v>20.763999999999999</v>
      </c>
      <c r="D1777" s="22">
        <v>20.907599999999999</v>
      </c>
    </row>
    <row r="1778" spans="1:4" hidden="1" x14ac:dyDescent="0.25">
      <c r="A1778" s="19">
        <v>43356</v>
      </c>
      <c r="B1778" s="20" t="s">
        <v>34</v>
      </c>
      <c r="C1778" s="21">
        <v>20.7378</v>
      </c>
      <c r="D1778" s="22">
        <v>20.884</v>
      </c>
    </row>
    <row r="1779" spans="1:4" hidden="1" x14ac:dyDescent="0.25">
      <c r="A1779" s="19">
        <v>43355</v>
      </c>
      <c r="B1779" s="20" t="s">
        <v>34</v>
      </c>
      <c r="C1779" s="21">
        <v>20.674399999999999</v>
      </c>
      <c r="D1779" s="22">
        <v>20.815999999999999</v>
      </c>
    </row>
    <row r="1780" spans="1:4" hidden="1" x14ac:dyDescent="0.25">
      <c r="A1780" s="19">
        <v>43353</v>
      </c>
      <c r="B1780" s="20" t="s">
        <v>34</v>
      </c>
      <c r="C1780" s="21">
        <v>20.6494</v>
      </c>
      <c r="D1780" s="22">
        <v>20.801600000000001</v>
      </c>
    </row>
    <row r="1781" spans="1:4" hidden="1" x14ac:dyDescent="0.25">
      <c r="A1781" s="19">
        <v>43352</v>
      </c>
      <c r="B1781" s="20" t="s">
        <v>34</v>
      </c>
      <c r="C1781" s="21">
        <v>20.6144</v>
      </c>
      <c r="D1781" s="22">
        <v>20.767099999999999</v>
      </c>
    </row>
    <row r="1782" spans="1:4" hidden="1" x14ac:dyDescent="0.25">
      <c r="A1782" s="19">
        <v>43349</v>
      </c>
      <c r="B1782" s="20" t="s">
        <v>34</v>
      </c>
      <c r="C1782" s="21">
        <v>20.770499999999998</v>
      </c>
      <c r="D1782" s="22">
        <v>20.911200000000001</v>
      </c>
    </row>
    <row r="1783" spans="1:4" hidden="1" x14ac:dyDescent="0.25">
      <c r="A1783" s="19">
        <v>43348</v>
      </c>
      <c r="B1783" s="20" t="s">
        <v>34</v>
      </c>
      <c r="C1783" s="21">
        <v>20.669599999999999</v>
      </c>
      <c r="D1783" s="22">
        <v>20.819299999999998</v>
      </c>
    </row>
    <row r="1784" spans="1:4" hidden="1" x14ac:dyDescent="0.25">
      <c r="A1784" s="19">
        <v>43347</v>
      </c>
      <c r="B1784" s="20" t="s">
        <v>34</v>
      </c>
      <c r="C1784" s="21">
        <v>20.628399999999999</v>
      </c>
      <c r="D1784" s="22">
        <v>20.7788</v>
      </c>
    </row>
    <row r="1785" spans="1:4" hidden="1" x14ac:dyDescent="0.25">
      <c r="A1785" s="19">
        <v>43346</v>
      </c>
      <c r="B1785" s="20" t="s">
        <v>34</v>
      </c>
      <c r="C1785" s="21">
        <v>20.712</v>
      </c>
      <c r="D1785" s="22">
        <v>20.865100000000002</v>
      </c>
    </row>
    <row r="1786" spans="1:4" x14ac:dyDescent="0.25">
      <c r="A1786" s="19">
        <v>43374</v>
      </c>
      <c r="B1786" s="20" t="s">
        <v>34</v>
      </c>
      <c r="C1786" s="21">
        <v>20.697800000000001</v>
      </c>
      <c r="D1786" s="22">
        <v>20.8508</v>
      </c>
    </row>
    <row r="1787" spans="1:4" hidden="1" x14ac:dyDescent="0.25">
      <c r="A1787" s="19">
        <v>43342</v>
      </c>
      <c r="B1787" s="20" t="s">
        <v>34</v>
      </c>
      <c r="C1787" s="21">
        <v>20.8506</v>
      </c>
      <c r="D1787" s="22">
        <v>21.004100000000001</v>
      </c>
    </row>
    <row r="1788" spans="1:4" hidden="1" x14ac:dyDescent="0.25">
      <c r="A1788" s="19">
        <v>43341</v>
      </c>
      <c r="B1788" s="20" t="s">
        <v>34</v>
      </c>
      <c r="C1788" s="21">
        <v>20.7971</v>
      </c>
      <c r="D1788" s="22">
        <v>20.9453</v>
      </c>
    </row>
    <row r="1789" spans="1:4" hidden="1" x14ac:dyDescent="0.25">
      <c r="A1789" s="19">
        <v>43340</v>
      </c>
      <c r="B1789" s="20" t="s">
        <v>34</v>
      </c>
      <c r="C1789" s="21">
        <v>20.909500000000001</v>
      </c>
      <c r="D1789" s="22">
        <v>21.052900000000001</v>
      </c>
    </row>
    <row r="1790" spans="1:4" hidden="1" x14ac:dyDescent="0.25">
      <c r="A1790" s="19">
        <v>43339</v>
      </c>
      <c r="B1790" s="20" t="s">
        <v>34</v>
      </c>
      <c r="C1790" s="21">
        <v>20.736000000000001</v>
      </c>
      <c r="D1790" s="22">
        <v>20.882100000000001</v>
      </c>
    </row>
    <row r="1791" spans="1:4" hidden="1" x14ac:dyDescent="0.25">
      <c r="A1791" s="19">
        <v>43338</v>
      </c>
      <c r="B1791" s="20" t="s">
        <v>34</v>
      </c>
      <c r="C1791" s="21">
        <v>20.7148</v>
      </c>
      <c r="D1791" s="22">
        <v>20.873200000000001</v>
      </c>
    </row>
    <row r="1792" spans="1:4" hidden="1" x14ac:dyDescent="0.25">
      <c r="A1792" s="19">
        <v>43331</v>
      </c>
      <c r="B1792" s="20" t="s">
        <v>34</v>
      </c>
      <c r="C1792" s="21">
        <v>20.386399999999998</v>
      </c>
      <c r="D1792" s="22">
        <v>20.5459</v>
      </c>
    </row>
    <row r="1793" spans="1:4" hidden="1" x14ac:dyDescent="0.25">
      <c r="A1793" s="19">
        <v>43328</v>
      </c>
      <c r="B1793" s="20" t="s">
        <v>34</v>
      </c>
      <c r="C1793" s="21">
        <v>20.270399999999999</v>
      </c>
      <c r="D1793" s="22">
        <v>20.420000000000002</v>
      </c>
    </row>
    <row r="1794" spans="1:4" hidden="1" x14ac:dyDescent="0.25">
      <c r="A1794" s="19">
        <v>43327</v>
      </c>
      <c r="B1794" s="20" t="s">
        <v>34</v>
      </c>
      <c r="C1794" s="21">
        <v>20.195399999999999</v>
      </c>
      <c r="D1794" s="22">
        <v>20.3355</v>
      </c>
    </row>
    <row r="1795" spans="1:4" hidden="1" x14ac:dyDescent="0.25">
      <c r="A1795" s="19">
        <v>43326</v>
      </c>
      <c r="B1795" s="20" t="s">
        <v>34</v>
      </c>
      <c r="C1795" s="21">
        <v>20.339400000000001</v>
      </c>
      <c r="D1795" s="22">
        <v>20.4757</v>
      </c>
    </row>
    <row r="1796" spans="1:4" hidden="1" x14ac:dyDescent="0.25">
      <c r="A1796" s="19">
        <v>43325</v>
      </c>
      <c r="B1796" s="20" t="s">
        <v>34</v>
      </c>
      <c r="C1796" s="21">
        <v>20.313600000000001</v>
      </c>
      <c r="D1796" s="22">
        <v>20.4648</v>
      </c>
    </row>
    <row r="1797" spans="1:4" hidden="1" x14ac:dyDescent="0.25">
      <c r="A1797" s="19">
        <v>43324</v>
      </c>
      <c r="B1797" s="20" t="s">
        <v>34</v>
      </c>
      <c r="C1797" s="21">
        <v>20.324100000000001</v>
      </c>
      <c r="D1797" s="22">
        <v>20.475300000000001</v>
      </c>
    </row>
    <row r="1798" spans="1:4" hidden="1" x14ac:dyDescent="0.25">
      <c r="A1798" s="19">
        <v>43321</v>
      </c>
      <c r="B1798" s="20" t="s">
        <v>34</v>
      </c>
      <c r="C1798" s="21">
        <v>20.633099999999999</v>
      </c>
      <c r="D1798" s="22">
        <v>20.781500000000001</v>
      </c>
    </row>
    <row r="1799" spans="1:4" hidden="1" x14ac:dyDescent="0.25">
      <c r="A1799" s="19">
        <v>43320</v>
      </c>
      <c r="B1799" s="20" t="s">
        <v>34</v>
      </c>
      <c r="C1799" s="21">
        <v>20.6233</v>
      </c>
      <c r="D1799" s="22">
        <v>20.7849</v>
      </c>
    </row>
    <row r="1800" spans="1:4" hidden="1" x14ac:dyDescent="0.25">
      <c r="A1800" s="19">
        <v>43319</v>
      </c>
      <c r="B1800" s="20" t="s">
        <v>34</v>
      </c>
      <c r="C1800" s="21">
        <v>20.658799999999999</v>
      </c>
      <c r="D1800" s="22">
        <v>20.816500000000001</v>
      </c>
    </row>
    <row r="1801" spans="1:4" hidden="1" x14ac:dyDescent="0.25">
      <c r="A1801" s="19">
        <v>43318</v>
      </c>
      <c r="B1801" s="20" t="s">
        <v>34</v>
      </c>
      <c r="C1801" s="21">
        <v>20.553699999999999</v>
      </c>
      <c r="D1801" s="22">
        <v>20.712</v>
      </c>
    </row>
    <row r="1802" spans="1:4" hidden="1" x14ac:dyDescent="0.25">
      <c r="A1802" s="19">
        <v>43317</v>
      </c>
      <c r="B1802" s="20" t="s">
        <v>34</v>
      </c>
      <c r="C1802" s="21">
        <v>20.5916</v>
      </c>
      <c r="D1802" s="22">
        <v>20.746400000000001</v>
      </c>
    </row>
    <row r="1803" spans="1:4" hidden="1" x14ac:dyDescent="0.25">
      <c r="A1803" s="19">
        <v>43314</v>
      </c>
      <c r="B1803" s="20" t="s">
        <v>34</v>
      </c>
      <c r="C1803" s="21">
        <v>20.669499999999999</v>
      </c>
      <c r="D1803" s="22">
        <v>20.828600000000002</v>
      </c>
    </row>
    <row r="1804" spans="1:4" x14ac:dyDescent="0.25">
      <c r="A1804" s="19">
        <v>43345</v>
      </c>
      <c r="B1804" s="20" t="s">
        <v>34</v>
      </c>
      <c r="C1804" s="21">
        <v>20.693200000000001</v>
      </c>
      <c r="D1804" s="22">
        <v>20.846499999999999</v>
      </c>
    </row>
    <row r="1805" spans="1:4" hidden="1" x14ac:dyDescent="0.25">
      <c r="A1805" s="19">
        <v>43312</v>
      </c>
      <c r="B1805" s="20" t="s">
        <v>34</v>
      </c>
      <c r="C1805" s="21">
        <v>20.895600000000002</v>
      </c>
      <c r="D1805" s="22">
        <v>21.042999999999999</v>
      </c>
    </row>
    <row r="1806" spans="1:4" hidden="1" x14ac:dyDescent="0.25">
      <c r="A1806" s="19">
        <v>43311</v>
      </c>
      <c r="B1806" s="20" t="s">
        <v>34</v>
      </c>
      <c r="C1806" s="21">
        <v>20.83</v>
      </c>
      <c r="D1806" s="22">
        <v>20.989699999999999</v>
      </c>
    </row>
    <row r="1807" spans="1:4" hidden="1" x14ac:dyDescent="0.25">
      <c r="A1807" s="19">
        <v>43310</v>
      </c>
      <c r="B1807" s="20" t="s">
        <v>34</v>
      </c>
      <c r="C1807" s="21">
        <v>20.7819</v>
      </c>
      <c r="D1807" s="22">
        <v>20.939900000000002</v>
      </c>
    </row>
    <row r="1808" spans="1:4" hidden="1" x14ac:dyDescent="0.25">
      <c r="A1808" s="19">
        <v>43307</v>
      </c>
      <c r="B1808" s="20" t="s">
        <v>34</v>
      </c>
      <c r="C1808" s="21">
        <v>20.872800000000002</v>
      </c>
      <c r="D1808" s="22">
        <v>21.0335</v>
      </c>
    </row>
    <row r="1809" spans="1:4" hidden="1" x14ac:dyDescent="0.25">
      <c r="A1809" s="19">
        <v>43306</v>
      </c>
      <c r="B1809" s="20" t="s">
        <v>34</v>
      </c>
      <c r="C1809" s="21">
        <v>20.8538</v>
      </c>
      <c r="D1809" s="22">
        <v>21.015499999999999</v>
      </c>
    </row>
    <row r="1810" spans="1:4" hidden="1" x14ac:dyDescent="0.25">
      <c r="A1810" s="19">
        <v>43305</v>
      </c>
      <c r="B1810" s="20" t="s">
        <v>34</v>
      </c>
      <c r="C1810" s="21">
        <v>20.864799999999999</v>
      </c>
      <c r="D1810" s="22">
        <v>21.029800000000002</v>
      </c>
    </row>
    <row r="1811" spans="1:4" hidden="1" x14ac:dyDescent="0.25">
      <c r="A1811" s="19">
        <v>43303</v>
      </c>
      <c r="B1811" s="20" t="s">
        <v>34</v>
      </c>
      <c r="C1811" s="21">
        <v>20.887699999999999</v>
      </c>
      <c r="D1811" s="22">
        <v>21.0548</v>
      </c>
    </row>
    <row r="1812" spans="1:4" hidden="1" x14ac:dyDescent="0.25">
      <c r="A1812" s="19">
        <v>43300</v>
      </c>
      <c r="B1812" s="20" t="s">
        <v>34</v>
      </c>
      <c r="C1812" s="21">
        <v>20.6736</v>
      </c>
      <c r="D1812" s="22">
        <v>20.833500000000001</v>
      </c>
    </row>
    <row r="1813" spans="1:4" hidden="1" x14ac:dyDescent="0.25">
      <c r="A1813" s="19">
        <v>43299</v>
      </c>
      <c r="B1813" s="20" t="s">
        <v>34</v>
      </c>
      <c r="C1813" s="21">
        <v>20.690100000000001</v>
      </c>
      <c r="D1813" s="22">
        <v>20.854299999999999</v>
      </c>
    </row>
    <row r="1814" spans="1:4" hidden="1" x14ac:dyDescent="0.25">
      <c r="A1814" s="19">
        <v>43298</v>
      </c>
      <c r="B1814" s="20" t="s">
        <v>34</v>
      </c>
      <c r="C1814" s="21">
        <v>20.849699999999999</v>
      </c>
      <c r="D1814" s="22">
        <v>21.0166</v>
      </c>
    </row>
    <row r="1815" spans="1:4" hidden="1" x14ac:dyDescent="0.25">
      <c r="A1815" s="19">
        <v>43297</v>
      </c>
      <c r="B1815" s="20" t="s">
        <v>34</v>
      </c>
      <c r="C1815" s="21">
        <v>20.8796</v>
      </c>
      <c r="D1815" s="22">
        <v>21.045500000000001</v>
      </c>
    </row>
    <row r="1816" spans="1:4" hidden="1" x14ac:dyDescent="0.25">
      <c r="A1816" s="19">
        <v>43296</v>
      </c>
      <c r="B1816" s="20" t="s">
        <v>34</v>
      </c>
      <c r="C1816" s="21">
        <v>20.827200000000001</v>
      </c>
      <c r="D1816" s="22">
        <v>20.985900000000001</v>
      </c>
    </row>
    <row r="1817" spans="1:4" hidden="1" x14ac:dyDescent="0.25">
      <c r="A1817" s="19">
        <v>43293</v>
      </c>
      <c r="B1817" s="20" t="s">
        <v>34</v>
      </c>
      <c r="C1817" s="21">
        <v>20.767499999999998</v>
      </c>
      <c r="D1817" s="22">
        <v>20.928100000000001</v>
      </c>
    </row>
    <row r="1818" spans="1:4" hidden="1" x14ac:dyDescent="0.25">
      <c r="A1818" s="19">
        <v>43292</v>
      </c>
      <c r="B1818" s="20" t="s">
        <v>34</v>
      </c>
      <c r="C1818" s="21">
        <v>20.8504</v>
      </c>
      <c r="D1818" s="22">
        <v>21.0138</v>
      </c>
    </row>
    <row r="1819" spans="1:4" hidden="1" x14ac:dyDescent="0.25">
      <c r="A1819" s="19">
        <v>43291</v>
      </c>
      <c r="B1819" s="20" t="s">
        <v>34</v>
      </c>
      <c r="C1819" s="21">
        <v>20.857900000000001</v>
      </c>
      <c r="D1819" s="22">
        <v>21.019500000000001</v>
      </c>
    </row>
    <row r="1820" spans="1:4" hidden="1" x14ac:dyDescent="0.25">
      <c r="A1820" s="19">
        <v>43290</v>
      </c>
      <c r="B1820" s="20" t="s">
        <v>34</v>
      </c>
      <c r="C1820" s="21">
        <v>21.014199999999999</v>
      </c>
      <c r="D1820" s="22">
        <v>21.162500000000001</v>
      </c>
    </row>
    <row r="1821" spans="1:4" hidden="1" x14ac:dyDescent="0.25">
      <c r="A1821" s="19">
        <v>43289</v>
      </c>
      <c r="B1821" s="20" t="s">
        <v>34</v>
      </c>
      <c r="C1821" s="21">
        <v>20.932300000000001</v>
      </c>
      <c r="D1821" s="22">
        <v>21.093599999999999</v>
      </c>
    </row>
    <row r="1822" spans="1:4" hidden="1" x14ac:dyDescent="0.25">
      <c r="A1822" s="19">
        <v>43286</v>
      </c>
      <c r="B1822" s="20" t="s">
        <v>34</v>
      </c>
      <c r="C1822" s="21">
        <v>20.85</v>
      </c>
      <c r="D1822" s="22">
        <v>21.011800000000001</v>
      </c>
    </row>
    <row r="1823" spans="1:4" hidden="1" x14ac:dyDescent="0.25">
      <c r="A1823" s="19">
        <v>43285</v>
      </c>
      <c r="B1823" s="20" t="s">
        <v>34</v>
      </c>
      <c r="C1823" s="21">
        <v>20.730799999999999</v>
      </c>
      <c r="D1823" s="22">
        <v>20.890799999999999</v>
      </c>
    </row>
    <row r="1824" spans="1:4" hidden="1" x14ac:dyDescent="0.25">
      <c r="A1824" s="19">
        <v>43284</v>
      </c>
      <c r="B1824" s="20" t="s">
        <v>34</v>
      </c>
      <c r="C1824" s="21">
        <v>20.795200000000001</v>
      </c>
      <c r="D1824" s="22">
        <v>20.947199999999999</v>
      </c>
    </row>
    <row r="1825" spans="1:4" x14ac:dyDescent="0.25">
      <c r="A1825" s="19">
        <v>43313</v>
      </c>
      <c r="B1825" s="20" t="s">
        <v>34</v>
      </c>
      <c r="C1825" s="21">
        <v>20.792999999999999</v>
      </c>
      <c r="D1825" s="22">
        <v>20.949000000000002</v>
      </c>
    </row>
    <row r="1826" spans="1:4" hidden="1" x14ac:dyDescent="0.25">
      <c r="A1826" s="19">
        <v>43279</v>
      </c>
      <c r="B1826" s="20" t="s">
        <v>34</v>
      </c>
      <c r="C1826" s="21">
        <v>20.642800000000001</v>
      </c>
      <c r="D1826" s="22">
        <v>20.795999999999999</v>
      </c>
    </row>
    <row r="1827" spans="1:4" hidden="1" x14ac:dyDescent="0.25">
      <c r="A1827" s="19">
        <v>43278</v>
      </c>
      <c r="B1827" s="20" t="s">
        <v>34</v>
      </c>
      <c r="C1827" s="21">
        <v>20.725000000000001</v>
      </c>
      <c r="D1827" s="22">
        <v>20.8826</v>
      </c>
    </row>
    <row r="1828" spans="1:4" hidden="1" x14ac:dyDescent="0.25">
      <c r="A1828" s="19">
        <v>43277</v>
      </c>
      <c r="B1828" s="20" t="s">
        <v>34</v>
      </c>
      <c r="C1828" s="21">
        <v>20.787700000000001</v>
      </c>
      <c r="D1828" s="22">
        <v>20.942699999999999</v>
      </c>
    </row>
    <row r="1829" spans="1:4" hidden="1" x14ac:dyDescent="0.25">
      <c r="A1829" s="19">
        <v>43276</v>
      </c>
      <c r="B1829" s="20" t="s">
        <v>34</v>
      </c>
      <c r="C1829" s="21">
        <v>20.8157</v>
      </c>
      <c r="D1829" s="22">
        <v>20.965900000000001</v>
      </c>
    </row>
    <row r="1830" spans="1:4" hidden="1" x14ac:dyDescent="0.25">
      <c r="A1830" s="19">
        <v>43275</v>
      </c>
      <c r="B1830" s="20" t="s">
        <v>34</v>
      </c>
      <c r="C1830" s="21">
        <v>20.767099999999999</v>
      </c>
      <c r="D1830" s="22">
        <v>20.9239</v>
      </c>
    </row>
    <row r="1831" spans="1:4" hidden="1" x14ac:dyDescent="0.25">
      <c r="A1831" s="19">
        <v>43272</v>
      </c>
      <c r="B1831" s="20" t="s">
        <v>34</v>
      </c>
      <c r="C1831" s="21">
        <v>20.565200000000001</v>
      </c>
      <c r="D1831" s="22">
        <v>20.712800000000001</v>
      </c>
    </row>
    <row r="1832" spans="1:4" hidden="1" x14ac:dyDescent="0.25">
      <c r="A1832" s="19">
        <v>43271</v>
      </c>
      <c r="B1832" s="20" t="s">
        <v>34</v>
      </c>
      <c r="C1832" s="21">
        <v>20.6113</v>
      </c>
      <c r="D1832" s="22">
        <v>20.761600000000001</v>
      </c>
    </row>
    <row r="1833" spans="1:4" hidden="1" x14ac:dyDescent="0.25">
      <c r="A1833" s="19">
        <v>43270</v>
      </c>
      <c r="B1833" s="20" t="s">
        <v>34</v>
      </c>
      <c r="C1833" s="21">
        <v>20.542400000000001</v>
      </c>
      <c r="D1833" s="22">
        <v>20.700299999999999</v>
      </c>
    </row>
    <row r="1834" spans="1:4" hidden="1" x14ac:dyDescent="0.25">
      <c r="A1834" s="19">
        <v>43265</v>
      </c>
      <c r="B1834" s="20" t="s">
        <v>34</v>
      </c>
      <c r="C1834" s="21">
        <v>21.044499999999999</v>
      </c>
      <c r="D1834" s="22">
        <v>21.204899999999999</v>
      </c>
    </row>
    <row r="1835" spans="1:4" hidden="1" x14ac:dyDescent="0.25">
      <c r="A1835" s="19">
        <v>43264</v>
      </c>
      <c r="B1835" s="20" t="s">
        <v>34</v>
      </c>
      <c r="C1835" s="21">
        <v>20.921500000000002</v>
      </c>
      <c r="D1835" s="22">
        <v>21.081099999999999</v>
      </c>
    </row>
    <row r="1836" spans="1:4" hidden="1" x14ac:dyDescent="0.25">
      <c r="A1836" s="19">
        <v>43263</v>
      </c>
      <c r="B1836" s="20" t="s">
        <v>34</v>
      </c>
      <c r="C1836" s="21">
        <v>20.9757</v>
      </c>
      <c r="D1836" s="22">
        <v>21.133299999999998</v>
      </c>
    </row>
    <row r="1837" spans="1:4" hidden="1" x14ac:dyDescent="0.25">
      <c r="A1837" s="19">
        <v>43262</v>
      </c>
      <c r="B1837" s="20" t="s">
        <v>34</v>
      </c>
      <c r="C1837" s="21">
        <v>20.968900000000001</v>
      </c>
      <c r="D1837" s="22">
        <v>21.119399999999999</v>
      </c>
    </row>
    <row r="1838" spans="1:4" hidden="1" x14ac:dyDescent="0.25">
      <c r="A1838" s="19">
        <v>43261</v>
      </c>
      <c r="B1838" s="20" t="s">
        <v>34</v>
      </c>
      <c r="C1838" s="21">
        <v>20.936699999999998</v>
      </c>
      <c r="D1838" s="22">
        <v>21.091100000000001</v>
      </c>
    </row>
    <row r="1839" spans="1:4" hidden="1" x14ac:dyDescent="0.25">
      <c r="A1839" s="19">
        <v>43258</v>
      </c>
      <c r="B1839" s="20" t="s">
        <v>34</v>
      </c>
      <c r="C1839" s="21">
        <v>21.0623</v>
      </c>
      <c r="D1839" s="22">
        <v>21.215399999999999</v>
      </c>
    </row>
    <row r="1840" spans="1:4" hidden="1" x14ac:dyDescent="0.25">
      <c r="A1840" s="19">
        <v>43257</v>
      </c>
      <c r="B1840" s="20" t="s">
        <v>34</v>
      </c>
      <c r="C1840" s="21">
        <v>20.9663</v>
      </c>
      <c r="D1840" s="22">
        <v>21.122</v>
      </c>
    </row>
    <row r="1841" spans="1:4" hidden="1" x14ac:dyDescent="0.25">
      <c r="A1841" s="19">
        <v>43256</v>
      </c>
      <c r="B1841" s="20" t="s">
        <v>34</v>
      </c>
      <c r="C1841" s="21">
        <v>20.840599999999998</v>
      </c>
      <c r="D1841" s="22">
        <v>20.998200000000001</v>
      </c>
    </row>
    <row r="1842" spans="1:4" hidden="1" x14ac:dyDescent="0.25">
      <c r="A1842" s="19">
        <v>43255</v>
      </c>
      <c r="B1842" s="20" t="s">
        <v>34</v>
      </c>
      <c r="C1842" s="21">
        <v>20.909300000000002</v>
      </c>
      <c r="D1842" s="22">
        <v>21.065100000000001</v>
      </c>
    </row>
    <row r="1843" spans="1:4" x14ac:dyDescent="0.25">
      <c r="A1843" s="19">
        <v>43283</v>
      </c>
      <c r="B1843" s="20" t="s">
        <v>34</v>
      </c>
      <c r="C1843" s="21">
        <v>20.736799999999999</v>
      </c>
      <c r="D1843" s="22">
        <v>20.883700000000001</v>
      </c>
    </row>
    <row r="1844" spans="1:4" hidden="1" x14ac:dyDescent="0.25">
      <c r="A1844" s="19">
        <v>43251</v>
      </c>
      <c r="B1844" s="20" t="s">
        <v>34</v>
      </c>
      <c r="C1844" s="21">
        <v>20.830500000000001</v>
      </c>
      <c r="D1844" s="22">
        <v>20.997800000000002</v>
      </c>
    </row>
    <row r="1845" spans="1:4" hidden="1" x14ac:dyDescent="0.25">
      <c r="A1845" s="19">
        <v>43250</v>
      </c>
      <c r="B1845" s="20" t="s">
        <v>34</v>
      </c>
      <c r="C1845" s="21">
        <v>20.7212</v>
      </c>
      <c r="D1845" s="22">
        <v>20.885400000000001</v>
      </c>
    </row>
    <row r="1846" spans="1:4" hidden="1" x14ac:dyDescent="0.25">
      <c r="A1846" s="19">
        <v>43249</v>
      </c>
      <c r="B1846" s="20" t="s">
        <v>34</v>
      </c>
      <c r="C1846" s="21">
        <v>20.6203</v>
      </c>
      <c r="D1846" s="22">
        <v>20.777799999999999</v>
      </c>
    </row>
    <row r="1847" spans="1:4" hidden="1" x14ac:dyDescent="0.25">
      <c r="A1847" s="19">
        <v>43248</v>
      </c>
      <c r="B1847" s="20" t="s">
        <v>34</v>
      </c>
      <c r="C1847" s="21">
        <v>20.783999999999999</v>
      </c>
      <c r="D1847" s="22">
        <v>20.945599999999999</v>
      </c>
    </row>
    <row r="1848" spans="1:4" hidden="1" x14ac:dyDescent="0.25">
      <c r="A1848" s="19">
        <v>43247</v>
      </c>
      <c r="B1848" s="20" t="s">
        <v>34</v>
      </c>
      <c r="C1848" s="21">
        <v>20.788799999999998</v>
      </c>
      <c r="D1848" s="22">
        <v>20.9544</v>
      </c>
    </row>
    <row r="1849" spans="1:4" hidden="1" x14ac:dyDescent="0.25">
      <c r="A1849" s="19">
        <v>43244</v>
      </c>
      <c r="B1849" s="20" t="s">
        <v>34</v>
      </c>
      <c r="C1849" s="21">
        <v>20.923500000000001</v>
      </c>
      <c r="D1849" s="22">
        <v>21.084199999999999</v>
      </c>
    </row>
    <row r="1850" spans="1:4" hidden="1" x14ac:dyDescent="0.25">
      <c r="A1850" s="19">
        <v>43243</v>
      </c>
      <c r="B1850" s="20" t="s">
        <v>34</v>
      </c>
      <c r="C1850" s="21">
        <v>20.932400000000001</v>
      </c>
      <c r="D1850" s="22">
        <v>21.091699999999999</v>
      </c>
    </row>
    <row r="1851" spans="1:4" hidden="1" x14ac:dyDescent="0.25">
      <c r="A1851" s="19">
        <v>43242</v>
      </c>
      <c r="B1851" s="20" t="s">
        <v>34</v>
      </c>
      <c r="C1851" s="21">
        <v>21.085699999999999</v>
      </c>
      <c r="D1851" s="22">
        <v>21.249400000000001</v>
      </c>
    </row>
    <row r="1852" spans="1:4" hidden="1" x14ac:dyDescent="0.25">
      <c r="A1852" s="19">
        <v>43241</v>
      </c>
      <c r="B1852" s="20" t="s">
        <v>34</v>
      </c>
      <c r="C1852" s="21">
        <v>20.955400000000001</v>
      </c>
      <c r="D1852" s="22">
        <v>21.1157</v>
      </c>
    </row>
    <row r="1853" spans="1:4" hidden="1" x14ac:dyDescent="0.25">
      <c r="A1853" s="19">
        <v>43240</v>
      </c>
      <c r="B1853" s="20" t="s">
        <v>34</v>
      </c>
      <c r="C1853" s="21">
        <v>21.006</v>
      </c>
      <c r="D1853" s="22">
        <v>21.165400000000002</v>
      </c>
    </row>
    <row r="1854" spans="1:4" hidden="1" x14ac:dyDescent="0.25">
      <c r="A1854" s="19">
        <v>43237</v>
      </c>
      <c r="B1854" s="20" t="s">
        <v>34</v>
      </c>
      <c r="C1854" s="21">
        <v>21.0091</v>
      </c>
      <c r="D1854" s="22">
        <v>21.173400000000001</v>
      </c>
    </row>
    <row r="1855" spans="1:4" hidden="1" x14ac:dyDescent="0.25">
      <c r="A1855" s="19">
        <v>43236</v>
      </c>
      <c r="B1855" s="20" t="s">
        <v>34</v>
      </c>
      <c r="C1855" s="21">
        <v>21.0474</v>
      </c>
      <c r="D1855" s="22">
        <v>21.1843</v>
      </c>
    </row>
    <row r="1856" spans="1:4" hidden="1" x14ac:dyDescent="0.25">
      <c r="A1856" s="19">
        <v>43235</v>
      </c>
      <c r="B1856" s="20" t="s">
        <v>34</v>
      </c>
      <c r="C1856" s="21">
        <v>21.115200000000002</v>
      </c>
      <c r="D1856" s="22">
        <v>21.278400000000001</v>
      </c>
    </row>
    <row r="1857" spans="1:4" hidden="1" x14ac:dyDescent="0.25">
      <c r="A1857" s="19">
        <v>43234</v>
      </c>
      <c r="B1857" s="20" t="s">
        <v>34</v>
      </c>
      <c r="C1857" s="21">
        <v>21.276700000000002</v>
      </c>
      <c r="D1857" s="22">
        <v>21.442699999999999</v>
      </c>
    </row>
    <row r="1858" spans="1:4" hidden="1" x14ac:dyDescent="0.25">
      <c r="A1858" s="19">
        <v>43233</v>
      </c>
      <c r="B1858" s="20" t="s">
        <v>34</v>
      </c>
      <c r="C1858" s="21">
        <v>21.1844</v>
      </c>
      <c r="D1858" s="22">
        <v>21.340299999999999</v>
      </c>
    </row>
    <row r="1859" spans="1:4" hidden="1" x14ac:dyDescent="0.25">
      <c r="A1859" s="19">
        <v>43230</v>
      </c>
      <c r="B1859" s="20" t="s">
        <v>34</v>
      </c>
      <c r="C1859" s="21">
        <v>21.057200000000002</v>
      </c>
      <c r="D1859" s="22">
        <v>21.2042</v>
      </c>
    </row>
    <row r="1860" spans="1:4" hidden="1" x14ac:dyDescent="0.25">
      <c r="A1860" s="19">
        <v>43229</v>
      </c>
      <c r="B1860" s="20" t="s">
        <v>34</v>
      </c>
      <c r="C1860" s="21">
        <v>21.015499999999999</v>
      </c>
      <c r="D1860" s="22">
        <v>21.157299999999999</v>
      </c>
    </row>
    <row r="1861" spans="1:4" hidden="1" x14ac:dyDescent="0.25">
      <c r="A1861" s="19">
        <v>43228</v>
      </c>
      <c r="B1861" s="20" t="s">
        <v>34</v>
      </c>
      <c r="C1861" s="21">
        <v>20.9681</v>
      </c>
      <c r="D1861" s="22">
        <v>21.1295</v>
      </c>
    </row>
    <row r="1862" spans="1:4" hidden="1" x14ac:dyDescent="0.25">
      <c r="A1862" s="19">
        <v>43227</v>
      </c>
      <c r="B1862" s="20" t="s">
        <v>34</v>
      </c>
      <c r="C1862" s="21">
        <v>20.982500000000002</v>
      </c>
      <c r="D1862" s="22">
        <v>21.133800000000001</v>
      </c>
    </row>
    <row r="1863" spans="1:4" hidden="1" x14ac:dyDescent="0.25">
      <c r="A1863" s="19">
        <v>43226</v>
      </c>
      <c r="B1863" s="20" t="s">
        <v>34</v>
      </c>
      <c r="C1863" s="21">
        <v>21.058900000000001</v>
      </c>
      <c r="D1863" s="22">
        <v>21.222300000000001</v>
      </c>
    </row>
    <row r="1864" spans="1:4" hidden="1" x14ac:dyDescent="0.25">
      <c r="A1864" s="19">
        <v>43223</v>
      </c>
      <c r="B1864" s="20" t="s">
        <v>34</v>
      </c>
      <c r="C1864" s="21">
        <v>21.080200000000001</v>
      </c>
      <c r="D1864" s="22">
        <v>21.2409</v>
      </c>
    </row>
    <row r="1865" spans="1:4" x14ac:dyDescent="0.25">
      <c r="A1865" s="19">
        <v>43254</v>
      </c>
      <c r="B1865" s="20" t="s">
        <v>34</v>
      </c>
      <c r="C1865" s="21">
        <v>20.7926</v>
      </c>
      <c r="D1865" s="22">
        <v>20.946000000000002</v>
      </c>
    </row>
    <row r="1866" spans="1:4" hidden="1" x14ac:dyDescent="0.25">
      <c r="A1866" s="19">
        <v>43220</v>
      </c>
      <c r="B1866" s="20" t="s">
        <v>34</v>
      </c>
      <c r="C1866" s="21">
        <v>21.255500000000001</v>
      </c>
      <c r="D1866" s="22">
        <v>21.4011</v>
      </c>
    </row>
    <row r="1867" spans="1:4" hidden="1" x14ac:dyDescent="0.25">
      <c r="A1867" s="19">
        <v>43219</v>
      </c>
      <c r="B1867" s="20" t="s">
        <v>34</v>
      </c>
      <c r="C1867" s="21">
        <v>21.357800000000001</v>
      </c>
      <c r="D1867" s="22">
        <v>21.516200000000001</v>
      </c>
    </row>
    <row r="1868" spans="1:4" hidden="1" x14ac:dyDescent="0.25">
      <c r="A1868" s="19">
        <v>43216</v>
      </c>
      <c r="B1868" s="20" t="s">
        <v>34</v>
      </c>
      <c r="C1868" s="21">
        <v>21.480799999999999</v>
      </c>
      <c r="D1868" s="22">
        <v>21.6432</v>
      </c>
    </row>
    <row r="1869" spans="1:4" hidden="1" x14ac:dyDescent="0.25">
      <c r="A1869" s="19">
        <v>43214</v>
      </c>
      <c r="B1869" s="20" t="s">
        <v>34</v>
      </c>
      <c r="C1869" s="21">
        <v>21.547899999999998</v>
      </c>
      <c r="D1869" s="22">
        <v>21.709099999999999</v>
      </c>
    </row>
    <row r="1870" spans="1:4" hidden="1" x14ac:dyDescent="0.25">
      <c r="A1870" s="19">
        <v>43213</v>
      </c>
      <c r="B1870" s="20" t="s">
        <v>34</v>
      </c>
      <c r="C1870" s="21">
        <v>21.5776</v>
      </c>
      <c r="D1870" s="22">
        <v>21.738299999999999</v>
      </c>
    </row>
    <row r="1871" spans="1:4" hidden="1" x14ac:dyDescent="0.25">
      <c r="A1871" s="19">
        <v>43212</v>
      </c>
      <c r="B1871" s="20" t="s">
        <v>34</v>
      </c>
      <c r="C1871" s="21">
        <v>21.662199999999999</v>
      </c>
      <c r="D1871" s="22">
        <v>21.8245</v>
      </c>
    </row>
    <row r="1872" spans="1:4" hidden="1" x14ac:dyDescent="0.25">
      <c r="A1872" s="19">
        <v>43209</v>
      </c>
      <c r="B1872" s="20" t="s">
        <v>34</v>
      </c>
      <c r="C1872" s="21">
        <v>21.832100000000001</v>
      </c>
      <c r="D1872" s="22">
        <v>21.9909</v>
      </c>
    </row>
    <row r="1873" spans="1:4" hidden="1" x14ac:dyDescent="0.25">
      <c r="A1873" s="19">
        <v>43208</v>
      </c>
      <c r="B1873" s="20" t="s">
        <v>34</v>
      </c>
      <c r="C1873" s="21">
        <v>21.833100000000002</v>
      </c>
      <c r="D1873" s="22">
        <v>22.0001</v>
      </c>
    </row>
    <row r="1874" spans="1:4" hidden="1" x14ac:dyDescent="0.25">
      <c r="A1874" s="19">
        <v>43207</v>
      </c>
      <c r="B1874" s="20" t="s">
        <v>34</v>
      </c>
      <c r="C1874" s="21">
        <v>21.796500000000002</v>
      </c>
      <c r="D1874" s="22">
        <v>21.972300000000001</v>
      </c>
    </row>
    <row r="1875" spans="1:4" hidden="1" x14ac:dyDescent="0.25">
      <c r="A1875" s="19">
        <v>43206</v>
      </c>
      <c r="B1875" s="20" t="s">
        <v>34</v>
      </c>
      <c r="C1875" s="21">
        <v>21.799299999999999</v>
      </c>
      <c r="D1875" s="22">
        <v>21.966899999999999</v>
      </c>
    </row>
    <row r="1876" spans="1:4" hidden="1" x14ac:dyDescent="0.25">
      <c r="A1876" s="19">
        <v>43205</v>
      </c>
      <c r="B1876" s="20" t="s">
        <v>34</v>
      </c>
      <c r="C1876" s="21">
        <v>21.716999999999999</v>
      </c>
      <c r="D1876" s="22">
        <v>21.8902</v>
      </c>
    </row>
    <row r="1877" spans="1:4" hidden="1" x14ac:dyDescent="0.25">
      <c r="A1877" s="19">
        <v>43202</v>
      </c>
      <c r="B1877" s="20" t="s">
        <v>34</v>
      </c>
      <c r="C1877" s="21">
        <v>21.705200000000001</v>
      </c>
      <c r="D1877" s="22">
        <v>21.876799999999999</v>
      </c>
    </row>
    <row r="1878" spans="1:4" hidden="1" x14ac:dyDescent="0.25">
      <c r="A1878" s="19">
        <v>43201</v>
      </c>
      <c r="B1878" s="20" t="s">
        <v>34</v>
      </c>
      <c r="C1878" s="21">
        <v>21.795100000000001</v>
      </c>
      <c r="D1878" s="22">
        <v>21.967700000000001</v>
      </c>
    </row>
    <row r="1879" spans="1:4" hidden="1" x14ac:dyDescent="0.25">
      <c r="A1879" s="19">
        <v>43200</v>
      </c>
      <c r="B1879" s="20" t="s">
        <v>34</v>
      </c>
      <c r="C1879" s="21">
        <v>21.7624</v>
      </c>
      <c r="D1879" s="22">
        <v>21.932500000000001</v>
      </c>
    </row>
    <row r="1880" spans="1:4" hidden="1" x14ac:dyDescent="0.25">
      <c r="A1880" s="19">
        <v>43195</v>
      </c>
      <c r="B1880" s="20" t="s">
        <v>34</v>
      </c>
      <c r="C1880" s="21">
        <v>21.580500000000001</v>
      </c>
      <c r="D1880" s="22">
        <v>21.750499999999999</v>
      </c>
    </row>
    <row r="1881" spans="1:4" hidden="1" x14ac:dyDescent="0.25">
      <c r="A1881" s="19">
        <v>43194</v>
      </c>
      <c r="B1881" s="20" t="s">
        <v>34</v>
      </c>
      <c r="C1881" s="21">
        <v>21.6295</v>
      </c>
      <c r="D1881" s="22">
        <v>21.790199999999999</v>
      </c>
    </row>
    <row r="1882" spans="1:4" hidden="1" x14ac:dyDescent="0.25">
      <c r="A1882" s="19">
        <v>43193</v>
      </c>
      <c r="B1882" s="20" t="s">
        <v>34</v>
      </c>
      <c r="C1882" s="21">
        <v>21.636700000000001</v>
      </c>
      <c r="D1882" s="22">
        <v>21.8047</v>
      </c>
    </row>
    <row r="1883" spans="1:4" hidden="1" x14ac:dyDescent="0.25">
      <c r="A1883" s="19">
        <v>43192</v>
      </c>
      <c r="B1883" s="20" t="s">
        <v>34</v>
      </c>
      <c r="C1883" s="21">
        <v>21.696200000000001</v>
      </c>
      <c r="D1883" s="22">
        <v>21.8551</v>
      </c>
    </row>
    <row r="1884" spans="1:4" x14ac:dyDescent="0.25">
      <c r="A1884" s="19">
        <v>43222</v>
      </c>
      <c r="B1884" s="20" t="s">
        <v>34</v>
      </c>
      <c r="C1884" s="21">
        <v>21.121300000000002</v>
      </c>
      <c r="D1884" s="22">
        <v>21.286200000000001</v>
      </c>
    </row>
    <row r="1885" spans="1:4" hidden="1" x14ac:dyDescent="0.25">
      <c r="A1885" s="19">
        <v>43188</v>
      </c>
      <c r="B1885" s="20" t="s">
        <v>34</v>
      </c>
      <c r="C1885" s="21">
        <v>21.6496</v>
      </c>
      <c r="D1885" s="22">
        <v>21.818300000000001</v>
      </c>
    </row>
    <row r="1886" spans="1:4" hidden="1" x14ac:dyDescent="0.25">
      <c r="A1886" s="19">
        <v>43187</v>
      </c>
      <c r="B1886" s="20" t="s">
        <v>34</v>
      </c>
      <c r="C1886" s="21">
        <v>21.7852</v>
      </c>
      <c r="D1886" s="22">
        <v>21.958100000000002</v>
      </c>
    </row>
    <row r="1887" spans="1:4" hidden="1" x14ac:dyDescent="0.25">
      <c r="A1887" s="19">
        <v>43186</v>
      </c>
      <c r="B1887" s="20" t="s">
        <v>34</v>
      </c>
      <c r="C1887" s="21">
        <v>21.7684</v>
      </c>
      <c r="D1887" s="22">
        <v>21.9361</v>
      </c>
    </row>
    <row r="1888" spans="1:4" hidden="1" x14ac:dyDescent="0.25">
      <c r="A1888" s="19">
        <v>43185</v>
      </c>
      <c r="B1888" s="20" t="s">
        <v>34</v>
      </c>
      <c r="C1888" s="21">
        <v>21.809000000000001</v>
      </c>
      <c r="D1888" s="22">
        <v>21.972200000000001</v>
      </c>
    </row>
    <row r="1889" spans="1:4" hidden="1" x14ac:dyDescent="0.25">
      <c r="A1889" s="19">
        <v>43184</v>
      </c>
      <c r="B1889" s="20" t="s">
        <v>34</v>
      </c>
      <c r="C1889" s="21">
        <v>21.696899999999999</v>
      </c>
      <c r="D1889" s="22">
        <v>21.865100000000002</v>
      </c>
    </row>
    <row r="1890" spans="1:4" hidden="1" x14ac:dyDescent="0.25">
      <c r="A1890" s="19">
        <v>43181</v>
      </c>
      <c r="B1890" s="20" t="s">
        <v>34</v>
      </c>
      <c r="C1890" s="21">
        <v>21.650300000000001</v>
      </c>
      <c r="D1890" s="22">
        <v>21.810500000000001</v>
      </c>
    </row>
    <row r="1891" spans="1:4" hidden="1" x14ac:dyDescent="0.25">
      <c r="A1891" s="19">
        <v>43180</v>
      </c>
      <c r="B1891" s="20" t="s">
        <v>34</v>
      </c>
      <c r="C1891" s="21">
        <v>21.560099999999998</v>
      </c>
      <c r="D1891" s="22">
        <v>21.7193</v>
      </c>
    </row>
    <row r="1892" spans="1:4" hidden="1" x14ac:dyDescent="0.25">
      <c r="A1892" s="19">
        <v>43179</v>
      </c>
      <c r="B1892" s="20" t="s">
        <v>34</v>
      </c>
      <c r="C1892" s="21">
        <v>21.591699999999999</v>
      </c>
      <c r="D1892" s="22">
        <v>21.7545</v>
      </c>
    </row>
    <row r="1893" spans="1:4" hidden="1" x14ac:dyDescent="0.25">
      <c r="A1893" s="19">
        <v>43178</v>
      </c>
      <c r="B1893" s="20" t="s">
        <v>34</v>
      </c>
      <c r="C1893" s="21">
        <v>21.5717</v>
      </c>
      <c r="D1893" s="22">
        <v>21.729299999999999</v>
      </c>
    </row>
    <row r="1894" spans="1:4" hidden="1" x14ac:dyDescent="0.25">
      <c r="A1894" s="19">
        <v>43177</v>
      </c>
      <c r="B1894" s="20" t="s">
        <v>34</v>
      </c>
      <c r="C1894" s="21">
        <v>21.5672</v>
      </c>
      <c r="D1894" s="22">
        <v>21.7302</v>
      </c>
    </row>
    <row r="1895" spans="1:4" hidden="1" x14ac:dyDescent="0.25">
      <c r="A1895" s="19">
        <v>43174</v>
      </c>
      <c r="B1895" s="20" t="s">
        <v>34</v>
      </c>
      <c r="C1895" s="21">
        <v>21.6709</v>
      </c>
      <c r="D1895" s="22">
        <v>21.833400000000001</v>
      </c>
    </row>
    <row r="1896" spans="1:4" hidden="1" x14ac:dyDescent="0.25">
      <c r="A1896" s="19">
        <v>43173</v>
      </c>
      <c r="B1896" s="20" t="s">
        <v>34</v>
      </c>
      <c r="C1896" s="21">
        <v>21.735800000000001</v>
      </c>
      <c r="D1896" s="22">
        <v>21.896000000000001</v>
      </c>
    </row>
    <row r="1897" spans="1:4" hidden="1" x14ac:dyDescent="0.25">
      <c r="A1897" s="19">
        <v>43172</v>
      </c>
      <c r="B1897" s="20" t="s">
        <v>34</v>
      </c>
      <c r="C1897" s="21">
        <v>21.6631</v>
      </c>
      <c r="D1897" s="22">
        <v>21.8203</v>
      </c>
    </row>
    <row r="1898" spans="1:4" hidden="1" x14ac:dyDescent="0.25">
      <c r="A1898" s="19">
        <v>43171</v>
      </c>
      <c r="B1898" s="20" t="s">
        <v>34</v>
      </c>
      <c r="C1898" s="21">
        <v>21.578600000000002</v>
      </c>
      <c r="D1898" s="22">
        <v>21.735900000000001</v>
      </c>
    </row>
    <row r="1899" spans="1:4" hidden="1" x14ac:dyDescent="0.25">
      <c r="A1899" s="19">
        <v>43170</v>
      </c>
      <c r="B1899" s="20" t="s">
        <v>34</v>
      </c>
      <c r="C1899" s="21">
        <v>21.594000000000001</v>
      </c>
      <c r="D1899" s="22">
        <v>21.761900000000001</v>
      </c>
    </row>
    <row r="1900" spans="1:4" hidden="1" x14ac:dyDescent="0.25">
      <c r="A1900" s="19">
        <v>43167</v>
      </c>
      <c r="B1900" s="20" t="s">
        <v>34</v>
      </c>
      <c r="C1900" s="21">
        <v>21.721800000000002</v>
      </c>
      <c r="D1900" s="22">
        <v>21.885300000000001</v>
      </c>
    </row>
    <row r="1901" spans="1:4" hidden="1" x14ac:dyDescent="0.25">
      <c r="A1901" s="19">
        <v>43166</v>
      </c>
      <c r="B1901" s="20" t="s">
        <v>34</v>
      </c>
      <c r="C1901" s="21">
        <v>21.780999999999999</v>
      </c>
      <c r="D1901" s="22">
        <v>21.946899999999999</v>
      </c>
    </row>
    <row r="1902" spans="1:4" hidden="1" x14ac:dyDescent="0.25">
      <c r="A1902" s="19">
        <v>43165</v>
      </c>
      <c r="B1902" s="20" t="s">
        <v>34</v>
      </c>
      <c r="C1902" s="21">
        <v>21.7638</v>
      </c>
      <c r="D1902" s="22">
        <v>21.926200000000001</v>
      </c>
    </row>
    <row r="1903" spans="1:4" hidden="1" x14ac:dyDescent="0.25">
      <c r="A1903" s="19">
        <v>43164</v>
      </c>
      <c r="B1903" s="20" t="s">
        <v>34</v>
      </c>
      <c r="C1903" s="21">
        <v>21.581199999999999</v>
      </c>
      <c r="D1903" s="22">
        <v>21.7439</v>
      </c>
    </row>
    <row r="1904" spans="1:4" hidden="1" x14ac:dyDescent="0.25">
      <c r="A1904" s="19">
        <v>43163</v>
      </c>
      <c r="B1904" s="20" t="s">
        <v>34</v>
      </c>
      <c r="C1904" s="21">
        <v>21.630600000000001</v>
      </c>
      <c r="D1904" s="22">
        <v>21.7942</v>
      </c>
    </row>
    <row r="1905" spans="1:4" x14ac:dyDescent="0.25">
      <c r="A1905" s="19">
        <v>43191</v>
      </c>
      <c r="B1905" s="20" t="s">
        <v>34</v>
      </c>
      <c r="C1905" s="21">
        <v>21.652799999999999</v>
      </c>
      <c r="D1905" s="22">
        <v>21.8187</v>
      </c>
    </row>
    <row r="1906" spans="1:4" hidden="1" x14ac:dyDescent="0.25">
      <c r="A1906" s="19">
        <v>43159</v>
      </c>
      <c r="B1906" s="20" t="s">
        <v>34</v>
      </c>
      <c r="C1906" s="21">
        <v>21.462299999999999</v>
      </c>
      <c r="D1906" s="22">
        <v>21.6221</v>
      </c>
    </row>
    <row r="1907" spans="1:4" hidden="1" x14ac:dyDescent="0.25">
      <c r="A1907" s="19">
        <v>43158</v>
      </c>
      <c r="B1907" s="20" t="s">
        <v>34</v>
      </c>
      <c r="C1907" s="21">
        <v>21.642399999999999</v>
      </c>
      <c r="D1907" s="22">
        <v>21.792400000000001</v>
      </c>
    </row>
    <row r="1908" spans="1:4" hidden="1" x14ac:dyDescent="0.25">
      <c r="A1908" s="19">
        <v>43157</v>
      </c>
      <c r="B1908" s="20" t="s">
        <v>34</v>
      </c>
      <c r="C1908" s="21">
        <v>21.7011</v>
      </c>
      <c r="D1908" s="22">
        <v>21.8643</v>
      </c>
    </row>
    <row r="1909" spans="1:4" hidden="1" x14ac:dyDescent="0.25">
      <c r="A1909" s="19">
        <v>43156</v>
      </c>
      <c r="B1909" s="20" t="s">
        <v>34</v>
      </c>
      <c r="C1909" s="21">
        <v>21.631399999999999</v>
      </c>
      <c r="D1909" s="22">
        <v>21.782900000000001</v>
      </c>
    </row>
    <row r="1910" spans="1:4" hidden="1" x14ac:dyDescent="0.25">
      <c r="A1910" s="19">
        <v>43153</v>
      </c>
      <c r="B1910" s="20" t="s">
        <v>34</v>
      </c>
      <c r="C1910" s="21">
        <v>21.648800000000001</v>
      </c>
      <c r="D1910" s="22">
        <v>21.8155</v>
      </c>
    </row>
    <row r="1911" spans="1:4" hidden="1" x14ac:dyDescent="0.25">
      <c r="A1911" s="19">
        <v>43152</v>
      </c>
      <c r="B1911" s="20" t="s">
        <v>34</v>
      </c>
      <c r="C1911" s="21">
        <v>21.71</v>
      </c>
      <c r="D1911" s="22">
        <v>21.8718</v>
      </c>
    </row>
    <row r="1912" spans="1:4" hidden="1" x14ac:dyDescent="0.25">
      <c r="A1912" s="19">
        <v>43151</v>
      </c>
      <c r="B1912" s="20" t="s">
        <v>34</v>
      </c>
      <c r="C1912" s="21">
        <v>21.7561</v>
      </c>
      <c r="D1912" s="22">
        <v>21.921500000000002</v>
      </c>
    </row>
    <row r="1913" spans="1:4" hidden="1" x14ac:dyDescent="0.25">
      <c r="A1913" s="19">
        <v>43150</v>
      </c>
      <c r="B1913" s="20" t="s">
        <v>34</v>
      </c>
      <c r="C1913" s="21">
        <v>21.889800000000001</v>
      </c>
      <c r="D1913" s="22">
        <v>22.054099999999998</v>
      </c>
    </row>
    <row r="1914" spans="1:4" hidden="1" x14ac:dyDescent="0.25">
      <c r="A1914" s="19">
        <v>43149</v>
      </c>
      <c r="B1914" s="20" t="s">
        <v>34</v>
      </c>
      <c r="C1914" s="21">
        <v>21.850100000000001</v>
      </c>
      <c r="D1914" s="22">
        <v>22.009399999999999</v>
      </c>
    </row>
    <row r="1915" spans="1:4" hidden="1" x14ac:dyDescent="0.25">
      <c r="A1915" s="19">
        <v>43146</v>
      </c>
      <c r="B1915" s="20" t="s">
        <v>34</v>
      </c>
      <c r="C1915" s="21">
        <v>21.990200000000002</v>
      </c>
      <c r="D1915" s="22">
        <v>22.143599999999999</v>
      </c>
    </row>
    <row r="1916" spans="1:4" hidden="1" x14ac:dyDescent="0.25">
      <c r="A1916" s="19">
        <v>43145</v>
      </c>
      <c r="B1916" s="20" t="s">
        <v>34</v>
      </c>
      <c r="C1916" s="21">
        <v>21.769500000000001</v>
      </c>
      <c r="D1916" s="22">
        <v>21.9238</v>
      </c>
    </row>
    <row r="1917" spans="1:4" hidden="1" x14ac:dyDescent="0.25">
      <c r="A1917" s="19">
        <v>43144</v>
      </c>
      <c r="B1917" s="20" t="s">
        <v>34</v>
      </c>
      <c r="C1917" s="21">
        <v>21.764900000000001</v>
      </c>
      <c r="D1917" s="22">
        <v>21.913799999999998</v>
      </c>
    </row>
    <row r="1918" spans="1:4" hidden="1" x14ac:dyDescent="0.25">
      <c r="A1918" s="19">
        <v>43143</v>
      </c>
      <c r="B1918" s="20" t="s">
        <v>34</v>
      </c>
      <c r="C1918" s="21">
        <v>21.622299999999999</v>
      </c>
      <c r="D1918" s="22">
        <v>21.7742</v>
      </c>
    </row>
    <row r="1919" spans="1:4" hidden="1" x14ac:dyDescent="0.25">
      <c r="A1919" s="19">
        <v>43142</v>
      </c>
      <c r="B1919" s="20" t="s">
        <v>34</v>
      </c>
      <c r="C1919" s="21">
        <v>21.548300000000001</v>
      </c>
      <c r="D1919" s="22">
        <v>21.700900000000001</v>
      </c>
    </row>
    <row r="1920" spans="1:4" hidden="1" x14ac:dyDescent="0.25">
      <c r="A1920" s="19">
        <v>43139</v>
      </c>
      <c r="B1920" s="20" t="s">
        <v>34</v>
      </c>
      <c r="C1920" s="21">
        <v>21.535499999999999</v>
      </c>
      <c r="D1920" s="22">
        <v>21.6889</v>
      </c>
    </row>
    <row r="1921" spans="1:4" hidden="1" x14ac:dyDescent="0.25">
      <c r="A1921" s="19">
        <v>43138</v>
      </c>
      <c r="B1921" s="20" t="s">
        <v>34</v>
      </c>
      <c r="C1921" s="21">
        <v>21.731200000000001</v>
      </c>
      <c r="D1921" s="22">
        <v>21.8889</v>
      </c>
    </row>
    <row r="1922" spans="1:4" hidden="1" x14ac:dyDescent="0.25">
      <c r="A1922" s="19">
        <v>43137</v>
      </c>
      <c r="B1922" s="20" t="s">
        <v>34</v>
      </c>
      <c r="C1922" s="21">
        <v>21.765599999999999</v>
      </c>
      <c r="D1922" s="22">
        <v>21.919499999999999</v>
      </c>
    </row>
    <row r="1923" spans="1:4" hidden="1" x14ac:dyDescent="0.25">
      <c r="A1923" s="19">
        <v>43136</v>
      </c>
      <c r="B1923" s="20" t="s">
        <v>34</v>
      </c>
      <c r="C1923" s="21">
        <v>21.9132</v>
      </c>
      <c r="D1923" s="22">
        <v>22.083100000000002</v>
      </c>
    </row>
    <row r="1924" spans="1:4" hidden="1" x14ac:dyDescent="0.25">
      <c r="A1924" s="19">
        <v>43135</v>
      </c>
      <c r="B1924" s="20" t="s">
        <v>34</v>
      </c>
      <c r="C1924" s="21">
        <v>21.9328</v>
      </c>
      <c r="D1924" s="22">
        <v>22.0838</v>
      </c>
    </row>
    <row r="1925" spans="1:4" x14ac:dyDescent="0.25">
      <c r="A1925" s="19">
        <v>43160</v>
      </c>
      <c r="B1925" s="20" t="s">
        <v>34</v>
      </c>
      <c r="C1925" s="21">
        <v>21.411100000000001</v>
      </c>
      <c r="D1925" s="22">
        <v>21.560700000000001</v>
      </c>
    </row>
    <row r="1926" spans="1:4" hidden="1" x14ac:dyDescent="0.25">
      <c r="A1926" s="19">
        <v>43131</v>
      </c>
      <c r="B1926" s="20" t="s">
        <v>34</v>
      </c>
      <c r="C1926" s="21">
        <v>21.930700000000002</v>
      </c>
      <c r="D1926" s="22">
        <v>22.0914</v>
      </c>
    </row>
    <row r="1927" spans="1:4" hidden="1" x14ac:dyDescent="0.25">
      <c r="A1927" s="19">
        <v>43130</v>
      </c>
      <c r="B1927" s="20" t="s">
        <v>34</v>
      </c>
      <c r="C1927" s="21">
        <v>21.8919</v>
      </c>
      <c r="D1927" s="22">
        <v>22.048500000000001</v>
      </c>
    </row>
    <row r="1928" spans="1:4" hidden="1" x14ac:dyDescent="0.25">
      <c r="A1928" s="19">
        <v>43129</v>
      </c>
      <c r="B1928" s="20" t="s">
        <v>34</v>
      </c>
      <c r="C1928" s="21">
        <v>21.825399999999998</v>
      </c>
      <c r="D1928" s="22">
        <v>21.974299999999999</v>
      </c>
    </row>
    <row r="1929" spans="1:4" hidden="1" x14ac:dyDescent="0.25">
      <c r="A1929" s="19">
        <v>43128</v>
      </c>
      <c r="B1929" s="20" t="s">
        <v>34</v>
      </c>
      <c r="C1929" s="21">
        <v>21.8949</v>
      </c>
      <c r="D1929" s="22">
        <v>22.045400000000001</v>
      </c>
    </row>
    <row r="1930" spans="1:4" hidden="1" x14ac:dyDescent="0.25">
      <c r="A1930" s="19">
        <v>43124</v>
      </c>
      <c r="B1930" s="20" t="s">
        <v>34</v>
      </c>
      <c r="C1930" s="21">
        <v>21.773599999999998</v>
      </c>
      <c r="D1930" s="22">
        <v>21.926500000000001</v>
      </c>
    </row>
    <row r="1931" spans="1:4" hidden="1" x14ac:dyDescent="0.25">
      <c r="A1931" s="19">
        <v>43123</v>
      </c>
      <c r="B1931" s="20" t="s">
        <v>34</v>
      </c>
      <c r="C1931" s="21">
        <v>21.6065</v>
      </c>
      <c r="D1931" s="22">
        <v>21.754300000000001</v>
      </c>
    </row>
    <row r="1932" spans="1:4" hidden="1" x14ac:dyDescent="0.25">
      <c r="A1932" s="19">
        <v>43122</v>
      </c>
      <c r="B1932" s="20" t="s">
        <v>34</v>
      </c>
      <c r="C1932" s="21">
        <v>21.6205</v>
      </c>
      <c r="D1932" s="22">
        <v>21.774799999999999</v>
      </c>
    </row>
    <row r="1933" spans="1:4" hidden="1" x14ac:dyDescent="0.25">
      <c r="A1933" s="19">
        <v>43121</v>
      </c>
      <c r="B1933" s="20" t="s">
        <v>34</v>
      </c>
      <c r="C1933" s="21">
        <v>21.556100000000001</v>
      </c>
      <c r="D1933" s="22">
        <v>21.7075</v>
      </c>
    </row>
    <row r="1934" spans="1:4" hidden="1" x14ac:dyDescent="0.25">
      <c r="A1934" s="19">
        <v>43118</v>
      </c>
      <c r="B1934" s="20" t="s">
        <v>34</v>
      </c>
      <c r="C1934" s="21">
        <v>21.5962</v>
      </c>
      <c r="D1934" s="22">
        <v>21.747800000000002</v>
      </c>
    </row>
    <row r="1935" spans="1:4" hidden="1" x14ac:dyDescent="0.25">
      <c r="A1935" s="19">
        <v>43117</v>
      </c>
      <c r="B1935" s="20" t="s">
        <v>34</v>
      </c>
      <c r="C1935" s="21">
        <v>21.533200000000001</v>
      </c>
      <c r="D1935" s="22">
        <v>21.688300000000002</v>
      </c>
    </row>
    <row r="1936" spans="1:4" hidden="1" x14ac:dyDescent="0.25">
      <c r="A1936" s="19">
        <v>43116</v>
      </c>
      <c r="B1936" s="20" t="s">
        <v>34</v>
      </c>
      <c r="C1936" s="21">
        <v>21.5624</v>
      </c>
      <c r="D1936" s="22">
        <v>21.716000000000001</v>
      </c>
    </row>
    <row r="1937" spans="1:4" hidden="1" x14ac:dyDescent="0.25">
      <c r="A1937" s="19">
        <v>43115</v>
      </c>
      <c r="B1937" s="20" t="s">
        <v>34</v>
      </c>
      <c r="C1937" s="21">
        <v>21.636600000000001</v>
      </c>
      <c r="D1937" s="22">
        <v>21.792400000000001</v>
      </c>
    </row>
    <row r="1938" spans="1:4" hidden="1" x14ac:dyDescent="0.25">
      <c r="A1938" s="19">
        <v>43114</v>
      </c>
      <c r="B1938" s="20" t="s">
        <v>34</v>
      </c>
      <c r="C1938" s="21">
        <v>21.520299999999999</v>
      </c>
      <c r="D1938" s="22">
        <v>21.672899999999998</v>
      </c>
    </row>
    <row r="1939" spans="1:4" hidden="1" x14ac:dyDescent="0.25">
      <c r="A1939" s="19">
        <v>43111</v>
      </c>
      <c r="B1939" s="20" t="s">
        <v>34</v>
      </c>
      <c r="C1939" s="21">
        <v>21.065100000000001</v>
      </c>
      <c r="D1939" s="22">
        <v>21.226700000000001</v>
      </c>
    </row>
    <row r="1940" spans="1:4" hidden="1" x14ac:dyDescent="0.25">
      <c r="A1940" s="19">
        <v>43110</v>
      </c>
      <c r="B1940" s="20" t="s">
        <v>34</v>
      </c>
      <c r="C1940" s="21">
        <v>21.187100000000001</v>
      </c>
      <c r="D1940" s="22">
        <v>21.3446</v>
      </c>
    </row>
    <row r="1941" spans="1:4" hidden="1" x14ac:dyDescent="0.25">
      <c r="A1941" s="19">
        <v>43109</v>
      </c>
      <c r="B1941" s="20" t="s">
        <v>34</v>
      </c>
      <c r="C1941" s="21">
        <v>21.0199</v>
      </c>
      <c r="D1941" s="22">
        <v>21.167300000000001</v>
      </c>
    </row>
    <row r="1942" spans="1:4" hidden="1" x14ac:dyDescent="0.25">
      <c r="A1942" s="19">
        <v>43108</v>
      </c>
      <c r="B1942" s="20" t="s">
        <v>34</v>
      </c>
      <c r="C1942" s="21">
        <v>21.128399999999999</v>
      </c>
      <c r="D1942" s="22">
        <v>21.282399999999999</v>
      </c>
    </row>
    <row r="1943" spans="1:4" hidden="1" x14ac:dyDescent="0.25">
      <c r="A1943" s="19">
        <v>43104</v>
      </c>
      <c r="B1943" s="20" t="s">
        <v>34</v>
      </c>
      <c r="C1943" s="21">
        <v>21.281099999999999</v>
      </c>
      <c r="D1943" s="22">
        <v>21.430700000000002</v>
      </c>
    </row>
    <row r="1944" spans="1:4" hidden="1" x14ac:dyDescent="0.25">
      <c r="A1944" s="19">
        <v>43103</v>
      </c>
      <c r="B1944" s="20" t="s">
        <v>34</v>
      </c>
      <c r="C1944" s="21">
        <v>21.215</v>
      </c>
      <c r="D1944" s="22">
        <v>21.368200000000002</v>
      </c>
    </row>
    <row r="1945" spans="1:4" x14ac:dyDescent="0.25">
      <c r="A1945" s="19">
        <v>43132</v>
      </c>
      <c r="B1945" s="20" t="s">
        <v>34</v>
      </c>
      <c r="C1945" s="21">
        <v>21.8996</v>
      </c>
      <c r="D1945" s="22">
        <v>22.049900000000001</v>
      </c>
    </row>
    <row r="1946" spans="1:4" hidden="1" x14ac:dyDescent="0.25">
      <c r="A1946" s="19">
        <v>43100</v>
      </c>
      <c r="B1946" s="20" t="s">
        <v>34</v>
      </c>
      <c r="C1946" s="21">
        <v>21.187999999999999</v>
      </c>
      <c r="D1946" s="22">
        <v>21.351299999999998</v>
      </c>
    </row>
    <row r="1947" spans="1:4" hidden="1" x14ac:dyDescent="0.25">
      <c r="A1947" s="19">
        <v>43097</v>
      </c>
      <c r="B1947" s="20" t="s">
        <v>34</v>
      </c>
      <c r="C1947" s="21">
        <v>21.154800000000002</v>
      </c>
      <c r="D1947" s="22">
        <v>21.3001</v>
      </c>
    </row>
    <row r="1948" spans="1:4" hidden="1" x14ac:dyDescent="0.25">
      <c r="A1948" s="19">
        <v>43096</v>
      </c>
      <c r="B1948" s="20" t="s">
        <v>34</v>
      </c>
      <c r="C1948" s="21">
        <v>21.113199999999999</v>
      </c>
      <c r="D1948" s="22">
        <v>21.2669</v>
      </c>
    </row>
    <row r="1949" spans="1:4" hidden="1" x14ac:dyDescent="0.25">
      <c r="A1949" s="19">
        <v>43095</v>
      </c>
      <c r="B1949" s="20" t="s">
        <v>34</v>
      </c>
      <c r="C1949" s="21">
        <v>21.036799999999999</v>
      </c>
      <c r="D1949" s="22">
        <v>21.2026</v>
      </c>
    </row>
    <row r="1950" spans="1:4" hidden="1" x14ac:dyDescent="0.25">
      <c r="A1950" s="19">
        <v>43094</v>
      </c>
      <c r="B1950" s="20" t="s">
        <v>34</v>
      </c>
      <c r="C1950" s="21">
        <v>21.083600000000001</v>
      </c>
      <c r="D1950" s="22">
        <v>21.2239</v>
      </c>
    </row>
    <row r="1951" spans="1:4" hidden="1" x14ac:dyDescent="0.25">
      <c r="A1951" s="19">
        <v>43093</v>
      </c>
      <c r="B1951" s="20" t="s">
        <v>34</v>
      </c>
      <c r="C1951" s="21">
        <v>21.070900000000002</v>
      </c>
      <c r="D1951" s="22">
        <v>21.216899999999999</v>
      </c>
    </row>
    <row r="1952" spans="1:4" hidden="1" x14ac:dyDescent="0.25">
      <c r="A1952" s="19">
        <v>43090</v>
      </c>
      <c r="B1952" s="20" t="s">
        <v>34</v>
      </c>
      <c r="C1952" s="21">
        <v>21.0929</v>
      </c>
      <c r="D1952" s="22">
        <v>21.235199999999999</v>
      </c>
    </row>
    <row r="1953" spans="1:4" hidden="1" x14ac:dyDescent="0.25">
      <c r="A1953" s="19">
        <v>43089</v>
      </c>
      <c r="B1953" s="20" t="s">
        <v>34</v>
      </c>
      <c r="C1953" s="21">
        <v>21.026299999999999</v>
      </c>
      <c r="D1953" s="22">
        <v>21.1769</v>
      </c>
    </row>
    <row r="1954" spans="1:4" hidden="1" x14ac:dyDescent="0.25">
      <c r="A1954" s="19">
        <v>43088</v>
      </c>
      <c r="B1954" s="20" t="s">
        <v>34</v>
      </c>
      <c r="C1954" s="21">
        <v>20.980699999999999</v>
      </c>
      <c r="D1954" s="22">
        <v>21.1328</v>
      </c>
    </row>
    <row r="1955" spans="1:4" hidden="1" x14ac:dyDescent="0.25">
      <c r="A1955" s="19">
        <v>43087</v>
      </c>
      <c r="B1955" s="20" t="s">
        <v>34</v>
      </c>
      <c r="C1955" s="21">
        <v>20.952200000000001</v>
      </c>
      <c r="D1955" s="22">
        <v>21.1</v>
      </c>
    </row>
    <row r="1956" spans="1:4" hidden="1" x14ac:dyDescent="0.25">
      <c r="A1956" s="19">
        <v>43086</v>
      </c>
      <c r="B1956" s="20" t="s">
        <v>34</v>
      </c>
      <c r="C1956" s="21">
        <v>20.868099999999998</v>
      </c>
      <c r="D1956" s="22">
        <v>21.023800000000001</v>
      </c>
    </row>
    <row r="1957" spans="1:4" hidden="1" x14ac:dyDescent="0.25">
      <c r="A1957" s="19">
        <v>43083</v>
      </c>
      <c r="B1957" s="20" t="s">
        <v>34</v>
      </c>
      <c r="C1957" s="21">
        <v>21.002600000000001</v>
      </c>
      <c r="D1957" s="22">
        <v>21.148599999999998</v>
      </c>
    </row>
    <row r="1958" spans="1:4" hidden="1" x14ac:dyDescent="0.25">
      <c r="A1958" s="19">
        <v>43082</v>
      </c>
      <c r="B1958" s="20" t="s">
        <v>34</v>
      </c>
      <c r="C1958" s="21">
        <v>20.8474</v>
      </c>
      <c r="D1958" s="22">
        <v>20.992699999999999</v>
      </c>
    </row>
    <row r="1959" spans="1:4" hidden="1" x14ac:dyDescent="0.25">
      <c r="A1959" s="19">
        <v>43081</v>
      </c>
      <c r="B1959" s="20" t="s">
        <v>34</v>
      </c>
      <c r="C1959" s="21">
        <v>20.9084</v>
      </c>
      <c r="D1959" s="22">
        <v>21.055800000000001</v>
      </c>
    </row>
    <row r="1960" spans="1:4" hidden="1" x14ac:dyDescent="0.25">
      <c r="A1960" s="19">
        <v>43080</v>
      </c>
      <c r="B1960" s="20" t="s">
        <v>34</v>
      </c>
      <c r="C1960" s="21">
        <v>20.9238</v>
      </c>
      <c r="D1960" s="22">
        <v>21.071999999999999</v>
      </c>
    </row>
    <row r="1961" spans="1:4" hidden="1" x14ac:dyDescent="0.25">
      <c r="A1961" s="19">
        <v>43079</v>
      </c>
      <c r="B1961" s="20" t="s">
        <v>34</v>
      </c>
      <c r="C1961" s="21">
        <v>20.8855</v>
      </c>
      <c r="D1961" s="22">
        <v>21.0306</v>
      </c>
    </row>
    <row r="1962" spans="1:4" hidden="1" x14ac:dyDescent="0.25">
      <c r="A1962" s="19">
        <v>43076</v>
      </c>
      <c r="B1962" s="20" t="s">
        <v>34</v>
      </c>
      <c r="C1962" s="21">
        <v>20.914899999999999</v>
      </c>
      <c r="D1962" s="22">
        <v>21.053599999999999</v>
      </c>
    </row>
    <row r="1963" spans="1:4" hidden="1" x14ac:dyDescent="0.25">
      <c r="A1963" s="19">
        <v>43075</v>
      </c>
      <c r="B1963" s="20" t="s">
        <v>34</v>
      </c>
      <c r="C1963" s="21">
        <v>20.913399999999999</v>
      </c>
      <c r="D1963" s="22">
        <v>21.055700000000002</v>
      </c>
    </row>
    <row r="1964" spans="1:4" hidden="1" x14ac:dyDescent="0.25">
      <c r="A1964" s="19">
        <v>43074</v>
      </c>
      <c r="B1964" s="20" t="s">
        <v>34</v>
      </c>
      <c r="C1964" s="21">
        <v>20.984100000000002</v>
      </c>
      <c r="D1964" s="22">
        <v>21.127300000000002</v>
      </c>
    </row>
    <row r="1965" spans="1:4" hidden="1" x14ac:dyDescent="0.25">
      <c r="A1965" s="19">
        <v>43073</v>
      </c>
      <c r="B1965" s="20" t="s">
        <v>34</v>
      </c>
      <c r="C1965" s="21">
        <v>20.929300000000001</v>
      </c>
      <c r="D1965" s="22">
        <v>21.073</v>
      </c>
    </row>
    <row r="1966" spans="1:4" x14ac:dyDescent="0.25">
      <c r="A1966" s="19">
        <v>43102</v>
      </c>
      <c r="B1966" s="20" t="s">
        <v>34</v>
      </c>
      <c r="C1966" s="21">
        <v>21.287199999999999</v>
      </c>
      <c r="D1966" s="22">
        <v>21.445499999999999</v>
      </c>
    </row>
    <row r="1967" spans="1:4" hidden="1" x14ac:dyDescent="0.25">
      <c r="A1967" s="19">
        <v>43068</v>
      </c>
      <c r="B1967" s="20" t="s">
        <v>34</v>
      </c>
      <c r="C1967" s="21">
        <v>20.9131</v>
      </c>
      <c r="D1967" s="22">
        <v>21.072099999999999</v>
      </c>
    </row>
    <row r="1968" spans="1:4" hidden="1" x14ac:dyDescent="0.25">
      <c r="A1968" s="19">
        <v>43067</v>
      </c>
      <c r="B1968" s="20" t="s">
        <v>34</v>
      </c>
      <c r="C1968" s="21">
        <v>21.014399999999998</v>
      </c>
      <c r="D1968" s="22">
        <v>21.1553</v>
      </c>
    </row>
    <row r="1969" spans="1:4" hidden="1" x14ac:dyDescent="0.25">
      <c r="A1969" s="19">
        <v>43066</v>
      </c>
      <c r="B1969" s="20" t="s">
        <v>34</v>
      </c>
      <c r="C1969" s="21">
        <v>21.084599999999998</v>
      </c>
      <c r="D1969" s="22">
        <v>21.218699999999998</v>
      </c>
    </row>
    <row r="1970" spans="1:4" hidden="1" x14ac:dyDescent="0.25">
      <c r="A1970" s="19">
        <v>43065</v>
      </c>
      <c r="B1970" s="20" t="s">
        <v>34</v>
      </c>
      <c r="C1970" s="21">
        <v>21.041499999999999</v>
      </c>
      <c r="D1970" s="22">
        <v>21.185600000000001</v>
      </c>
    </row>
    <row r="1971" spans="1:4" hidden="1" x14ac:dyDescent="0.25">
      <c r="A1971" s="19">
        <v>43062</v>
      </c>
      <c r="B1971" s="20" t="s">
        <v>34</v>
      </c>
      <c r="C1971" s="21">
        <v>20.890899999999998</v>
      </c>
      <c r="D1971" s="22">
        <v>21.032299999999999</v>
      </c>
    </row>
    <row r="1972" spans="1:4" hidden="1" x14ac:dyDescent="0.25">
      <c r="A1972" s="19">
        <v>43061</v>
      </c>
      <c r="B1972" s="20" t="s">
        <v>34</v>
      </c>
      <c r="C1972" s="21">
        <v>20.716999999999999</v>
      </c>
      <c r="D1972" s="22">
        <v>20.854399999999998</v>
      </c>
    </row>
    <row r="1973" spans="1:4" hidden="1" x14ac:dyDescent="0.25">
      <c r="A1973" s="19">
        <v>43060</v>
      </c>
      <c r="B1973" s="20" t="s">
        <v>34</v>
      </c>
      <c r="C1973" s="21">
        <v>20.632300000000001</v>
      </c>
      <c r="D1973" s="22">
        <v>20.773900000000001</v>
      </c>
    </row>
    <row r="1974" spans="1:4" hidden="1" x14ac:dyDescent="0.25">
      <c r="A1974" s="19">
        <v>43059</v>
      </c>
      <c r="B1974" s="20" t="s">
        <v>34</v>
      </c>
      <c r="C1974" s="21">
        <v>20.716999999999999</v>
      </c>
      <c r="D1974" s="22">
        <v>20.863099999999999</v>
      </c>
    </row>
    <row r="1975" spans="1:4" hidden="1" x14ac:dyDescent="0.25">
      <c r="A1975" s="19">
        <v>43058</v>
      </c>
      <c r="B1975" s="20" t="s">
        <v>34</v>
      </c>
      <c r="C1975" s="21">
        <v>20.743099999999998</v>
      </c>
      <c r="D1975" s="22">
        <v>20.8797</v>
      </c>
    </row>
    <row r="1976" spans="1:4" hidden="1" x14ac:dyDescent="0.25">
      <c r="A1976" s="19">
        <v>43055</v>
      </c>
      <c r="B1976" s="20" t="s">
        <v>34</v>
      </c>
      <c r="C1976" s="21">
        <v>20.6815</v>
      </c>
      <c r="D1976" s="22">
        <v>20.815300000000001</v>
      </c>
    </row>
    <row r="1977" spans="1:4" hidden="1" x14ac:dyDescent="0.25">
      <c r="A1977" s="19">
        <v>43054</v>
      </c>
      <c r="B1977" s="20" t="s">
        <v>34</v>
      </c>
      <c r="C1977" s="21">
        <v>20.830400000000001</v>
      </c>
      <c r="D1977" s="22">
        <v>20.959900000000001</v>
      </c>
    </row>
    <row r="1978" spans="1:4" hidden="1" x14ac:dyDescent="0.25">
      <c r="A1978" s="19">
        <v>43053</v>
      </c>
      <c r="B1978" s="20" t="s">
        <v>34</v>
      </c>
      <c r="C1978" s="21">
        <v>20.617699999999999</v>
      </c>
      <c r="D1978" s="22">
        <v>20.746099999999998</v>
      </c>
    </row>
    <row r="1979" spans="1:4" hidden="1" x14ac:dyDescent="0.25">
      <c r="A1979" s="19">
        <v>43052</v>
      </c>
      <c r="B1979" s="20" t="s">
        <v>34</v>
      </c>
      <c r="C1979" s="21">
        <v>20.479299999999999</v>
      </c>
      <c r="D1979" s="22">
        <v>20.613700000000001</v>
      </c>
    </row>
    <row r="1980" spans="1:4" hidden="1" x14ac:dyDescent="0.25">
      <c r="A1980" s="19">
        <v>43051</v>
      </c>
      <c r="B1980" s="20" t="s">
        <v>34</v>
      </c>
      <c r="C1980" s="21">
        <v>20.519200000000001</v>
      </c>
      <c r="D1980" s="22">
        <v>20.646100000000001</v>
      </c>
    </row>
    <row r="1981" spans="1:4" hidden="1" x14ac:dyDescent="0.25">
      <c r="A1981" s="19">
        <v>43048</v>
      </c>
      <c r="B1981" s="20" t="s">
        <v>34</v>
      </c>
      <c r="C1981" s="21">
        <v>20.473700000000001</v>
      </c>
      <c r="D1981" s="22">
        <v>20.6007</v>
      </c>
    </row>
    <row r="1982" spans="1:4" hidden="1" x14ac:dyDescent="0.25">
      <c r="A1982" s="19">
        <v>43047</v>
      </c>
      <c r="B1982" s="20" t="s">
        <v>34</v>
      </c>
      <c r="C1982" s="21">
        <v>20.382300000000001</v>
      </c>
      <c r="D1982" s="22">
        <v>20.512599999999999</v>
      </c>
    </row>
    <row r="1983" spans="1:4" hidden="1" x14ac:dyDescent="0.25">
      <c r="A1983" s="19">
        <v>43046</v>
      </c>
      <c r="B1983" s="20" t="s">
        <v>34</v>
      </c>
      <c r="C1983" s="21">
        <v>20.343800000000002</v>
      </c>
      <c r="D1983" s="22">
        <v>20.472200000000001</v>
      </c>
    </row>
    <row r="1984" spans="1:4" hidden="1" x14ac:dyDescent="0.25">
      <c r="A1984" s="19">
        <v>43045</v>
      </c>
      <c r="B1984" s="20" t="s">
        <v>34</v>
      </c>
      <c r="C1984" s="21">
        <v>20.392800000000001</v>
      </c>
      <c r="D1984" s="22">
        <v>20.521100000000001</v>
      </c>
    </row>
    <row r="1985" spans="1:4" hidden="1" x14ac:dyDescent="0.25">
      <c r="A1985" s="19">
        <v>43044</v>
      </c>
      <c r="B1985" s="20" t="s">
        <v>34</v>
      </c>
      <c r="C1985" s="21">
        <v>20.416899999999998</v>
      </c>
      <c r="D1985" s="22">
        <v>20.554600000000001</v>
      </c>
    </row>
    <row r="1986" spans="1:4" hidden="1" x14ac:dyDescent="0.25">
      <c r="A1986" s="19">
        <v>43041</v>
      </c>
      <c r="B1986" s="20" t="s">
        <v>34</v>
      </c>
      <c r="C1986" s="21">
        <v>20.498699999999999</v>
      </c>
      <c r="D1986" s="22">
        <v>20.636299999999999</v>
      </c>
    </row>
    <row r="1987" spans="1:4" x14ac:dyDescent="0.25">
      <c r="A1987" s="19">
        <v>43072</v>
      </c>
      <c r="B1987" s="20" t="s">
        <v>34</v>
      </c>
      <c r="C1987" s="21">
        <v>20.964700000000001</v>
      </c>
      <c r="D1987" s="22">
        <v>21.128599999999999</v>
      </c>
    </row>
    <row r="1988" spans="1:4" hidden="1" x14ac:dyDescent="0.25">
      <c r="A1988" s="19">
        <v>43039</v>
      </c>
      <c r="B1988" s="20" t="s">
        <v>34</v>
      </c>
      <c r="C1988" s="21">
        <v>20.4712</v>
      </c>
      <c r="D1988" s="22">
        <v>20.5991</v>
      </c>
    </row>
    <row r="1989" spans="1:4" hidden="1" x14ac:dyDescent="0.25">
      <c r="A1989" s="19">
        <v>43038</v>
      </c>
      <c r="B1989" s="20" t="s">
        <v>34</v>
      </c>
      <c r="C1989" s="21">
        <v>20.465</v>
      </c>
      <c r="D1989" s="22">
        <v>20.594999999999999</v>
      </c>
    </row>
    <row r="1990" spans="1:4" hidden="1" x14ac:dyDescent="0.25">
      <c r="A1990" s="19">
        <v>43037</v>
      </c>
      <c r="B1990" s="20" t="s">
        <v>34</v>
      </c>
      <c r="C1990" s="21">
        <v>20.4269</v>
      </c>
      <c r="D1990" s="22">
        <v>20.558700000000002</v>
      </c>
    </row>
    <row r="1991" spans="1:4" hidden="1" x14ac:dyDescent="0.25">
      <c r="A1991" s="19">
        <v>43034</v>
      </c>
      <c r="B1991" s="20" t="s">
        <v>34</v>
      </c>
      <c r="C1991" s="21">
        <v>20.680099999999999</v>
      </c>
      <c r="D1991" s="22">
        <v>20.804200000000002</v>
      </c>
    </row>
    <row r="1992" spans="1:4" hidden="1" x14ac:dyDescent="0.25">
      <c r="A1992" s="19">
        <v>43033</v>
      </c>
      <c r="B1992" s="20" t="s">
        <v>34</v>
      </c>
      <c r="C1992" s="21">
        <v>20.722100000000001</v>
      </c>
      <c r="D1992" s="22">
        <v>20.8462</v>
      </c>
    </row>
    <row r="1993" spans="1:4" hidden="1" x14ac:dyDescent="0.25">
      <c r="A1993" s="19">
        <v>43032</v>
      </c>
      <c r="B1993" s="20" t="s">
        <v>34</v>
      </c>
      <c r="C1993" s="21">
        <v>20.681999999999999</v>
      </c>
      <c r="D1993" s="22">
        <v>20.810199999999998</v>
      </c>
    </row>
    <row r="1994" spans="1:4" hidden="1" x14ac:dyDescent="0.25">
      <c r="A1994" s="19">
        <v>43031</v>
      </c>
      <c r="B1994" s="20" t="s">
        <v>34</v>
      </c>
      <c r="C1994" s="21">
        <v>20.6494</v>
      </c>
      <c r="D1994" s="22">
        <v>20.777000000000001</v>
      </c>
    </row>
    <row r="1995" spans="1:4" hidden="1" x14ac:dyDescent="0.25">
      <c r="A1995" s="19">
        <v>43030</v>
      </c>
      <c r="B1995" s="20" t="s">
        <v>34</v>
      </c>
      <c r="C1995" s="21">
        <v>20.728000000000002</v>
      </c>
      <c r="D1995" s="22">
        <v>20.861999999999998</v>
      </c>
    </row>
    <row r="1996" spans="1:4" hidden="1" x14ac:dyDescent="0.25">
      <c r="A1996" s="19">
        <v>43027</v>
      </c>
      <c r="B1996" s="20" t="s">
        <v>34</v>
      </c>
      <c r="C1996" s="21">
        <v>20.820599999999999</v>
      </c>
      <c r="D1996" s="22">
        <v>20.945699999999999</v>
      </c>
    </row>
    <row r="1997" spans="1:4" hidden="1" x14ac:dyDescent="0.25">
      <c r="A1997" s="19">
        <v>43026</v>
      </c>
      <c r="B1997" s="20" t="s">
        <v>34</v>
      </c>
      <c r="C1997" s="21">
        <v>20.6601</v>
      </c>
      <c r="D1997" s="22">
        <v>20.7864</v>
      </c>
    </row>
    <row r="1998" spans="1:4" hidden="1" x14ac:dyDescent="0.25">
      <c r="A1998" s="19">
        <v>43025</v>
      </c>
      <c r="B1998" s="20" t="s">
        <v>34</v>
      </c>
      <c r="C1998" s="21">
        <v>20.694700000000001</v>
      </c>
      <c r="D1998" s="22">
        <v>20.8202</v>
      </c>
    </row>
    <row r="1999" spans="1:4" hidden="1" x14ac:dyDescent="0.25">
      <c r="A1999" s="19">
        <v>43024</v>
      </c>
      <c r="B1999" s="20" t="s">
        <v>34</v>
      </c>
      <c r="C1999" s="21">
        <v>20.770600000000002</v>
      </c>
      <c r="D1999" s="22">
        <v>20.897200000000002</v>
      </c>
    </row>
    <row r="2000" spans="1:4" hidden="1" x14ac:dyDescent="0.25">
      <c r="A2000" s="19">
        <v>43023</v>
      </c>
      <c r="B2000" s="20" t="s">
        <v>34</v>
      </c>
      <c r="C2000" s="21">
        <v>20.783899999999999</v>
      </c>
      <c r="D2000" s="22">
        <v>20.914400000000001</v>
      </c>
    </row>
    <row r="2001" spans="1:4" hidden="1" x14ac:dyDescent="0.25">
      <c r="A2001" s="19">
        <v>43020</v>
      </c>
      <c r="B2001" s="20" t="s">
        <v>34</v>
      </c>
      <c r="C2001" s="21">
        <v>20.8413</v>
      </c>
      <c r="D2001" s="22">
        <v>20.977599999999999</v>
      </c>
    </row>
    <row r="2002" spans="1:4" hidden="1" x14ac:dyDescent="0.25">
      <c r="A2002" s="19">
        <v>43019</v>
      </c>
      <c r="B2002" s="20" t="s">
        <v>34</v>
      </c>
      <c r="C2002" s="21">
        <v>20.791499999999999</v>
      </c>
      <c r="D2002" s="22">
        <v>20.9268</v>
      </c>
    </row>
    <row r="2003" spans="1:4" hidden="1" x14ac:dyDescent="0.25">
      <c r="A2003" s="19">
        <v>43018</v>
      </c>
      <c r="B2003" s="20" t="s">
        <v>34</v>
      </c>
      <c r="C2003" s="21">
        <v>20.728400000000001</v>
      </c>
      <c r="D2003" s="22">
        <v>20.863800000000001</v>
      </c>
    </row>
    <row r="2004" spans="1:4" hidden="1" x14ac:dyDescent="0.25">
      <c r="A2004" s="19">
        <v>43017</v>
      </c>
      <c r="B2004" s="20" t="s">
        <v>34</v>
      </c>
      <c r="C2004" s="21">
        <v>20.642299999999999</v>
      </c>
      <c r="D2004" s="22">
        <v>20.7743</v>
      </c>
    </row>
    <row r="2005" spans="1:4" hidden="1" x14ac:dyDescent="0.25">
      <c r="A2005" s="19">
        <v>43016</v>
      </c>
      <c r="B2005" s="20" t="s">
        <v>34</v>
      </c>
      <c r="C2005" s="21">
        <v>20.624300000000002</v>
      </c>
      <c r="D2005" s="22">
        <v>20.7608</v>
      </c>
    </row>
    <row r="2006" spans="1:4" hidden="1" x14ac:dyDescent="0.25">
      <c r="A2006" s="19">
        <v>43012</v>
      </c>
      <c r="B2006" s="20" t="s">
        <v>34</v>
      </c>
      <c r="C2006" s="21">
        <v>20.7209</v>
      </c>
      <c r="D2006" s="22">
        <v>20.860700000000001</v>
      </c>
    </row>
    <row r="2007" spans="1:4" hidden="1" x14ac:dyDescent="0.25">
      <c r="A2007" s="19">
        <v>43011</v>
      </c>
      <c r="B2007" s="20" t="s">
        <v>34</v>
      </c>
      <c r="C2007" s="21">
        <v>20.6663</v>
      </c>
      <c r="D2007" s="22">
        <v>20.805900000000001</v>
      </c>
    </row>
    <row r="2008" spans="1:4" hidden="1" x14ac:dyDescent="0.25">
      <c r="A2008" s="19">
        <v>43010</v>
      </c>
      <c r="B2008" s="20" t="s">
        <v>34</v>
      </c>
      <c r="C2008" s="21">
        <v>20.642199999999999</v>
      </c>
      <c r="D2008" s="22">
        <v>20.776</v>
      </c>
    </row>
    <row r="2009" spans="1:4" x14ac:dyDescent="0.25">
      <c r="A2009" s="19">
        <v>43040</v>
      </c>
      <c r="B2009" s="20" t="s">
        <v>34</v>
      </c>
      <c r="C2009" s="21">
        <v>20.470800000000001</v>
      </c>
      <c r="D2009" s="22">
        <v>20.5992</v>
      </c>
    </row>
    <row r="2010" spans="1:4" hidden="1" x14ac:dyDescent="0.25">
      <c r="A2010" s="19">
        <v>43006</v>
      </c>
      <c r="B2010" s="20" t="s">
        <v>34</v>
      </c>
      <c r="C2010" s="21">
        <v>20.7179</v>
      </c>
      <c r="D2010" s="22">
        <v>20.849900000000002</v>
      </c>
    </row>
    <row r="2011" spans="1:4" hidden="1" x14ac:dyDescent="0.25">
      <c r="A2011" s="19">
        <v>43005</v>
      </c>
      <c r="B2011" s="20" t="s">
        <v>34</v>
      </c>
      <c r="C2011" s="21">
        <v>20.666499999999999</v>
      </c>
      <c r="D2011" s="22">
        <v>20.808599999999998</v>
      </c>
    </row>
    <row r="2012" spans="1:4" hidden="1" x14ac:dyDescent="0.25">
      <c r="A2012" s="19">
        <v>43004</v>
      </c>
      <c r="B2012" s="20" t="s">
        <v>34</v>
      </c>
      <c r="C2012" s="21">
        <v>20.748200000000001</v>
      </c>
      <c r="D2012" s="22">
        <v>20.888500000000001</v>
      </c>
    </row>
    <row r="2013" spans="1:4" hidden="1" x14ac:dyDescent="0.25">
      <c r="A2013" s="19">
        <v>43003</v>
      </c>
      <c r="B2013" s="20" t="s">
        <v>34</v>
      </c>
      <c r="C2013" s="21">
        <v>20.893899999999999</v>
      </c>
      <c r="D2013" s="22">
        <v>21.035299999999999</v>
      </c>
    </row>
    <row r="2014" spans="1:4" hidden="1" x14ac:dyDescent="0.25">
      <c r="A2014" s="19">
        <v>43002</v>
      </c>
      <c r="B2014" s="20" t="s">
        <v>34</v>
      </c>
      <c r="C2014" s="21">
        <v>21.037299999999998</v>
      </c>
      <c r="D2014" s="22">
        <v>21.1797</v>
      </c>
    </row>
    <row r="2015" spans="1:4" hidden="1" x14ac:dyDescent="0.25">
      <c r="A2015" s="19">
        <v>42998</v>
      </c>
      <c r="B2015" s="20" t="s">
        <v>34</v>
      </c>
      <c r="C2015" s="21">
        <v>21.121600000000001</v>
      </c>
      <c r="D2015" s="22">
        <v>21.266300000000001</v>
      </c>
    </row>
    <row r="2016" spans="1:4" hidden="1" x14ac:dyDescent="0.25">
      <c r="A2016" s="19">
        <v>42997</v>
      </c>
      <c r="B2016" s="20" t="s">
        <v>34</v>
      </c>
      <c r="C2016" s="21">
        <v>21.078800000000001</v>
      </c>
      <c r="D2016" s="22">
        <v>21.223199999999999</v>
      </c>
    </row>
    <row r="2017" spans="1:4" hidden="1" x14ac:dyDescent="0.25">
      <c r="A2017" s="19">
        <v>42996</v>
      </c>
      <c r="B2017" s="20" t="s">
        <v>34</v>
      </c>
      <c r="C2017" s="21">
        <v>21.0183</v>
      </c>
      <c r="D2017" s="22">
        <v>21.166</v>
      </c>
    </row>
    <row r="2018" spans="1:4" hidden="1" x14ac:dyDescent="0.25">
      <c r="A2018" s="19">
        <v>42995</v>
      </c>
      <c r="B2018" s="20" t="s">
        <v>34</v>
      </c>
      <c r="C2018" s="21">
        <v>21.0197</v>
      </c>
      <c r="D2018" s="22">
        <v>21.165400000000002</v>
      </c>
    </row>
    <row r="2019" spans="1:4" hidden="1" x14ac:dyDescent="0.25">
      <c r="A2019" s="19">
        <v>42992</v>
      </c>
      <c r="B2019" s="20" t="s">
        <v>34</v>
      </c>
      <c r="C2019" s="21">
        <v>20.9312</v>
      </c>
      <c r="D2019" s="22">
        <v>21.0702</v>
      </c>
    </row>
    <row r="2020" spans="1:4" hidden="1" x14ac:dyDescent="0.25">
      <c r="A2020" s="19">
        <v>42991</v>
      </c>
      <c r="B2020" s="20" t="s">
        <v>34</v>
      </c>
      <c r="C2020" s="21">
        <v>21.092099999999999</v>
      </c>
      <c r="D2020" s="22">
        <v>21.236999999999998</v>
      </c>
    </row>
    <row r="2021" spans="1:4" hidden="1" x14ac:dyDescent="0.25">
      <c r="A2021" s="19">
        <v>42990</v>
      </c>
      <c r="B2021" s="20" t="s">
        <v>34</v>
      </c>
      <c r="C2021" s="21">
        <v>21.002400000000002</v>
      </c>
      <c r="D2021" s="22">
        <v>21.150400000000001</v>
      </c>
    </row>
    <row r="2022" spans="1:4" hidden="1" x14ac:dyDescent="0.25">
      <c r="A2022" s="19">
        <v>42989</v>
      </c>
      <c r="B2022" s="20" t="s">
        <v>34</v>
      </c>
      <c r="C2022" s="21">
        <v>21.117000000000001</v>
      </c>
      <c r="D2022" s="22">
        <v>21.2712</v>
      </c>
    </row>
    <row r="2023" spans="1:4" hidden="1" x14ac:dyDescent="0.25">
      <c r="A2023" s="19">
        <v>42988</v>
      </c>
      <c r="B2023" s="20" t="s">
        <v>34</v>
      </c>
      <c r="C2023" s="21">
        <v>21.177199999999999</v>
      </c>
      <c r="D2023" s="22">
        <v>21.3232</v>
      </c>
    </row>
    <row r="2024" spans="1:4" hidden="1" x14ac:dyDescent="0.25">
      <c r="A2024" s="19">
        <v>42985</v>
      </c>
      <c r="B2024" s="20" t="s">
        <v>34</v>
      </c>
      <c r="C2024" s="21">
        <v>21.067</v>
      </c>
      <c r="D2024" s="22">
        <v>21.209099999999999</v>
      </c>
    </row>
    <row r="2025" spans="1:4" hidden="1" x14ac:dyDescent="0.25">
      <c r="A2025" s="19">
        <v>42984</v>
      </c>
      <c r="B2025" s="20" t="s">
        <v>34</v>
      </c>
      <c r="C2025" s="21">
        <v>20.985900000000001</v>
      </c>
      <c r="D2025" s="22">
        <v>21.1297</v>
      </c>
    </row>
    <row r="2026" spans="1:4" x14ac:dyDescent="0.25">
      <c r="A2026" s="19">
        <v>43009</v>
      </c>
      <c r="B2026" s="20" t="s">
        <v>34</v>
      </c>
      <c r="C2026" s="21">
        <v>20.768000000000001</v>
      </c>
      <c r="D2026" s="22">
        <v>20.9087</v>
      </c>
    </row>
    <row r="2027" spans="1:4" hidden="1" x14ac:dyDescent="0.25">
      <c r="A2027" s="19">
        <v>42977</v>
      </c>
      <c r="B2027" s="20" t="s">
        <v>34</v>
      </c>
      <c r="C2027" s="21">
        <v>20.983499999999999</v>
      </c>
      <c r="D2027" s="22">
        <v>21.1325</v>
      </c>
    </row>
    <row r="2028" spans="1:4" hidden="1" x14ac:dyDescent="0.25">
      <c r="A2028" s="19">
        <v>42976</v>
      </c>
      <c r="B2028" s="20" t="s">
        <v>34</v>
      </c>
      <c r="C2028" s="21">
        <v>21.2119</v>
      </c>
      <c r="D2028" s="22">
        <v>21.3611</v>
      </c>
    </row>
    <row r="2029" spans="1:4" hidden="1" x14ac:dyDescent="0.25">
      <c r="A2029" s="19">
        <v>42975</v>
      </c>
      <c r="B2029" s="20" t="s">
        <v>34</v>
      </c>
      <c r="C2029" s="21">
        <v>21.0015</v>
      </c>
      <c r="D2029" s="22">
        <v>21.1525</v>
      </c>
    </row>
    <row r="2030" spans="1:4" hidden="1" x14ac:dyDescent="0.25">
      <c r="A2030" s="19">
        <v>42974</v>
      </c>
      <c r="B2030" s="20" t="s">
        <v>34</v>
      </c>
      <c r="C2030" s="21">
        <v>21.045400000000001</v>
      </c>
      <c r="D2030" s="22">
        <v>21.191299999999998</v>
      </c>
    </row>
    <row r="2031" spans="1:4" hidden="1" x14ac:dyDescent="0.25">
      <c r="A2031" s="19">
        <v>42971</v>
      </c>
      <c r="B2031" s="20" t="s">
        <v>34</v>
      </c>
      <c r="C2031" s="21">
        <v>20.850999999999999</v>
      </c>
      <c r="D2031" s="22">
        <v>20.9954</v>
      </c>
    </row>
    <row r="2032" spans="1:4" hidden="1" x14ac:dyDescent="0.25">
      <c r="A2032" s="19">
        <v>42970</v>
      </c>
      <c r="B2032" s="20" t="s">
        <v>34</v>
      </c>
      <c r="C2032" s="21">
        <v>20.837599999999998</v>
      </c>
      <c r="D2032" s="22">
        <v>20.981100000000001</v>
      </c>
    </row>
    <row r="2033" spans="1:4" hidden="1" x14ac:dyDescent="0.25">
      <c r="A2033" s="19">
        <v>42969</v>
      </c>
      <c r="B2033" s="20" t="s">
        <v>34</v>
      </c>
      <c r="C2033" s="21">
        <v>20.810600000000001</v>
      </c>
      <c r="D2033" s="22">
        <v>20.9526</v>
      </c>
    </row>
    <row r="2034" spans="1:4" hidden="1" x14ac:dyDescent="0.25">
      <c r="A2034" s="19">
        <v>42968</v>
      </c>
      <c r="B2034" s="20" t="s">
        <v>34</v>
      </c>
      <c r="C2034" s="21">
        <v>20.8094</v>
      </c>
      <c r="D2034" s="22">
        <v>20.9514</v>
      </c>
    </row>
    <row r="2035" spans="1:4" hidden="1" x14ac:dyDescent="0.25">
      <c r="A2035" s="19">
        <v>42967</v>
      </c>
      <c r="B2035" s="20" t="s">
        <v>34</v>
      </c>
      <c r="C2035" s="21">
        <v>20.808</v>
      </c>
      <c r="D2035" s="22">
        <v>20.957100000000001</v>
      </c>
    </row>
    <row r="2036" spans="1:4" hidden="1" x14ac:dyDescent="0.25">
      <c r="A2036" s="19">
        <v>42964</v>
      </c>
      <c r="B2036" s="20" t="s">
        <v>34</v>
      </c>
      <c r="C2036" s="21">
        <v>20.706700000000001</v>
      </c>
      <c r="D2036" s="22">
        <v>20.861899999999999</v>
      </c>
    </row>
    <row r="2037" spans="1:4" hidden="1" x14ac:dyDescent="0.25">
      <c r="A2037" s="19">
        <v>42963</v>
      </c>
      <c r="B2037" s="20" t="s">
        <v>34</v>
      </c>
      <c r="C2037" s="21">
        <v>20.729800000000001</v>
      </c>
      <c r="D2037" s="22">
        <v>20.877600000000001</v>
      </c>
    </row>
    <row r="2038" spans="1:4" hidden="1" x14ac:dyDescent="0.25">
      <c r="A2038" s="19">
        <v>42962</v>
      </c>
      <c r="B2038" s="20" t="s">
        <v>34</v>
      </c>
      <c r="C2038" s="21">
        <v>20.774899999999999</v>
      </c>
      <c r="D2038" s="22">
        <v>20.9251</v>
      </c>
    </row>
    <row r="2039" spans="1:4" hidden="1" x14ac:dyDescent="0.25">
      <c r="A2039" s="19">
        <v>42961</v>
      </c>
      <c r="B2039" s="20" t="s">
        <v>34</v>
      </c>
      <c r="C2039" s="21">
        <v>20.878900000000002</v>
      </c>
      <c r="D2039" s="22">
        <v>21.0227</v>
      </c>
    </row>
    <row r="2040" spans="1:4" hidden="1" x14ac:dyDescent="0.25">
      <c r="A2040" s="19">
        <v>42960</v>
      </c>
      <c r="B2040" s="20" t="s">
        <v>34</v>
      </c>
      <c r="C2040" s="21">
        <v>20.932200000000002</v>
      </c>
      <c r="D2040" s="22">
        <v>21.0871</v>
      </c>
    </row>
    <row r="2041" spans="1:4" hidden="1" x14ac:dyDescent="0.25">
      <c r="A2041" s="19">
        <v>42957</v>
      </c>
      <c r="B2041" s="20" t="s">
        <v>34</v>
      </c>
      <c r="C2041" s="21">
        <v>20.7684</v>
      </c>
      <c r="D2041" s="22">
        <v>20.9133</v>
      </c>
    </row>
    <row r="2042" spans="1:4" hidden="1" x14ac:dyDescent="0.25">
      <c r="A2042" s="19">
        <v>42956</v>
      </c>
      <c r="B2042" s="20" t="s">
        <v>34</v>
      </c>
      <c r="C2042" s="21">
        <v>20.790400000000002</v>
      </c>
      <c r="D2042" s="22">
        <v>20.947199999999999</v>
      </c>
    </row>
    <row r="2043" spans="1:4" hidden="1" x14ac:dyDescent="0.25">
      <c r="A2043" s="19">
        <v>42955</v>
      </c>
      <c r="B2043" s="20" t="s">
        <v>34</v>
      </c>
      <c r="C2043" s="21">
        <v>20.9251</v>
      </c>
      <c r="D2043" s="22">
        <v>21.0748</v>
      </c>
    </row>
    <row r="2044" spans="1:4" hidden="1" x14ac:dyDescent="0.25">
      <c r="A2044" s="19">
        <v>42954</v>
      </c>
      <c r="B2044" s="20" t="s">
        <v>34</v>
      </c>
      <c r="C2044" s="21">
        <v>20.9131</v>
      </c>
      <c r="D2044" s="22">
        <v>21.0579</v>
      </c>
    </row>
    <row r="2045" spans="1:4" hidden="1" x14ac:dyDescent="0.25">
      <c r="A2045" s="19">
        <v>42953</v>
      </c>
      <c r="B2045" s="20" t="s">
        <v>34</v>
      </c>
      <c r="C2045" s="21">
        <v>20.863</v>
      </c>
      <c r="D2045" s="22">
        <v>21.013200000000001</v>
      </c>
    </row>
    <row r="2046" spans="1:4" hidden="1" x14ac:dyDescent="0.25">
      <c r="A2046" s="19">
        <v>42950</v>
      </c>
      <c r="B2046" s="20" t="s">
        <v>34</v>
      </c>
      <c r="C2046" s="21">
        <v>21.031500000000001</v>
      </c>
      <c r="D2046" s="22">
        <v>21.191400000000002</v>
      </c>
    </row>
    <row r="2047" spans="1:4" hidden="1" x14ac:dyDescent="0.25">
      <c r="A2047" s="19">
        <v>42949</v>
      </c>
      <c r="B2047" s="20" t="s">
        <v>34</v>
      </c>
      <c r="C2047" s="21">
        <v>21.0122</v>
      </c>
      <c r="D2047" s="22">
        <v>21.172799999999999</v>
      </c>
    </row>
    <row r="2048" spans="1:4" x14ac:dyDescent="0.25">
      <c r="A2048" s="19">
        <v>42983</v>
      </c>
      <c r="B2048" s="20" t="s">
        <v>34</v>
      </c>
      <c r="C2048" s="21">
        <v>20.922000000000001</v>
      </c>
      <c r="D2048" s="22">
        <v>21.068300000000001</v>
      </c>
    </row>
    <row r="2049" spans="1:4" hidden="1" x14ac:dyDescent="0.25">
      <c r="A2049" s="19">
        <v>42947</v>
      </c>
      <c r="B2049" s="20" t="s">
        <v>34</v>
      </c>
      <c r="C2049" s="21">
        <v>20.9</v>
      </c>
      <c r="D2049" s="22">
        <v>21.050999999999998</v>
      </c>
    </row>
    <row r="2050" spans="1:4" hidden="1" x14ac:dyDescent="0.25">
      <c r="A2050" s="19">
        <v>42946</v>
      </c>
      <c r="B2050" s="20" t="s">
        <v>34</v>
      </c>
      <c r="C2050" s="21">
        <v>20.937799999999999</v>
      </c>
      <c r="D2050" s="22">
        <v>21.098099999999999</v>
      </c>
    </row>
    <row r="2051" spans="1:4" hidden="1" x14ac:dyDescent="0.25">
      <c r="A2051" s="19">
        <v>42943</v>
      </c>
      <c r="B2051" s="20" t="s">
        <v>34</v>
      </c>
      <c r="C2051" s="21">
        <v>20.831900000000001</v>
      </c>
      <c r="D2051" s="22">
        <v>20.989599999999999</v>
      </c>
    </row>
    <row r="2052" spans="1:4" hidden="1" x14ac:dyDescent="0.25">
      <c r="A2052" s="19">
        <v>42942</v>
      </c>
      <c r="B2052" s="20" t="s">
        <v>34</v>
      </c>
      <c r="C2052" s="21">
        <v>20.769200000000001</v>
      </c>
      <c r="D2052" s="22">
        <v>20.927399999999999</v>
      </c>
    </row>
    <row r="2053" spans="1:4" hidden="1" x14ac:dyDescent="0.25">
      <c r="A2053" s="19">
        <v>42941</v>
      </c>
      <c r="B2053" s="20" t="s">
        <v>34</v>
      </c>
      <c r="C2053" s="21">
        <v>20.805399999999999</v>
      </c>
      <c r="D2053" s="22">
        <v>20.954499999999999</v>
      </c>
    </row>
    <row r="2054" spans="1:4" hidden="1" x14ac:dyDescent="0.25">
      <c r="A2054" s="19">
        <v>42940</v>
      </c>
      <c r="B2054" s="20" t="s">
        <v>34</v>
      </c>
      <c r="C2054" s="21">
        <v>20.746200000000002</v>
      </c>
      <c r="D2054" s="22">
        <v>20.899799999999999</v>
      </c>
    </row>
    <row r="2055" spans="1:4" hidden="1" x14ac:dyDescent="0.25">
      <c r="A2055" s="19">
        <v>42936</v>
      </c>
      <c r="B2055" s="20" t="s">
        <v>34</v>
      </c>
      <c r="C2055" s="21">
        <v>20.455200000000001</v>
      </c>
      <c r="D2055" s="22">
        <v>20.609100000000002</v>
      </c>
    </row>
    <row r="2056" spans="1:4" hidden="1" x14ac:dyDescent="0.25">
      <c r="A2056" s="19">
        <v>42935</v>
      </c>
      <c r="B2056" s="20" t="s">
        <v>34</v>
      </c>
      <c r="C2056" s="21">
        <v>20.6008</v>
      </c>
      <c r="D2056" s="22">
        <v>20.757899999999999</v>
      </c>
    </row>
    <row r="2057" spans="1:4" hidden="1" x14ac:dyDescent="0.25">
      <c r="A2057" s="19">
        <v>42934</v>
      </c>
      <c r="B2057" s="20" t="s">
        <v>34</v>
      </c>
      <c r="C2057" s="21">
        <v>20.6327</v>
      </c>
      <c r="D2057" s="22">
        <v>20.791699999999999</v>
      </c>
    </row>
    <row r="2058" spans="1:4" hidden="1" x14ac:dyDescent="0.25">
      <c r="A2058" s="19">
        <v>42933</v>
      </c>
      <c r="B2058" s="20" t="s">
        <v>34</v>
      </c>
      <c r="C2058" s="21">
        <v>20.495100000000001</v>
      </c>
      <c r="D2058" s="22">
        <v>20.6585</v>
      </c>
    </row>
    <row r="2059" spans="1:4" hidden="1" x14ac:dyDescent="0.25">
      <c r="A2059" s="19">
        <v>42932</v>
      </c>
      <c r="B2059" s="20" t="s">
        <v>34</v>
      </c>
      <c r="C2059" s="21">
        <v>20.500900000000001</v>
      </c>
      <c r="D2059" s="22">
        <v>20.652999999999999</v>
      </c>
    </row>
    <row r="2060" spans="1:4" hidden="1" x14ac:dyDescent="0.25">
      <c r="A2060" s="19">
        <v>42929</v>
      </c>
      <c r="B2060" s="20" t="s">
        <v>34</v>
      </c>
      <c r="C2060" s="21">
        <v>20.385899999999999</v>
      </c>
      <c r="D2060" s="22">
        <v>20.535599999999999</v>
      </c>
    </row>
    <row r="2061" spans="1:4" hidden="1" x14ac:dyDescent="0.25">
      <c r="A2061" s="19">
        <v>42928</v>
      </c>
      <c r="B2061" s="20" t="s">
        <v>34</v>
      </c>
      <c r="C2061" s="21">
        <v>20.438300000000002</v>
      </c>
      <c r="D2061" s="22">
        <v>20.581900000000001</v>
      </c>
    </row>
    <row r="2062" spans="1:4" hidden="1" x14ac:dyDescent="0.25">
      <c r="A2062" s="19">
        <v>42927</v>
      </c>
      <c r="B2062" s="20" t="s">
        <v>34</v>
      </c>
      <c r="C2062" s="21">
        <v>20.313800000000001</v>
      </c>
      <c r="D2062" s="22">
        <v>20.4557</v>
      </c>
    </row>
    <row r="2063" spans="1:4" hidden="1" x14ac:dyDescent="0.25">
      <c r="A2063" s="19">
        <v>42926</v>
      </c>
      <c r="B2063" s="20" t="s">
        <v>34</v>
      </c>
      <c r="C2063" s="21">
        <v>20.288900000000002</v>
      </c>
      <c r="D2063" s="22">
        <v>20.439800000000002</v>
      </c>
    </row>
    <row r="2064" spans="1:4" hidden="1" x14ac:dyDescent="0.25">
      <c r="A2064" s="19">
        <v>42925</v>
      </c>
      <c r="B2064" s="20" t="s">
        <v>34</v>
      </c>
      <c r="C2064" s="21">
        <v>20.307400000000001</v>
      </c>
      <c r="D2064" s="22">
        <v>20.4543</v>
      </c>
    </row>
    <row r="2065" spans="1:4" hidden="1" x14ac:dyDescent="0.25">
      <c r="A2065" s="19">
        <v>42922</v>
      </c>
      <c r="B2065" s="20" t="s">
        <v>34</v>
      </c>
      <c r="C2065" s="21">
        <v>20.286200000000001</v>
      </c>
      <c r="D2065" s="22">
        <v>20.427900000000001</v>
      </c>
    </row>
    <row r="2066" spans="1:4" hidden="1" x14ac:dyDescent="0.25">
      <c r="A2066" s="19">
        <v>42921</v>
      </c>
      <c r="B2066" s="20" t="s">
        <v>34</v>
      </c>
      <c r="C2066" s="21">
        <v>20.184200000000001</v>
      </c>
      <c r="D2066" s="22">
        <v>20.331099999999999</v>
      </c>
    </row>
    <row r="2067" spans="1:4" hidden="1" x14ac:dyDescent="0.25">
      <c r="A2067" s="19">
        <v>42920</v>
      </c>
      <c r="B2067" s="20" t="s">
        <v>34</v>
      </c>
      <c r="C2067" s="21">
        <v>20.2318</v>
      </c>
      <c r="D2067" s="22">
        <v>20.3782</v>
      </c>
    </row>
    <row r="2068" spans="1:4" hidden="1" x14ac:dyDescent="0.25">
      <c r="A2068" s="19">
        <v>42919</v>
      </c>
      <c r="B2068" s="20" t="s">
        <v>34</v>
      </c>
      <c r="C2068" s="21">
        <v>20.314900000000002</v>
      </c>
      <c r="D2068" s="22">
        <v>20.4681</v>
      </c>
    </row>
    <row r="2069" spans="1:4" x14ac:dyDescent="0.25">
      <c r="A2069" s="19">
        <v>42948</v>
      </c>
      <c r="B2069" s="20" t="s">
        <v>34</v>
      </c>
      <c r="C2069" s="21">
        <v>21.058599999999998</v>
      </c>
      <c r="D2069" s="22">
        <v>21.209499999999998</v>
      </c>
    </row>
    <row r="2070" spans="1:4" hidden="1" x14ac:dyDescent="0.25">
      <c r="A2070" s="19">
        <v>42914</v>
      </c>
      <c r="B2070" s="20" t="s">
        <v>34</v>
      </c>
      <c r="C2070" s="21">
        <v>20.509899999999998</v>
      </c>
      <c r="D2070" s="22">
        <v>20.652699999999999</v>
      </c>
    </row>
    <row r="2071" spans="1:4" hidden="1" x14ac:dyDescent="0.25">
      <c r="A2071" s="19">
        <v>42908</v>
      </c>
      <c r="B2071" s="20" t="s">
        <v>34</v>
      </c>
      <c r="C2071" s="21">
        <v>20.1282</v>
      </c>
      <c r="D2071" s="22">
        <v>20.2683</v>
      </c>
    </row>
    <row r="2072" spans="1:4" hidden="1" x14ac:dyDescent="0.25">
      <c r="A2072" s="19">
        <v>42907</v>
      </c>
      <c r="B2072" s="20" t="s">
        <v>34</v>
      </c>
      <c r="C2072" s="21">
        <v>20.107500000000002</v>
      </c>
      <c r="D2072" s="22">
        <v>20.239000000000001</v>
      </c>
    </row>
    <row r="2073" spans="1:4" hidden="1" x14ac:dyDescent="0.25">
      <c r="A2073" s="19">
        <v>42906</v>
      </c>
      <c r="B2073" s="20" t="s">
        <v>34</v>
      </c>
      <c r="C2073" s="21">
        <v>20.1281</v>
      </c>
      <c r="D2073" s="22">
        <v>20.264500000000002</v>
      </c>
    </row>
    <row r="2074" spans="1:4" hidden="1" x14ac:dyDescent="0.25">
      <c r="A2074" s="19">
        <v>42905</v>
      </c>
      <c r="B2074" s="20" t="s">
        <v>34</v>
      </c>
      <c r="C2074" s="21">
        <v>20.201799999999999</v>
      </c>
      <c r="D2074" s="22">
        <v>20.335699999999999</v>
      </c>
    </row>
    <row r="2075" spans="1:4" hidden="1" x14ac:dyDescent="0.25">
      <c r="A2075" s="19">
        <v>42904</v>
      </c>
      <c r="B2075" s="20" t="s">
        <v>34</v>
      </c>
      <c r="C2075" s="21">
        <v>20.192799999999998</v>
      </c>
      <c r="D2075" s="22">
        <v>20.333400000000001</v>
      </c>
    </row>
    <row r="2076" spans="1:4" hidden="1" x14ac:dyDescent="0.25">
      <c r="A2076" s="19">
        <v>42901</v>
      </c>
      <c r="B2076" s="20" t="s">
        <v>34</v>
      </c>
      <c r="C2076" s="21">
        <v>20.130099999999999</v>
      </c>
      <c r="D2076" s="22">
        <v>20.267900000000001</v>
      </c>
    </row>
    <row r="2077" spans="1:4" hidden="1" x14ac:dyDescent="0.25">
      <c r="A2077" s="19">
        <v>42900</v>
      </c>
      <c r="B2077" s="20" t="s">
        <v>34</v>
      </c>
      <c r="C2077" s="21">
        <v>20.201499999999999</v>
      </c>
      <c r="D2077" s="22">
        <v>20.3401</v>
      </c>
    </row>
    <row r="2078" spans="1:4" hidden="1" x14ac:dyDescent="0.25">
      <c r="A2078" s="19">
        <v>42899</v>
      </c>
      <c r="B2078" s="20" t="s">
        <v>34</v>
      </c>
      <c r="C2078" s="21">
        <v>20.204699999999999</v>
      </c>
      <c r="D2078" s="22">
        <v>20.341799999999999</v>
      </c>
    </row>
    <row r="2079" spans="1:4" hidden="1" x14ac:dyDescent="0.25">
      <c r="A2079" s="19">
        <v>42898</v>
      </c>
      <c r="B2079" s="20" t="s">
        <v>34</v>
      </c>
      <c r="C2079" s="21">
        <v>20.218699999999998</v>
      </c>
      <c r="D2079" s="22">
        <v>20.357299999999999</v>
      </c>
    </row>
    <row r="2080" spans="1:4" hidden="1" x14ac:dyDescent="0.25">
      <c r="A2080" s="19">
        <v>42897</v>
      </c>
      <c r="B2080" s="20" t="s">
        <v>34</v>
      </c>
      <c r="C2080" s="21">
        <v>20.172999999999998</v>
      </c>
      <c r="D2080" s="22">
        <v>20.3232</v>
      </c>
    </row>
    <row r="2081" spans="1:4" hidden="1" x14ac:dyDescent="0.25">
      <c r="A2081" s="19">
        <v>42894</v>
      </c>
      <c r="B2081" s="20" t="s">
        <v>34</v>
      </c>
      <c r="C2081" s="21">
        <v>20.251100000000001</v>
      </c>
      <c r="D2081" s="22">
        <v>20.388200000000001</v>
      </c>
    </row>
    <row r="2082" spans="1:4" hidden="1" x14ac:dyDescent="0.25">
      <c r="A2082" s="19">
        <v>42893</v>
      </c>
      <c r="B2082" s="20" t="s">
        <v>34</v>
      </c>
      <c r="C2082" s="21">
        <v>20.227699999999999</v>
      </c>
      <c r="D2082" s="22">
        <v>20.37</v>
      </c>
    </row>
    <row r="2083" spans="1:4" hidden="1" x14ac:dyDescent="0.25">
      <c r="A2083" s="19">
        <v>42892</v>
      </c>
      <c r="B2083" s="20" t="s">
        <v>34</v>
      </c>
      <c r="C2083" s="21">
        <v>20.263400000000001</v>
      </c>
      <c r="D2083" s="22">
        <v>20.415700000000001</v>
      </c>
    </row>
    <row r="2084" spans="1:4" hidden="1" x14ac:dyDescent="0.25">
      <c r="A2084" s="19">
        <v>42891</v>
      </c>
      <c r="B2084" s="20" t="s">
        <v>34</v>
      </c>
      <c r="C2084" s="21">
        <v>20.2806</v>
      </c>
      <c r="D2084" s="22">
        <v>20.422499999999999</v>
      </c>
    </row>
    <row r="2085" spans="1:4" hidden="1" x14ac:dyDescent="0.25">
      <c r="A2085" s="19">
        <v>42890</v>
      </c>
      <c r="B2085" s="20" t="s">
        <v>34</v>
      </c>
      <c r="C2085" s="21">
        <v>20.312000000000001</v>
      </c>
      <c r="D2085" s="22">
        <v>20.4663</v>
      </c>
    </row>
    <row r="2086" spans="1:4" x14ac:dyDescent="0.25">
      <c r="A2086" s="19">
        <v>42918</v>
      </c>
      <c r="B2086" s="20" t="s">
        <v>34</v>
      </c>
      <c r="C2086" s="21">
        <v>20.589300000000001</v>
      </c>
      <c r="D2086" s="22">
        <v>20.742000000000001</v>
      </c>
    </row>
    <row r="2087" spans="1:4" hidden="1" x14ac:dyDescent="0.25">
      <c r="A2087" s="19">
        <v>42886</v>
      </c>
      <c r="B2087" s="20" t="s">
        <v>34</v>
      </c>
      <c r="C2087" s="21">
        <v>20.209800000000001</v>
      </c>
      <c r="D2087" s="22">
        <v>20.3552</v>
      </c>
    </row>
    <row r="2088" spans="1:4" hidden="1" x14ac:dyDescent="0.25">
      <c r="A2088" s="19">
        <v>42885</v>
      </c>
      <c r="B2088" s="20" t="s">
        <v>34</v>
      </c>
      <c r="C2088" s="21">
        <v>20.095600000000001</v>
      </c>
      <c r="D2088" s="22">
        <v>20.246700000000001</v>
      </c>
    </row>
    <row r="2089" spans="1:4" hidden="1" x14ac:dyDescent="0.25">
      <c r="A2089" s="19">
        <v>42884</v>
      </c>
      <c r="B2089" s="20" t="s">
        <v>34</v>
      </c>
      <c r="C2089" s="21">
        <v>20.146000000000001</v>
      </c>
      <c r="D2089" s="22">
        <v>20.2926</v>
      </c>
    </row>
    <row r="2090" spans="1:4" hidden="1" x14ac:dyDescent="0.25">
      <c r="A2090" s="19">
        <v>42883</v>
      </c>
      <c r="B2090" s="20" t="s">
        <v>34</v>
      </c>
      <c r="C2090" s="21">
        <v>20.133900000000001</v>
      </c>
      <c r="D2090" s="22">
        <v>20.291699999999999</v>
      </c>
    </row>
    <row r="2091" spans="1:4" hidden="1" x14ac:dyDescent="0.25">
      <c r="A2091" s="19">
        <v>42880</v>
      </c>
      <c r="B2091" s="20" t="s">
        <v>34</v>
      </c>
      <c r="C2091" s="21">
        <v>20.187999999999999</v>
      </c>
      <c r="D2091" s="22">
        <v>20.333100000000002</v>
      </c>
    </row>
    <row r="2092" spans="1:4" hidden="1" x14ac:dyDescent="0.25">
      <c r="A2092" s="19">
        <v>42879</v>
      </c>
      <c r="B2092" s="20" t="s">
        <v>34</v>
      </c>
      <c r="C2092" s="21">
        <v>20.139299999999999</v>
      </c>
      <c r="D2092" s="22">
        <v>20.288399999999999</v>
      </c>
    </row>
    <row r="2093" spans="1:4" hidden="1" x14ac:dyDescent="0.25">
      <c r="A2093" s="19">
        <v>42878</v>
      </c>
      <c r="B2093" s="20" t="s">
        <v>34</v>
      </c>
      <c r="C2093" s="21">
        <v>20.194900000000001</v>
      </c>
      <c r="D2093" s="22">
        <v>20.337800000000001</v>
      </c>
    </row>
    <row r="2094" spans="1:4" hidden="1" x14ac:dyDescent="0.25">
      <c r="A2094" s="19">
        <v>42877</v>
      </c>
      <c r="B2094" s="20" t="s">
        <v>34</v>
      </c>
      <c r="C2094" s="21">
        <v>20.224499999999999</v>
      </c>
      <c r="D2094" s="22">
        <v>20.378699999999998</v>
      </c>
    </row>
    <row r="2095" spans="1:4" hidden="1" x14ac:dyDescent="0.25">
      <c r="A2095" s="19">
        <v>42876</v>
      </c>
      <c r="B2095" s="20" t="s">
        <v>34</v>
      </c>
      <c r="C2095" s="21">
        <v>20.1919</v>
      </c>
      <c r="D2095" s="22">
        <v>20.3399</v>
      </c>
    </row>
    <row r="2096" spans="1:4" hidden="1" x14ac:dyDescent="0.25">
      <c r="A2096" s="19">
        <v>42873</v>
      </c>
      <c r="B2096" s="20" t="s">
        <v>34</v>
      </c>
      <c r="C2096" s="21">
        <v>20.043700000000001</v>
      </c>
      <c r="D2096" s="22">
        <v>20.182099999999998</v>
      </c>
    </row>
    <row r="2097" spans="1:4" hidden="1" x14ac:dyDescent="0.25">
      <c r="A2097" s="19">
        <v>42872</v>
      </c>
      <c r="B2097" s="20" t="s">
        <v>34</v>
      </c>
      <c r="C2097" s="21">
        <v>20.029800000000002</v>
      </c>
      <c r="D2097" s="22">
        <v>20.1692</v>
      </c>
    </row>
    <row r="2098" spans="1:4" hidden="1" x14ac:dyDescent="0.25">
      <c r="A2098" s="19">
        <v>42871</v>
      </c>
      <c r="B2098" s="20" t="s">
        <v>34</v>
      </c>
      <c r="C2098" s="21">
        <v>19.917100000000001</v>
      </c>
      <c r="D2098" s="22">
        <v>20.063400000000001</v>
      </c>
    </row>
    <row r="2099" spans="1:4" hidden="1" x14ac:dyDescent="0.25">
      <c r="A2099" s="19">
        <v>42870</v>
      </c>
      <c r="B2099" s="20" t="s">
        <v>34</v>
      </c>
      <c r="C2099" s="21">
        <v>19.7486</v>
      </c>
      <c r="D2099" s="22">
        <v>19.897500000000001</v>
      </c>
    </row>
    <row r="2100" spans="1:4" hidden="1" x14ac:dyDescent="0.25">
      <c r="A2100" s="19">
        <v>42869</v>
      </c>
      <c r="B2100" s="20" t="s">
        <v>34</v>
      </c>
      <c r="C2100" s="21">
        <v>19.685400000000001</v>
      </c>
      <c r="D2100" s="22">
        <v>19.834499999999998</v>
      </c>
    </row>
    <row r="2101" spans="1:4" hidden="1" x14ac:dyDescent="0.25">
      <c r="A2101" s="19">
        <v>42866</v>
      </c>
      <c r="B2101" s="20" t="s">
        <v>34</v>
      </c>
      <c r="C2101" s="21">
        <v>19.568300000000001</v>
      </c>
      <c r="D2101" s="22">
        <v>19.7104</v>
      </c>
    </row>
    <row r="2102" spans="1:4" hidden="1" x14ac:dyDescent="0.25">
      <c r="A2102" s="19">
        <v>42865</v>
      </c>
      <c r="B2102" s="20" t="s">
        <v>34</v>
      </c>
      <c r="C2102" s="21">
        <v>19.590900000000001</v>
      </c>
      <c r="D2102" s="22">
        <v>19.733599999999999</v>
      </c>
    </row>
    <row r="2103" spans="1:4" hidden="1" x14ac:dyDescent="0.25">
      <c r="A2103" s="19">
        <v>42864</v>
      </c>
      <c r="B2103" s="20" t="s">
        <v>34</v>
      </c>
      <c r="C2103" s="21">
        <v>19.609000000000002</v>
      </c>
      <c r="D2103" s="22">
        <v>19.7486</v>
      </c>
    </row>
    <row r="2104" spans="1:4" hidden="1" x14ac:dyDescent="0.25">
      <c r="A2104" s="19">
        <v>42863</v>
      </c>
      <c r="B2104" s="20" t="s">
        <v>34</v>
      </c>
      <c r="C2104" s="21">
        <v>19.696400000000001</v>
      </c>
      <c r="D2104" s="22">
        <v>19.8491</v>
      </c>
    </row>
    <row r="2105" spans="1:4" hidden="1" x14ac:dyDescent="0.25">
      <c r="A2105" s="19">
        <v>42862</v>
      </c>
      <c r="B2105" s="20" t="s">
        <v>34</v>
      </c>
      <c r="C2105" s="21">
        <v>19.8032</v>
      </c>
      <c r="D2105" s="22">
        <v>19.9573</v>
      </c>
    </row>
    <row r="2106" spans="1:4" hidden="1" x14ac:dyDescent="0.25">
      <c r="A2106" s="19">
        <v>42859</v>
      </c>
      <c r="B2106" s="20" t="s">
        <v>34</v>
      </c>
      <c r="C2106" s="21">
        <v>19.6797</v>
      </c>
      <c r="D2106" s="22">
        <v>19.822600000000001</v>
      </c>
    </row>
    <row r="2107" spans="1:4" hidden="1" x14ac:dyDescent="0.25">
      <c r="A2107" s="19">
        <v>42858</v>
      </c>
      <c r="B2107" s="20" t="s">
        <v>34</v>
      </c>
      <c r="C2107" s="21">
        <v>19.6557</v>
      </c>
      <c r="D2107" s="22">
        <v>19.804200000000002</v>
      </c>
    </row>
    <row r="2108" spans="1:4" x14ac:dyDescent="0.25">
      <c r="A2108" s="19">
        <v>42887</v>
      </c>
      <c r="B2108" s="20" t="s">
        <v>34</v>
      </c>
      <c r="C2108" s="21">
        <v>20.230399999999999</v>
      </c>
      <c r="D2108" s="22">
        <v>20.380600000000001</v>
      </c>
    </row>
    <row r="2109" spans="1:4" hidden="1" x14ac:dyDescent="0.25">
      <c r="A2109" s="19">
        <v>42855</v>
      </c>
      <c r="B2109" s="20" t="s">
        <v>34</v>
      </c>
      <c r="C2109" s="21">
        <v>19.623100000000001</v>
      </c>
      <c r="D2109" s="22">
        <v>19.7728</v>
      </c>
    </row>
    <row r="2110" spans="1:4" hidden="1" x14ac:dyDescent="0.25">
      <c r="A2110" s="19">
        <v>42852</v>
      </c>
      <c r="B2110" s="20" t="s">
        <v>34</v>
      </c>
      <c r="C2110" s="21">
        <v>19.6081</v>
      </c>
      <c r="D2110" s="22">
        <v>19.754799999999999</v>
      </c>
    </row>
    <row r="2111" spans="1:4" hidden="1" x14ac:dyDescent="0.25">
      <c r="A2111" s="19">
        <v>42851</v>
      </c>
      <c r="B2111" s="20" t="s">
        <v>34</v>
      </c>
      <c r="C2111" s="21">
        <v>19.642299999999999</v>
      </c>
      <c r="D2111" s="22">
        <v>19.778300000000002</v>
      </c>
    </row>
    <row r="2112" spans="1:4" hidden="1" x14ac:dyDescent="0.25">
      <c r="A2112" s="19">
        <v>42849</v>
      </c>
      <c r="B2112" s="20" t="s">
        <v>34</v>
      </c>
      <c r="C2112" s="21">
        <v>19.550799999999999</v>
      </c>
      <c r="D2112" s="22">
        <v>19.685400000000001</v>
      </c>
    </row>
    <row r="2113" spans="1:4" hidden="1" x14ac:dyDescent="0.25">
      <c r="A2113" s="19">
        <v>42848</v>
      </c>
      <c r="B2113" s="20" t="s">
        <v>34</v>
      </c>
      <c r="C2113" s="21">
        <v>19.332699999999999</v>
      </c>
      <c r="D2113" s="22">
        <v>19.473099999999999</v>
      </c>
    </row>
    <row r="2114" spans="1:4" hidden="1" x14ac:dyDescent="0.25">
      <c r="A2114" s="19">
        <v>42845</v>
      </c>
      <c r="B2114" s="20" t="s">
        <v>34</v>
      </c>
      <c r="C2114" s="21">
        <v>19.3794</v>
      </c>
      <c r="D2114" s="22">
        <v>19.516200000000001</v>
      </c>
    </row>
    <row r="2115" spans="1:4" hidden="1" x14ac:dyDescent="0.25">
      <c r="A2115" s="19">
        <v>42844</v>
      </c>
      <c r="B2115" s="20" t="s">
        <v>34</v>
      </c>
      <c r="C2115" s="21">
        <v>19.3308</v>
      </c>
      <c r="D2115" s="22">
        <v>19.465199999999999</v>
      </c>
    </row>
    <row r="2116" spans="1:4" hidden="1" x14ac:dyDescent="0.25">
      <c r="A2116" s="19">
        <v>42843</v>
      </c>
      <c r="B2116" s="20" t="s">
        <v>34</v>
      </c>
      <c r="C2116" s="21">
        <v>19.246600000000001</v>
      </c>
      <c r="D2116" s="22">
        <v>19.378499999999999</v>
      </c>
    </row>
    <row r="2117" spans="1:4" hidden="1" x14ac:dyDescent="0.25">
      <c r="A2117" s="19">
        <v>42838</v>
      </c>
      <c r="B2117" s="20" t="s">
        <v>34</v>
      </c>
      <c r="C2117" s="21">
        <v>19.154800000000002</v>
      </c>
      <c r="D2117" s="22">
        <v>19.2835</v>
      </c>
    </row>
    <row r="2118" spans="1:4" hidden="1" x14ac:dyDescent="0.25">
      <c r="A2118" s="19">
        <v>42837</v>
      </c>
      <c r="B2118" s="20" t="s">
        <v>34</v>
      </c>
      <c r="C2118" s="21">
        <v>19.1065</v>
      </c>
      <c r="D2118" s="22">
        <v>19.2361</v>
      </c>
    </row>
    <row r="2119" spans="1:4" hidden="1" x14ac:dyDescent="0.25">
      <c r="A2119" s="19">
        <v>42836</v>
      </c>
      <c r="B2119" s="20" t="s">
        <v>34</v>
      </c>
      <c r="C2119" s="21">
        <v>19.114100000000001</v>
      </c>
      <c r="D2119" s="22">
        <v>19.248200000000001</v>
      </c>
    </row>
    <row r="2120" spans="1:4" hidden="1" x14ac:dyDescent="0.25">
      <c r="A2120" s="19">
        <v>42835</v>
      </c>
      <c r="B2120" s="20" t="s">
        <v>34</v>
      </c>
      <c r="C2120" s="21">
        <v>19.014500000000002</v>
      </c>
      <c r="D2120" s="22">
        <v>19.152999999999999</v>
      </c>
    </row>
    <row r="2121" spans="1:4" hidden="1" x14ac:dyDescent="0.25">
      <c r="A2121" s="19">
        <v>42834</v>
      </c>
      <c r="B2121" s="20" t="s">
        <v>34</v>
      </c>
      <c r="C2121" s="21">
        <v>19.035299999999999</v>
      </c>
      <c r="D2121" s="22">
        <v>19.188700000000001</v>
      </c>
    </row>
    <row r="2122" spans="1:4" hidden="1" x14ac:dyDescent="0.25">
      <c r="A2122" s="19">
        <v>42831</v>
      </c>
      <c r="B2122" s="20" t="s">
        <v>34</v>
      </c>
      <c r="C2122" s="21">
        <v>19.152799999999999</v>
      </c>
      <c r="D2122" s="22">
        <v>19.296099999999999</v>
      </c>
    </row>
    <row r="2123" spans="1:4" hidden="1" x14ac:dyDescent="0.25">
      <c r="A2123" s="19">
        <v>42830</v>
      </c>
      <c r="B2123" s="20" t="s">
        <v>34</v>
      </c>
      <c r="C2123" s="21">
        <v>19.1769</v>
      </c>
      <c r="D2123" s="22">
        <v>19.3248</v>
      </c>
    </row>
    <row r="2124" spans="1:4" hidden="1" x14ac:dyDescent="0.25">
      <c r="A2124" s="19">
        <v>42829</v>
      </c>
      <c r="B2124" s="20" t="s">
        <v>34</v>
      </c>
      <c r="C2124" s="21">
        <v>19.160399999999999</v>
      </c>
      <c r="D2124" s="22">
        <v>19.309799999999999</v>
      </c>
    </row>
    <row r="2125" spans="1:4" hidden="1" x14ac:dyDescent="0.25">
      <c r="A2125" s="19">
        <v>42828</v>
      </c>
      <c r="B2125" s="20" t="s">
        <v>34</v>
      </c>
      <c r="C2125" s="21">
        <v>19.239000000000001</v>
      </c>
      <c r="D2125" s="22">
        <v>19.3828</v>
      </c>
    </row>
    <row r="2126" spans="1:4" x14ac:dyDescent="0.25">
      <c r="A2126" s="19">
        <v>42857</v>
      </c>
      <c r="B2126" s="20" t="s">
        <v>34</v>
      </c>
      <c r="C2126" s="21">
        <v>19.6417</v>
      </c>
      <c r="D2126" s="22">
        <v>19.785299999999999</v>
      </c>
    </row>
    <row r="2127" spans="1:4" hidden="1" x14ac:dyDescent="0.25">
      <c r="A2127" s="19">
        <v>42824</v>
      </c>
      <c r="B2127" s="20" t="s">
        <v>34</v>
      </c>
      <c r="C2127" s="21">
        <v>19.4102</v>
      </c>
      <c r="D2127" s="22">
        <v>19.544599999999999</v>
      </c>
    </row>
    <row r="2128" spans="1:4" hidden="1" x14ac:dyDescent="0.25">
      <c r="A2128" s="19">
        <v>42823</v>
      </c>
      <c r="B2128" s="20" t="s">
        <v>34</v>
      </c>
      <c r="C2128" s="21">
        <v>19.439699999999998</v>
      </c>
      <c r="D2128" s="22">
        <v>19.576899999999998</v>
      </c>
    </row>
    <row r="2129" spans="1:4" hidden="1" x14ac:dyDescent="0.25">
      <c r="A2129" s="19">
        <v>42822</v>
      </c>
      <c r="B2129" s="20" t="s">
        <v>34</v>
      </c>
      <c r="C2129" s="21">
        <v>19.6112</v>
      </c>
      <c r="D2129" s="22">
        <v>19.754000000000001</v>
      </c>
    </row>
    <row r="2130" spans="1:4" hidden="1" x14ac:dyDescent="0.25">
      <c r="A2130" s="19">
        <v>42821</v>
      </c>
      <c r="B2130" s="20" t="s">
        <v>34</v>
      </c>
      <c r="C2130" s="21">
        <v>19.660399999999999</v>
      </c>
      <c r="D2130" s="22">
        <v>19.799499999999998</v>
      </c>
    </row>
    <row r="2131" spans="1:4" hidden="1" x14ac:dyDescent="0.25">
      <c r="A2131" s="19">
        <v>42820</v>
      </c>
      <c r="B2131" s="20" t="s">
        <v>34</v>
      </c>
      <c r="C2131" s="21">
        <v>19.512799999999999</v>
      </c>
      <c r="D2131" s="22">
        <v>19.661200000000001</v>
      </c>
    </row>
    <row r="2132" spans="1:4" hidden="1" x14ac:dyDescent="0.25">
      <c r="A2132" s="19">
        <v>42817</v>
      </c>
      <c r="B2132" s="20" t="s">
        <v>34</v>
      </c>
      <c r="C2132" s="21">
        <v>19.496400000000001</v>
      </c>
      <c r="D2132" s="22">
        <v>19.6373</v>
      </c>
    </row>
    <row r="2133" spans="1:4" hidden="1" x14ac:dyDescent="0.25">
      <c r="A2133" s="19">
        <v>42816</v>
      </c>
      <c r="B2133" s="20" t="s">
        <v>34</v>
      </c>
      <c r="C2133" s="21">
        <v>19.501999999999999</v>
      </c>
      <c r="D2133" s="22">
        <v>19.639700000000001</v>
      </c>
    </row>
    <row r="2134" spans="1:4" hidden="1" x14ac:dyDescent="0.25">
      <c r="A2134" s="19">
        <v>42815</v>
      </c>
      <c r="B2134" s="20" t="s">
        <v>34</v>
      </c>
      <c r="C2134" s="21">
        <v>19.5322</v>
      </c>
      <c r="D2134" s="22">
        <v>19.671600000000002</v>
      </c>
    </row>
    <row r="2135" spans="1:4" hidden="1" x14ac:dyDescent="0.25">
      <c r="A2135" s="19">
        <v>42814</v>
      </c>
      <c r="B2135" s="20" t="s">
        <v>34</v>
      </c>
      <c r="C2135" s="21">
        <v>19.4285</v>
      </c>
      <c r="D2135" s="22">
        <v>19.5718</v>
      </c>
    </row>
    <row r="2136" spans="1:4" hidden="1" x14ac:dyDescent="0.25">
      <c r="A2136" s="19">
        <v>42813</v>
      </c>
      <c r="B2136" s="20" t="s">
        <v>34</v>
      </c>
      <c r="C2136" s="21">
        <v>19.4148</v>
      </c>
      <c r="D2136" s="22">
        <v>19.563600000000001</v>
      </c>
    </row>
    <row r="2137" spans="1:4" hidden="1" x14ac:dyDescent="0.25">
      <c r="A2137" s="19">
        <v>42810</v>
      </c>
      <c r="B2137" s="20" t="s">
        <v>34</v>
      </c>
      <c r="C2137" s="21">
        <v>19.3871</v>
      </c>
      <c r="D2137" s="22">
        <v>19.534099999999999</v>
      </c>
    </row>
    <row r="2138" spans="1:4" hidden="1" x14ac:dyDescent="0.25">
      <c r="A2138" s="19">
        <v>42809</v>
      </c>
      <c r="B2138" s="20" t="s">
        <v>34</v>
      </c>
      <c r="C2138" s="21">
        <v>19.2272</v>
      </c>
      <c r="D2138" s="22">
        <v>19.375599999999999</v>
      </c>
    </row>
    <row r="2139" spans="1:4" hidden="1" x14ac:dyDescent="0.25">
      <c r="A2139" s="19">
        <v>42808</v>
      </c>
      <c r="B2139" s="20" t="s">
        <v>34</v>
      </c>
      <c r="C2139" s="21">
        <v>19.0578</v>
      </c>
      <c r="D2139" s="22">
        <v>19.205200000000001</v>
      </c>
    </row>
    <row r="2140" spans="1:4" hidden="1" x14ac:dyDescent="0.25">
      <c r="A2140" s="19">
        <v>42807</v>
      </c>
      <c r="B2140" s="20" t="s">
        <v>34</v>
      </c>
      <c r="C2140" s="21">
        <v>18.850300000000001</v>
      </c>
      <c r="D2140" s="22">
        <v>18.9938</v>
      </c>
    </row>
    <row r="2141" spans="1:4" hidden="1" x14ac:dyDescent="0.25">
      <c r="A2141" s="19">
        <v>42806</v>
      </c>
      <c r="B2141" s="20" t="s">
        <v>34</v>
      </c>
      <c r="C2141" s="21">
        <v>18.813500000000001</v>
      </c>
      <c r="D2141" s="22">
        <v>18.959099999999999</v>
      </c>
    </row>
    <row r="2142" spans="1:4" hidden="1" x14ac:dyDescent="0.25">
      <c r="A2142" s="19">
        <v>42803</v>
      </c>
      <c r="B2142" s="20" t="s">
        <v>34</v>
      </c>
      <c r="C2142" s="21">
        <v>18.648399999999999</v>
      </c>
      <c r="D2142" s="22">
        <v>18.784700000000001</v>
      </c>
    </row>
    <row r="2143" spans="1:4" hidden="1" x14ac:dyDescent="0.25">
      <c r="A2143" s="19">
        <v>42802</v>
      </c>
      <c r="B2143" s="20" t="s">
        <v>34</v>
      </c>
      <c r="C2143" s="21">
        <v>18.6129</v>
      </c>
      <c r="D2143" s="22">
        <v>18.758400000000002</v>
      </c>
    </row>
    <row r="2144" spans="1:4" hidden="1" x14ac:dyDescent="0.25">
      <c r="A2144" s="19">
        <v>42801</v>
      </c>
      <c r="B2144" s="20" t="s">
        <v>34</v>
      </c>
      <c r="C2144" s="21">
        <v>18.322700000000001</v>
      </c>
      <c r="D2144" s="22">
        <v>18.4633</v>
      </c>
    </row>
    <row r="2145" spans="1:4" hidden="1" x14ac:dyDescent="0.25">
      <c r="A2145" s="19">
        <v>42800</v>
      </c>
      <c r="B2145" s="20" t="s">
        <v>34</v>
      </c>
      <c r="C2145" s="21">
        <v>17.553999999999998</v>
      </c>
      <c r="D2145" s="22">
        <v>17.692</v>
      </c>
    </row>
    <row r="2146" spans="1:4" hidden="1" x14ac:dyDescent="0.25">
      <c r="A2146" s="19">
        <v>42799</v>
      </c>
      <c r="B2146" s="20" t="s">
        <v>34</v>
      </c>
      <c r="C2146" s="21">
        <v>17.340699999999998</v>
      </c>
      <c r="D2146" s="22">
        <v>17.487500000000001</v>
      </c>
    </row>
    <row r="2147" spans="1:4" hidden="1" x14ac:dyDescent="0.25">
      <c r="A2147" s="19">
        <v>42796</v>
      </c>
      <c r="B2147" s="20" t="s">
        <v>34</v>
      </c>
      <c r="C2147" s="21">
        <v>17.037700000000001</v>
      </c>
      <c r="D2147" s="22">
        <v>17.182099999999998</v>
      </c>
    </row>
    <row r="2148" spans="1:4" x14ac:dyDescent="0.25">
      <c r="A2148" s="19">
        <v>42827</v>
      </c>
      <c r="B2148" s="20" t="s">
        <v>34</v>
      </c>
      <c r="C2148" s="21">
        <v>19.250399999999999</v>
      </c>
      <c r="D2148" s="22">
        <v>19.395800000000001</v>
      </c>
    </row>
    <row r="2149" spans="1:4" hidden="1" x14ac:dyDescent="0.25">
      <c r="A2149" s="19">
        <v>42794</v>
      </c>
      <c r="B2149" s="20" t="s">
        <v>34</v>
      </c>
      <c r="C2149" s="21">
        <v>16.7026</v>
      </c>
      <c r="D2149" s="22">
        <v>16.841899999999999</v>
      </c>
    </row>
    <row r="2150" spans="1:4" hidden="1" x14ac:dyDescent="0.25">
      <c r="A2150" s="19">
        <v>42793</v>
      </c>
      <c r="B2150" s="20" t="s">
        <v>34</v>
      </c>
      <c r="C2150" s="21">
        <v>16.674399999999999</v>
      </c>
      <c r="D2150" s="22">
        <v>16.806699999999999</v>
      </c>
    </row>
    <row r="2151" spans="1:4" hidden="1" x14ac:dyDescent="0.25">
      <c r="A2151" s="19">
        <v>42792</v>
      </c>
      <c r="B2151" s="20" t="s">
        <v>34</v>
      </c>
      <c r="C2151" s="21">
        <v>16.628699999999998</v>
      </c>
      <c r="D2151" s="22">
        <v>16.773199999999999</v>
      </c>
    </row>
    <row r="2152" spans="1:4" hidden="1" x14ac:dyDescent="0.25">
      <c r="A2152" s="19">
        <v>42789</v>
      </c>
      <c r="B2152" s="20" t="s">
        <v>34</v>
      </c>
      <c r="C2152" s="21">
        <v>16.620699999999999</v>
      </c>
      <c r="D2152" s="22">
        <v>16.753900000000002</v>
      </c>
    </row>
    <row r="2153" spans="1:4" hidden="1" x14ac:dyDescent="0.25">
      <c r="A2153" s="19">
        <v>42788</v>
      </c>
      <c r="B2153" s="20" t="s">
        <v>34</v>
      </c>
      <c r="C2153" s="21">
        <v>16.500699999999998</v>
      </c>
      <c r="D2153" s="22">
        <v>16.645499999999998</v>
      </c>
    </row>
    <row r="2154" spans="1:4" hidden="1" x14ac:dyDescent="0.25">
      <c r="A2154" s="19">
        <v>42787</v>
      </c>
      <c r="B2154" s="20" t="s">
        <v>34</v>
      </c>
      <c r="C2154" s="21">
        <v>16.5885</v>
      </c>
      <c r="D2154" s="22">
        <v>16.7363</v>
      </c>
    </row>
    <row r="2155" spans="1:4" hidden="1" x14ac:dyDescent="0.25">
      <c r="A2155" s="19">
        <v>42786</v>
      </c>
      <c r="B2155" s="20" t="s">
        <v>34</v>
      </c>
      <c r="C2155" s="21">
        <v>16.705200000000001</v>
      </c>
      <c r="D2155" s="22">
        <v>16.844100000000001</v>
      </c>
    </row>
    <row r="2156" spans="1:4" hidden="1" x14ac:dyDescent="0.25">
      <c r="A2156" s="19">
        <v>42785</v>
      </c>
      <c r="B2156" s="20" t="s">
        <v>34</v>
      </c>
      <c r="C2156" s="21">
        <v>16.696000000000002</v>
      </c>
      <c r="D2156" s="22">
        <v>16.846</v>
      </c>
    </row>
    <row r="2157" spans="1:4" hidden="1" x14ac:dyDescent="0.25">
      <c r="A2157" s="19">
        <v>42782</v>
      </c>
      <c r="B2157" s="20" t="s">
        <v>34</v>
      </c>
      <c r="C2157" s="21">
        <v>17.100100000000001</v>
      </c>
      <c r="D2157" s="22">
        <v>17.243099999999998</v>
      </c>
    </row>
    <row r="2158" spans="1:4" hidden="1" x14ac:dyDescent="0.25">
      <c r="A2158" s="19">
        <v>42781</v>
      </c>
      <c r="B2158" s="20" t="s">
        <v>34</v>
      </c>
      <c r="C2158" s="21">
        <v>17.2944</v>
      </c>
      <c r="D2158" s="22">
        <v>17.436</v>
      </c>
    </row>
    <row r="2159" spans="1:4" hidden="1" x14ac:dyDescent="0.25">
      <c r="A2159" s="19">
        <v>42780</v>
      </c>
      <c r="B2159" s="20" t="s">
        <v>34</v>
      </c>
      <c r="C2159" s="21">
        <v>17.533100000000001</v>
      </c>
      <c r="D2159" s="22">
        <v>17.6724</v>
      </c>
    </row>
    <row r="2160" spans="1:4" hidden="1" x14ac:dyDescent="0.25">
      <c r="A2160" s="19">
        <v>42779</v>
      </c>
      <c r="B2160" s="20" t="s">
        <v>34</v>
      </c>
      <c r="C2160" s="21">
        <v>18.3264</v>
      </c>
      <c r="D2160" s="22">
        <v>18.4694</v>
      </c>
    </row>
    <row r="2161" spans="1:4" hidden="1" x14ac:dyDescent="0.25">
      <c r="A2161" s="19">
        <v>42778</v>
      </c>
      <c r="B2161" s="20" t="s">
        <v>34</v>
      </c>
      <c r="C2161" s="21">
        <v>18.641200000000001</v>
      </c>
      <c r="D2161" s="22">
        <v>18.795300000000001</v>
      </c>
    </row>
    <row r="2162" spans="1:4" hidden="1" x14ac:dyDescent="0.25">
      <c r="A2162" s="19">
        <v>42775</v>
      </c>
      <c r="B2162" s="20" t="s">
        <v>34</v>
      </c>
      <c r="C2162" s="21">
        <v>19.0823</v>
      </c>
      <c r="D2162" s="22">
        <v>19.2532</v>
      </c>
    </row>
    <row r="2163" spans="1:4" hidden="1" x14ac:dyDescent="0.25">
      <c r="A2163" s="19">
        <v>42774</v>
      </c>
      <c r="B2163" s="20" t="s">
        <v>34</v>
      </c>
      <c r="C2163" s="21">
        <v>19.254300000000001</v>
      </c>
      <c r="D2163" s="22">
        <v>19.4023</v>
      </c>
    </row>
    <row r="2164" spans="1:4" hidden="1" x14ac:dyDescent="0.25">
      <c r="A2164" s="19">
        <v>42773</v>
      </c>
      <c r="B2164" s="20" t="s">
        <v>34</v>
      </c>
      <c r="C2164" s="21">
        <v>19.5047</v>
      </c>
      <c r="D2164" s="22">
        <v>19.665800000000001</v>
      </c>
    </row>
    <row r="2165" spans="1:4" hidden="1" x14ac:dyDescent="0.25">
      <c r="A2165" s="19">
        <v>42772</v>
      </c>
      <c r="B2165" s="20" t="s">
        <v>34</v>
      </c>
      <c r="C2165" s="21">
        <v>19.688199999999998</v>
      </c>
      <c r="D2165" s="22">
        <v>19.846800000000002</v>
      </c>
    </row>
    <row r="2166" spans="1:4" hidden="1" x14ac:dyDescent="0.25">
      <c r="A2166" s="19">
        <v>42771</v>
      </c>
      <c r="B2166" s="20" t="s">
        <v>34</v>
      </c>
      <c r="C2166" s="21">
        <v>19.7896</v>
      </c>
      <c r="D2166" s="22">
        <v>19.999099999999999</v>
      </c>
    </row>
    <row r="2167" spans="1:4" hidden="1" x14ac:dyDescent="0.25">
      <c r="A2167" s="19">
        <v>42768</v>
      </c>
      <c r="B2167" s="20" t="s">
        <v>34</v>
      </c>
      <c r="C2167" s="21">
        <v>20.120999999999999</v>
      </c>
      <c r="D2167" s="22">
        <v>20.293600000000001</v>
      </c>
    </row>
    <row r="2168" spans="1:4" x14ac:dyDescent="0.25">
      <c r="A2168" s="19">
        <v>42795</v>
      </c>
      <c r="B2168" s="20" t="s">
        <v>34</v>
      </c>
      <c r="C2168" s="21">
        <v>16.764199999999999</v>
      </c>
      <c r="D2168" s="22">
        <v>16.908999999999999</v>
      </c>
    </row>
    <row r="2169" spans="1:4" hidden="1" x14ac:dyDescent="0.25">
      <c r="A2169" s="19">
        <v>42766</v>
      </c>
      <c r="B2169" s="20" t="s">
        <v>34</v>
      </c>
      <c r="C2169" s="21">
        <v>20.1539</v>
      </c>
      <c r="D2169" s="22">
        <v>20.320599999999999</v>
      </c>
    </row>
    <row r="2170" spans="1:4" hidden="1" x14ac:dyDescent="0.25">
      <c r="A2170" s="19">
        <v>42765</v>
      </c>
      <c r="B2170" s="20" t="s">
        <v>34</v>
      </c>
      <c r="C2170" s="21">
        <v>19.9953</v>
      </c>
      <c r="D2170" s="22">
        <v>20.165700000000001</v>
      </c>
    </row>
    <row r="2171" spans="1:4" hidden="1" x14ac:dyDescent="0.25">
      <c r="A2171" s="19">
        <v>42764</v>
      </c>
      <c r="B2171" s="20" t="s">
        <v>34</v>
      </c>
      <c r="C2171" s="21">
        <v>20.047699999999999</v>
      </c>
      <c r="D2171" s="22">
        <v>20.237500000000001</v>
      </c>
    </row>
    <row r="2172" spans="1:4" hidden="1" x14ac:dyDescent="0.25">
      <c r="A2172" s="19">
        <v>42761</v>
      </c>
      <c r="B2172" s="20" t="s">
        <v>34</v>
      </c>
      <c r="C2172" s="21">
        <v>20.112300000000001</v>
      </c>
      <c r="D2172" s="22">
        <v>20.2822</v>
      </c>
    </row>
    <row r="2173" spans="1:4" hidden="1" x14ac:dyDescent="0.25">
      <c r="A2173" s="19">
        <v>42759</v>
      </c>
      <c r="B2173" s="20" t="s">
        <v>34</v>
      </c>
      <c r="C2173" s="21">
        <v>20.147200000000002</v>
      </c>
      <c r="D2173" s="22">
        <v>20.313199999999998</v>
      </c>
    </row>
    <row r="2174" spans="1:4" hidden="1" x14ac:dyDescent="0.25">
      <c r="A2174" s="19">
        <v>42758</v>
      </c>
      <c r="B2174" s="20" t="s">
        <v>34</v>
      </c>
      <c r="C2174" s="21">
        <v>20.1068</v>
      </c>
      <c r="D2174" s="22">
        <v>20.3034</v>
      </c>
    </row>
    <row r="2175" spans="1:4" hidden="1" x14ac:dyDescent="0.25">
      <c r="A2175" s="19">
        <v>42757</v>
      </c>
      <c r="B2175" s="20" t="s">
        <v>34</v>
      </c>
      <c r="C2175" s="21">
        <v>20.035900000000002</v>
      </c>
      <c r="D2175" s="22">
        <v>20.242599999999999</v>
      </c>
    </row>
    <row r="2176" spans="1:4" hidden="1" x14ac:dyDescent="0.25">
      <c r="A2176" s="19">
        <v>42754</v>
      </c>
      <c r="B2176" s="20" t="s">
        <v>34</v>
      </c>
      <c r="C2176" s="21">
        <v>19.975100000000001</v>
      </c>
      <c r="D2176" s="22">
        <v>20.180800000000001</v>
      </c>
    </row>
    <row r="2177" spans="1:4" hidden="1" x14ac:dyDescent="0.25">
      <c r="A2177" s="19">
        <v>42753</v>
      </c>
      <c r="B2177" s="20" t="s">
        <v>34</v>
      </c>
      <c r="C2177" s="21">
        <v>20.017700000000001</v>
      </c>
      <c r="D2177" s="22">
        <v>20.222999999999999</v>
      </c>
    </row>
    <row r="2178" spans="1:4" hidden="1" x14ac:dyDescent="0.25">
      <c r="A2178" s="19">
        <v>42752</v>
      </c>
      <c r="B2178" s="20" t="s">
        <v>34</v>
      </c>
      <c r="C2178" s="21">
        <v>20.077300000000001</v>
      </c>
      <c r="D2178" s="22">
        <v>20.267600000000002</v>
      </c>
    </row>
    <row r="2179" spans="1:4" hidden="1" x14ac:dyDescent="0.25">
      <c r="A2179" s="19">
        <v>42751</v>
      </c>
      <c r="B2179" s="20" t="s">
        <v>34</v>
      </c>
      <c r="C2179" s="21">
        <v>19.794899999999998</v>
      </c>
      <c r="D2179" s="22">
        <v>19.9954</v>
      </c>
    </row>
    <row r="2180" spans="1:4" hidden="1" x14ac:dyDescent="0.25">
      <c r="A2180" s="19">
        <v>42750</v>
      </c>
      <c r="B2180" s="20" t="s">
        <v>34</v>
      </c>
      <c r="C2180" s="21">
        <v>19.8735</v>
      </c>
      <c r="D2180" s="22">
        <v>20.078099999999999</v>
      </c>
    </row>
    <row r="2181" spans="1:4" hidden="1" x14ac:dyDescent="0.25">
      <c r="A2181" s="19">
        <v>42747</v>
      </c>
      <c r="B2181" s="20" t="s">
        <v>34</v>
      </c>
      <c r="C2181" s="21">
        <v>19.912800000000001</v>
      </c>
      <c r="D2181" s="22">
        <v>20.1038</v>
      </c>
    </row>
    <row r="2182" spans="1:4" hidden="1" x14ac:dyDescent="0.25">
      <c r="A2182" s="19">
        <v>42746</v>
      </c>
      <c r="B2182" s="20" t="s">
        <v>34</v>
      </c>
      <c r="C2182" s="21">
        <v>19.604900000000001</v>
      </c>
      <c r="D2182" s="22">
        <v>19.801300000000001</v>
      </c>
    </row>
    <row r="2183" spans="1:4" hidden="1" x14ac:dyDescent="0.25">
      <c r="A2183" s="19">
        <v>42745</v>
      </c>
      <c r="B2183" s="20" t="s">
        <v>34</v>
      </c>
      <c r="C2183" s="21">
        <v>19.4008</v>
      </c>
      <c r="D2183" s="22">
        <v>19.622900000000001</v>
      </c>
    </row>
    <row r="2184" spans="1:4" hidden="1" x14ac:dyDescent="0.25">
      <c r="A2184" s="19">
        <v>42744</v>
      </c>
      <c r="B2184" s="20" t="s">
        <v>34</v>
      </c>
      <c r="C2184" s="21">
        <v>19.0913</v>
      </c>
      <c r="D2184" s="22">
        <v>19.340599999999998</v>
      </c>
    </row>
    <row r="2185" spans="1:4" hidden="1" x14ac:dyDescent="0.25">
      <c r="A2185" s="19">
        <v>42743</v>
      </c>
      <c r="B2185" s="20" t="s">
        <v>34</v>
      </c>
      <c r="C2185" s="21">
        <v>18.9725</v>
      </c>
      <c r="D2185" s="22">
        <v>19.250599999999999</v>
      </c>
    </row>
    <row r="2186" spans="1:4" hidden="1" x14ac:dyDescent="0.25">
      <c r="A2186" s="19">
        <v>42740</v>
      </c>
      <c r="B2186" s="20" t="s">
        <v>34</v>
      </c>
      <c r="C2186" s="21">
        <v>18.826599999999999</v>
      </c>
      <c r="D2186" s="22">
        <v>19.202000000000002</v>
      </c>
    </row>
    <row r="2187" spans="1:4" hidden="1" x14ac:dyDescent="0.25">
      <c r="A2187" s="19">
        <v>42739</v>
      </c>
      <c r="B2187" s="20" t="s">
        <v>34</v>
      </c>
      <c r="C2187" s="21">
        <v>18.854600000000001</v>
      </c>
      <c r="D2187" s="22">
        <v>19.172999999999998</v>
      </c>
    </row>
    <row r="2188" spans="1:4" hidden="1" x14ac:dyDescent="0.25">
      <c r="A2188" s="19">
        <v>42738</v>
      </c>
      <c r="B2188" s="20" t="s">
        <v>34</v>
      </c>
      <c r="C2188" s="21">
        <v>18.828399999999998</v>
      </c>
      <c r="D2188" s="22">
        <v>19.178100000000001</v>
      </c>
    </row>
    <row r="2189" spans="1:4" x14ac:dyDescent="0.25">
      <c r="A2189" s="19">
        <v>42767</v>
      </c>
      <c r="B2189" s="20" t="s">
        <v>34</v>
      </c>
      <c r="C2189" s="21">
        <v>20.252099999999999</v>
      </c>
      <c r="D2189" s="22">
        <v>20.420300000000001</v>
      </c>
    </row>
    <row r="2190" spans="1:4" hidden="1" x14ac:dyDescent="0.25">
      <c r="A2190" s="19">
        <v>42733</v>
      </c>
      <c r="B2190" s="20" t="s">
        <v>34</v>
      </c>
      <c r="C2190" s="21">
        <v>18.943100000000001</v>
      </c>
      <c r="D2190" s="22">
        <v>19.250299999999999</v>
      </c>
    </row>
    <row r="2191" spans="1:4" hidden="1" x14ac:dyDescent="0.25">
      <c r="A2191" s="19">
        <v>42732</v>
      </c>
      <c r="B2191" s="20" t="s">
        <v>34</v>
      </c>
      <c r="C2191" s="21">
        <v>19.6036</v>
      </c>
      <c r="D2191" s="22">
        <v>20.005500000000001</v>
      </c>
    </row>
    <row r="2192" spans="1:4" hidden="1" x14ac:dyDescent="0.25">
      <c r="A2192" s="19">
        <v>42731</v>
      </c>
      <c r="B2192" s="20" t="s">
        <v>34</v>
      </c>
      <c r="C2192" s="21">
        <v>19.662099999999999</v>
      </c>
      <c r="D2192" s="22">
        <v>20.084599999999998</v>
      </c>
    </row>
    <row r="2193" spans="1:4" hidden="1" x14ac:dyDescent="0.25">
      <c r="A2193" s="19">
        <v>42730</v>
      </c>
      <c r="B2193" s="20" t="s">
        <v>34</v>
      </c>
      <c r="C2193" s="21">
        <v>19.664400000000001</v>
      </c>
      <c r="D2193" s="22">
        <v>20.099299999999999</v>
      </c>
    </row>
    <row r="2194" spans="1:4" hidden="1" x14ac:dyDescent="0.25">
      <c r="A2194" s="19">
        <v>42729</v>
      </c>
      <c r="B2194" s="20" t="s">
        <v>34</v>
      </c>
      <c r="C2194" s="21">
        <v>19.674700000000001</v>
      </c>
      <c r="D2194" s="22">
        <v>20.139099999999999</v>
      </c>
    </row>
    <row r="2195" spans="1:4" hidden="1" x14ac:dyDescent="0.25">
      <c r="A2195" s="19">
        <v>42726</v>
      </c>
      <c r="B2195" s="20" t="s">
        <v>34</v>
      </c>
      <c r="C2195" s="21">
        <v>19.674499999999998</v>
      </c>
      <c r="D2195" s="22">
        <v>20.163699999999999</v>
      </c>
    </row>
    <row r="2196" spans="1:4" hidden="1" x14ac:dyDescent="0.25">
      <c r="A2196" s="19">
        <v>42725</v>
      </c>
      <c r="B2196" s="20" t="s">
        <v>34</v>
      </c>
      <c r="C2196" s="21">
        <v>19.867599999999999</v>
      </c>
      <c r="D2196" s="22">
        <v>20.337</v>
      </c>
    </row>
    <row r="2197" spans="1:4" hidden="1" x14ac:dyDescent="0.25">
      <c r="A2197" s="19">
        <v>42724</v>
      </c>
      <c r="B2197" s="20" t="s">
        <v>34</v>
      </c>
      <c r="C2197" s="21">
        <v>19.875</v>
      </c>
      <c r="D2197" s="22">
        <v>20.3019</v>
      </c>
    </row>
    <row r="2198" spans="1:4" hidden="1" x14ac:dyDescent="0.25">
      <c r="A2198" s="19">
        <v>42723</v>
      </c>
      <c r="B2198" s="20" t="s">
        <v>34</v>
      </c>
      <c r="C2198" s="21">
        <v>19.621300000000002</v>
      </c>
      <c r="D2198" s="22">
        <v>19.9434</v>
      </c>
    </row>
    <row r="2199" spans="1:4" hidden="1" x14ac:dyDescent="0.25">
      <c r="A2199" s="19">
        <v>42722</v>
      </c>
      <c r="B2199" s="20" t="s">
        <v>34</v>
      </c>
      <c r="C2199" s="21">
        <v>19.14</v>
      </c>
      <c r="D2199" s="22">
        <v>19.564299999999999</v>
      </c>
    </row>
    <row r="2200" spans="1:4" hidden="1" x14ac:dyDescent="0.25">
      <c r="A2200" s="19">
        <v>42719</v>
      </c>
      <c r="B2200" s="20" t="s">
        <v>34</v>
      </c>
      <c r="C2200" s="21">
        <v>19.045100000000001</v>
      </c>
      <c r="D2200" s="22">
        <v>19.4162</v>
      </c>
    </row>
    <row r="2201" spans="1:4" hidden="1" x14ac:dyDescent="0.25">
      <c r="A2201" s="19">
        <v>42718</v>
      </c>
      <c r="B2201" s="20" t="s">
        <v>34</v>
      </c>
      <c r="C2201" s="21">
        <v>19.644400000000001</v>
      </c>
      <c r="D2201" s="22">
        <v>20.1005</v>
      </c>
    </row>
    <row r="2202" spans="1:4" hidden="1" x14ac:dyDescent="0.25">
      <c r="A2202" s="19">
        <v>42717</v>
      </c>
      <c r="B2202" s="20" t="s">
        <v>34</v>
      </c>
      <c r="C2202" s="21">
        <v>19.257200000000001</v>
      </c>
      <c r="D2202" s="22">
        <v>19.6782</v>
      </c>
    </row>
    <row r="2203" spans="1:4" hidden="1" x14ac:dyDescent="0.25">
      <c r="A2203" s="19">
        <v>42716</v>
      </c>
      <c r="B2203" s="20" t="s">
        <v>34</v>
      </c>
      <c r="C2203" s="21">
        <v>19.121400000000001</v>
      </c>
      <c r="D2203" s="22">
        <v>19.514700000000001</v>
      </c>
    </row>
    <row r="2204" spans="1:4" hidden="1" x14ac:dyDescent="0.25">
      <c r="A2204" s="19">
        <v>42712</v>
      </c>
      <c r="B2204" s="20" t="s">
        <v>34</v>
      </c>
      <c r="C2204" s="21">
        <v>19.355799999999999</v>
      </c>
      <c r="D2204" s="22">
        <v>19.735900000000001</v>
      </c>
    </row>
    <row r="2205" spans="1:4" hidden="1" x14ac:dyDescent="0.25">
      <c r="A2205" s="19">
        <v>42711</v>
      </c>
      <c r="B2205" s="20" t="s">
        <v>34</v>
      </c>
      <c r="C2205" s="21">
        <v>19.103200000000001</v>
      </c>
      <c r="D2205" s="22">
        <v>19.481200000000001</v>
      </c>
    </row>
    <row r="2206" spans="1:4" hidden="1" x14ac:dyDescent="0.25">
      <c r="A2206" s="19">
        <v>42710</v>
      </c>
      <c r="B2206" s="20" t="s">
        <v>34</v>
      </c>
      <c r="C2206" s="21">
        <v>18.981000000000002</v>
      </c>
      <c r="D2206" s="22">
        <v>19.398499999999999</v>
      </c>
    </row>
    <row r="2207" spans="1:4" hidden="1" x14ac:dyDescent="0.25">
      <c r="A2207" s="19">
        <v>42709</v>
      </c>
      <c r="B2207" s="20" t="s">
        <v>34</v>
      </c>
      <c r="C2207" s="21">
        <v>18.9008</v>
      </c>
      <c r="D2207" s="22">
        <v>19.322700000000001</v>
      </c>
    </row>
    <row r="2208" spans="1:4" hidden="1" x14ac:dyDescent="0.25">
      <c r="A2208" s="19">
        <v>42708</v>
      </c>
      <c r="B2208" s="20" t="s">
        <v>34</v>
      </c>
      <c r="C2208" s="21">
        <v>18.776900000000001</v>
      </c>
      <c r="D2208" s="22">
        <v>19.251000000000001</v>
      </c>
    </row>
    <row r="2209" spans="1:4" x14ac:dyDescent="0.25">
      <c r="A2209" s="19">
        <v>42737</v>
      </c>
      <c r="B2209" s="20" t="s">
        <v>34</v>
      </c>
      <c r="C2209" s="21">
        <v>18.9621</v>
      </c>
      <c r="D2209" s="22">
        <v>19.322299999999998</v>
      </c>
    </row>
    <row r="2210" spans="1:4" hidden="1" x14ac:dyDescent="0.25">
      <c r="A2210" s="19">
        <v>42704</v>
      </c>
      <c r="B2210" s="20" t="s">
        <v>34</v>
      </c>
      <c r="C2210" s="21">
        <v>18.895199999999999</v>
      </c>
      <c r="D2210" s="22">
        <v>19.322099999999999</v>
      </c>
    </row>
    <row r="2211" spans="1:4" hidden="1" x14ac:dyDescent="0.25">
      <c r="A2211" s="19">
        <v>42703</v>
      </c>
      <c r="B2211" s="20" t="s">
        <v>34</v>
      </c>
      <c r="C2211" s="21">
        <v>18.787600000000001</v>
      </c>
      <c r="D2211" s="22">
        <v>19.140799999999999</v>
      </c>
    </row>
    <row r="2212" spans="1:4" hidden="1" x14ac:dyDescent="0.25">
      <c r="A2212" s="19">
        <v>42702</v>
      </c>
      <c r="B2212" s="20" t="s">
        <v>34</v>
      </c>
      <c r="C2212" s="21">
        <v>18.6206</v>
      </c>
      <c r="D2212" s="22">
        <v>19.012599999999999</v>
      </c>
    </row>
    <row r="2213" spans="1:4" hidden="1" x14ac:dyDescent="0.25">
      <c r="A2213" s="19">
        <v>42701</v>
      </c>
      <c r="B2213" s="20" t="s">
        <v>34</v>
      </c>
      <c r="C2213" s="21">
        <v>18.5122</v>
      </c>
      <c r="D2213" s="22">
        <v>18.972200000000001</v>
      </c>
    </row>
    <row r="2214" spans="1:4" hidden="1" x14ac:dyDescent="0.25">
      <c r="A2214" s="19">
        <v>42698</v>
      </c>
      <c r="B2214" s="20" t="s">
        <v>34</v>
      </c>
      <c r="C2214" s="21">
        <v>18.3521</v>
      </c>
      <c r="D2214" s="22">
        <v>18.8094</v>
      </c>
    </row>
    <row r="2215" spans="1:4" hidden="1" x14ac:dyDescent="0.25">
      <c r="A2215" s="19">
        <v>42697</v>
      </c>
      <c r="B2215" s="20" t="s">
        <v>34</v>
      </c>
      <c r="C2215" s="21">
        <v>18.372699999999998</v>
      </c>
      <c r="D2215" s="22">
        <v>18.8432</v>
      </c>
    </row>
    <row r="2216" spans="1:4" hidden="1" x14ac:dyDescent="0.25">
      <c r="A2216" s="19">
        <v>42696</v>
      </c>
      <c r="B2216" s="20" t="s">
        <v>34</v>
      </c>
      <c r="C2216" s="21">
        <v>18.377700000000001</v>
      </c>
      <c r="D2216" s="22">
        <v>18.8874</v>
      </c>
    </row>
    <row r="2217" spans="1:4" hidden="1" x14ac:dyDescent="0.25">
      <c r="A2217" s="19">
        <v>42695</v>
      </c>
      <c r="B2217" s="20" t="s">
        <v>34</v>
      </c>
      <c r="C2217" s="21">
        <v>18.4877</v>
      </c>
      <c r="D2217" s="22">
        <v>18.979099999999999</v>
      </c>
    </row>
    <row r="2218" spans="1:4" hidden="1" x14ac:dyDescent="0.25">
      <c r="A2218" s="19">
        <v>42694</v>
      </c>
      <c r="B2218" s="20" t="s">
        <v>34</v>
      </c>
      <c r="C2218" s="21">
        <v>18.152699999999999</v>
      </c>
      <c r="D2218" s="22">
        <v>18.6952</v>
      </c>
    </row>
    <row r="2219" spans="1:4" hidden="1" x14ac:dyDescent="0.25">
      <c r="A2219" s="19">
        <v>42691</v>
      </c>
      <c r="B2219" s="20" t="s">
        <v>34</v>
      </c>
      <c r="C2219" s="21">
        <v>16.6767</v>
      </c>
      <c r="D2219" s="22">
        <v>17.316199999999998</v>
      </c>
    </row>
    <row r="2220" spans="1:4" hidden="1" x14ac:dyDescent="0.25">
      <c r="A2220" s="19">
        <v>42690</v>
      </c>
      <c r="B2220" s="20" t="s">
        <v>34</v>
      </c>
      <c r="C2220" s="21">
        <v>16.3584</v>
      </c>
      <c r="D2220" s="22">
        <v>17.029499999999999</v>
      </c>
    </row>
    <row r="2221" spans="1:4" hidden="1" x14ac:dyDescent="0.25">
      <c r="A2221" s="19">
        <v>42689</v>
      </c>
      <c r="B2221" s="20" t="s">
        <v>34</v>
      </c>
      <c r="C2221" s="21">
        <v>16.314599999999999</v>
      </c>
      <c r="D2221" s="22">
        <v>17.0899</v>
      </c>
    </row>
    <row r="2222" spans="1:4" hidden="1" x14ac:dyDescent="0.25">
      <c r="A2222" s="19">
        <v>42688</v>
      </c>
      <c r="B2222" s="20" t="s">
        <v>34</v>
      </c>
      <c r="C2222" s="21">
        <v>16.334700000000002</v>
      </c>
      <c r="D2222" s="22">
        <v>17.188400000000001</v>
      </c>
    </row>
    <row r="2223" spans="1:4" hidden="1" x14ac:dyDescent="0.25">
      <c r="A2223" s="19">
        <v>42687</v>
      </c>
      <c r="B2223" s="20" t="s">
        <v>34</v>
      </c>
      <c r="C2223" s="21">
        <v>16.8932</v>
      </c>
      <c r="D2223" s="22">
        <v>17.718299999999999</v>
      </c>
    </row>
    <row r="2224" spans="1:4" hidden="1" x14ac:dyDescent="0.25">
      <c r="A2224" s="19">
        <v>42684</v>
      </c>
      <c r="B2224" s="20" t="s">
        <v>34</v>
      </c>
      <c r="C2224" s="21">
        <v>17.9054</v>
      </c>
      <c r="D2224" s="22">
        <v>18.6173</v>
      </c>
    </row>
    <row r="2225" spans="1:4" hidden="1" x14ac:dyDescent="0.25">
      <c r="A2225" s="19">
        <v>42683</v>
      </c>
      <c r="B2225" s="20" t="s">
        <v>34</v>
      </c>
      <c r="C2225" s="21">
        <v>18.898099999999999</v>
      </c>
      <c r="D2225" s="22">
        <v>19.555</v>
      </c>
    </row>
    <row r="2226" spans="1:4" hidden="1" x14ac:dyDescent="0.25">
      <c r="A2226" s="19">
        <v>42682</v>
      </c>
      <c r="B2226" s="20" t="s">
        <v>34</v>
      </c>
      <c r="C2226" s="21">
        <v>19.2301</v>
      </c>
      <c r="D2226" s="22">
        <v>19.703700000000001</v>
      </c>
    </row>
    <row r="2227" spans="1:4" hidden="1" x14ac:dyDescent="0.25">
      <c r="A2227" s="19">
        <v>42681</v>
      </c>
      <c r="B2227" s="20" t="s">
        <v>34</v>
      </c>
      <c r="C2227" s="21">
        <v>18.1539</v>
      </c>
      <c r="D2227" s="22">
        <v>19.098299999999998</v>
      </c>
    </row>
    <row r="2228" spans="1:4" hidden="1" x14ac:dyDescent="0.25">
      <c r="A2228" s="19">
        <v>42680</v>
      </c>
      <c r="B2228" s="20" t="s">
        <v>34</v>
      </c>
      <c r="C2228" s="21">
        <v>17.457899999999999</v>
      </c>
      <c r="D2228" s="22">
        <v>18.089300000000001</v>
      </c>
    </row>
    <row r="2229" spans="1:4" hidden="1" x14ac:dyDescent="0.25">
      <c r="A2229" s="19">
        <v>42677</v>
      </c>
      <c r="B2229" s="20" t="s">
        <v>34</v>
      </c>
      <c r="C2229" s="21">
        <v>16.237500000000001</v>
      </c>
      <c r="D2229" s="22">
        <v>16.261199999999999</v>
      </c>
    </row>
    <row r="2230" spans="1:4" hidden="1" x14ac:dyDescent="0.25">
      <c r="A2230" s="19">
        <v>42676</v>
      </c>
      <c r="B2230" s="20" t="s">
        <v>34</v>
      </c>
      <c r="C2230" s="21">
        <v>9.7311999999999994</v>
      </c>
      <c r="D2230" s="22">
        <v>9.7568999999999999</v>
      </c>
    </row>
    <row r="2231" spans="1:4" x14ac:dyDescent="0.25">
      <c r="A2231" s="19">
        <v>42705</v>
      </c>
      <c r="B2231" s="20" t="s">
        <v>34</v>
      </c>
      <c r="C2231" s="21">
        <v>18.772400000000001</v>
      </c>
      <c r="D2231" s="22">
        <v>19.244700000000002</v>
      </c>
    </row>
    <row r="2232" spans="1:4" hidden="1" x14ac:dyDescent="0.25">
      <c r="A2232" s="19">
        <v>42674</v>
      </c>
      <c r="B2232" s="20" t="s">
        <v>34</v>
      </c>
      <c r="C2232" s="21">
        <v>9.6031999999999993</v>
      </c>
      <c r="D2232" s="22">
        <v>9.6277000000000008</v>
      </c>
    </row>
    <row r="2233" spans="1:4" hidden="1" x14ac:dyDescent="0.25">
      <c r="A2233" s="19">
        <v>42673</v>
      </c>
      <c r="B2233" s="20" t="s">
        <v>34</v>
      </c>
      <c r="C2233" s="21">
        <v>9.6303000000000001</v>
      </c>
      <c r="D2233" s="22">
        <v>9.6567000000000007</v>
      </c>
    </row>
    <row r="2234" spans="1:4" hidden="1" x14ac:dyDescent="0.25">
      <c r="A2234" s="19">
        <v>42670</v>
      </c>
      <c r="B2234" s="20" t="s">
        <v>34</v>
      </c>
      <c r="C2234" s="21">
        <v>9.5794999999999995</v>
      </c>
      <c r="D2234" s="22">
        <v>9.6030999999999995</v>
      </c>
    </row>
    <row r="2235" spans="1:4" hidden="1" x14ac:dyDescent="0.25">
      <c r="A2235" s="19">
        <v>42669</v>
      </c>
      <c r="B2235" s="20" t="s">
        <v>34</v>
      </c>
      <c r="C2235" s="21">
        <v>9.5777000000000001</v>
      </c>
      <c r="D2235" s="22">
        <v>9.6013000000000002</v>
      </c>
    </row>
    <row r="2236" spans="1:4" hidden="1" x14ac:dyDescent="0.25">
      <c r="A2236" s="19">
        <v>42668</v>
      </c>
      <c r="B2236" s="20" t="s">
        <v>34</v>
      </c>
      <c r="C2236" s="21">
        <v>9.5251000000000001</v>
      </c>
      <c r="D2236" s="22">
        <v>9.5477000000000007</v>
      </c>
    </row>
    <row r="2237" spans="1:4" hidden="1" x14ac:dyDescent="0.25">
      <c r="A2237" s="19">
        <v>42667</v>
      </c>
      <c r="B2237" s="20" t="s">
        <v>34</v>
      </c>
      <c r="C2237" s="21">
        <v>9.5513999999999992</v>
      </c>
      <c r="D2237" s="22">
        <v>9.5740999999999996</v>
      </c>
    </row>
    <row r="2238" spans="1:4" hidden="1" x14ac:dyDescent="0.25">
      <c r="A2238" s="19">
        <v>42666</v>
      </c>
      <c r="B2238" s="20" t="s">
        <v>34</v>
      </c>
      <c r="C2238" s="21">
        <v>9.5434999999999999</v>
      </c>
      <c r="D2238" s="22">
        <v>9.5696999999999992</v>
      </c>
    </row>
    <row r="2239" spans="1:4" hidden="1" x14ac:dyDescent="0.25">
      <c r="A2239" s="19">
        <v>42663</v>
      </c>
      <c r="B2239" s="20" t="s">
        <v>34</v>
      </c>
      <c r="C2239" s="21">
        <v>9.6267999999999994</v>
      </c>
      <c r="D2239" s="22">
        <v>9.6496999999999993</v>
      </c>
    </row>
    <row r="2240" spans="1:4" hidden="1" x14ac:dyDescent="0.25">
      <c r="A2240" s="19">
        <v>42662</v>
      </c>
      <c r="B2240" s="20" t="s">
        <v>34</v>
      </c>
      <c r="C2240" s="21">
        <v>9.6259999999999994</v>
      </c>
      <c r="D2240" s="22">
        <v>9.6496999999999993</v>
      </c>
    </row>
    <row r="2241" spans="1:4" hidden="1" x14ac:dyDescent="0.25">
      <c r="A2241" s="19">
        <v>42661</v>
      </c>
      <c r="B2241" s="20" t="s">
        <v>34</v>
      </c>
      <c r="C2241" s="21">
        <v>9.6216000000000008</v>
      </c>
      <c r="D2241" s="22">
        <v>9.6470000000000002</v>
      </c>
    </row>
    <row r="2242" spans="1:4" hidden="1" x14ac:dyDescent="0.25">
      <c r="A2242" s="19">
        <v>42660</v>
      </c>
      <c r="B2242" s="20" t="s">
        <v>34</v>
      </c>
      <c r="C2242" s="21">
        <v>9.6452000000000009</v>
      </c>
      <c r="D2242" s="22">
        <v>9.6699000000000002</v>
      </c>
    </row>
    <row r="2243" spans="1:4" hidden="1" x14ac:dyDescent="0.25">
      <c r="A2243" s="19">
        <v>42659</v>
      </c>
      <c r="B2243" s="20" t="s">
        <v>34</v>
      </c>
      <c r="C2243" s="21">
        <v>9.6181000000000001</v>
      </c>
      <c r="D2243" s="22">
        <v>9.6443999999999992</v>
      </c>
    </row>
    <row r="2244" spans="1:4" hidden="1" x14ac:dyDescent="0.25">
      <c r="A2244" s="19">
        <v>42656</v>
      </c>
      <c r="B2244" s="20" t="s">
        <v>34</v>
      </c>
      <c r="C2244" s="21">
        <v>9.6776999999999997</v>
      </c>
      <c r="D2244" s="22">
        <v>9.7005999999999997</v>
      </c>
    </row>
    <row r="2245" spans="1:4" hidden="1" x14ac:dyDescent="0.25">
      <c r="A2245" s="19">
        <v>42655</v>
      </c>
      <c r="B2245" s="20" t="s">
        <v>34</v>
      </c>
      <c r="C2245" s="21">
        <v>9.6637000000000004</v>
      </c>
      <c r="D2245" s="22">
        <v>9.6882999999999999</v>
      </c>
    </row>
    <row r="2246" spans="1:4" hidden="1" x14ac:dyDescent="0.25">
      <c r="A2246" s="19">
        <v>42654</v>
      </c>
      <c r="B2246" s="20" t="s">
        <v>34</v>
      </c>
      <c r="C2246" s="21">
        <v>9.7144999999999992</v>
      </c>
      <c r="D2246" s="22">
        <v>9.7401999999999997</v>
      </c>
    </row>
    <row r="2247" spans="1:4" hidden="1" x14ac:dyDescent="0.25">
      <c r="A2247" s="19">
        <v>42653</v>
      </c>
      <c r="B2247" s="20" t="s">
        <v>34</v>
      </c>
      <c r="C2247" s="21">
        <v>9.7881999999999998</v>
      </c>
      <c r="D2247" s="22">
        <v>9.8114000000000008</v>
      </c>
    </row>
    <row r="2248" spans="1:4" hidden="1" x14ac:dyDescent="0.25">
      <c r="A2248" s="19">
        <v>42652</v>
      </c>
      <c r="B2248" s="20" t="s">
        <v>34</v>
      </c>
      <c r="C2248" s="21">
        <v>9.8232999999999997</v>
      </c>
      <c r="D2248" s="22">
        <v>9.8500999999999994</v>
      </c>
    </row>
    <row r="2249" spans="1:4" hidden="1" x14ac:dyDescent="0.25">
      <c r="A2249" s="19">
        <v>42648</v>
      </c>
      <c r="B2249" s="20" t="s">
        <v>34</v>
      </c>
      <c r="C2249" s="21">
        <v>9.8338000000000001</v>
      </c>
      <c r="D2249" s="22">
        <v>9.8597000000000001</v>
      </c>
    </row>
    <row r="2250" spans="1:4" hidden="1" x14ac:dyDescent="0.25">
      <c r="A2250" s="19">
        <v>42647</v>
      </c>
      <c r="B2250" s="20" t="s">
        <v>34</v>
      </c>
      <c r="C2250" s="21">
        <v>9.7926000000000002</v>
      </c>
      <c r="D2250" s="22">
        <v>9.8167000000000009</v>
      </c>
    </row>
    <row r="2251" spans="1:4" x14ac:dyDescent="0.25">
      <c r="A2251" s="19">
        <v>42675</v>
      </c>
      <c r="B2251" s="20" t="s">
        <v>34</v>
      </c>
      <c r="C2251" s="21">
        <v>9.6865000000000006</v>
      </c>
      <c r="D2251" s="22">
        <v>9.7094000000000005</v>
      </c>
    </row>
    <row r="2252" spans="1:4" hidden="1" x14ac:dyDescent="0.25">
      <c r="A2252" s="19">
        <v>42642</v>
      </c>
      <c r="B2252" s="20" t="s">
        <v>34</v>
      </c>
      <c r="C2252" s="21">
        <v>9.8416999999999994</v>
      </c>
      <c r="D2252" s="22">
        <v>9.8650000000000002</v>
      </c>
    </row>
    <row r="2253" spans="1:4" hidden="1" x14ac:dyDescent="0.25">
      <c r="A2253" s="19">
        <v>42641</v>
      </c>
      <c r="B2253" s="20" t="s">
        <v>34</v>
      </c>
      <c r="C2253" s="21">
        <v>9.8416999999999994</v>
      </c>
      <c r="D2253" s="22">
        <v>9.8650000000000002</v>
      </c>
    </row>
    <row r="2254" spans="1:4" hidden="1" x14ac:dyDescent="0.25">
      <c r="A2254" s="19">
        <v>42640</v>
      </c>
      <c r="B2254" s="20" t="s">
        <v>34</v>
      </c>
      <c r="C2254" s="21">
        <v>9.8460999999999999</v>
      </c>
      <c r="D2254" s="22">
        <v>9.8694000000000006</v>
      </c>
    </row>
    <row r="2255" spans="1:4" hidden="1" x14ac:dyDescent="0.25">
      <c r="A2255" s="19">
        <v>42639</v>
      </c>
      <c r="B2255" s="20" t="s">
        <v>34</v>
      </c>
      <c r="C2255" s="21">
        <v>9.8758999999999997</v>
      </c>
      <c r="D2255" s="22">
        <v>9.9018999999999995</v>
      </c>
    </row>
    <row r="2256" spans="1:4" hidden="1" x14ac:dyDescent="0.25">
      <c r="A2256" s="19">
        <v>42638</v>
      </c>
      <c r="B2256" s="20" t="s">
        <v>34</v>
      </c>
      <c r="C2256" s="21">
        <v>9.8399000000000001</v>
      </c>
      <c r="D2256" s="22">
        <v>9.8667999999999996</v>
      </c>
    </row>
    <row r="2257" spans="1:4" hidden="1" x14ac:dyDescent="0.25">
      <c r="A2257" s="19">
        <v>42635</v>
      </c>
      <c r="B2257" s="20" t="s">
        <v>34</v>
      </c>
      <c r="C2257" s="21">
        <v>9.8539999999999992</v>
      </c>
      <c r="D2257" s="22">
        <v>9.8773</v>
      </c>
    </row>
    <row r="2258" spans="1:4" hidden="1" x14ac:dyDescent="0.25">
      <c r="A2258" s="19">
        <v>42634</v>
      </c>
      <c r="B2258" s="20" t="s">
        <v>34</v>
      </c>
      <c r="C2258" s="21">
        <v>9.7767999999999997</v>
      </c>
      <c r="D2258" s="22">
        <v>9.8026</v>
      </c>
    </row>
    <row r="2259" spans="1:4" hidden="1" x14ac:dyDescent="0.25">
      <c r="A2259" s="19">
        <v>42633</v>
      </c>
      <c r="B2259" s="20" t="s">
        <v>34</v>
      </c>
      <c r="C2259" s="21">
        <v>9.8013999999999992</v>
      </c>
      <c r="D2259" s="22">
        <v>9.8271999999999995</v>
      </c>
    </row>
    <row r="2260" spans="1:4" hidden="1" x14ac:dyDescent="0.25">
      <c r="A2260" s="19">
        <v>42632</v>
      </c>
      <c r="B2260" s="20" t="s">
        <v>34</v>
      </c>
      <c r="C2260" s="21">
        <v>9.7881999999999998</v>
      </c>
      <c r="D2260" s="22">
        <v>9.8140000000000001</v>
      </c>
    </row>
    <row r="2261" spans="1:4" hidden="1" x14ac:dyDescent="0.25">
      <c r="A2261" s="19">
        <v>42631</v>
      </c>
      <c r="B2261" s="20" t="s">
        <v>34</v>
      </c>
      <c r="C2261" s="21">
        <v>9.7828999999999997</v>
      </c>
      <c r="D2261" s="22">
        <v>9.8095999999999997</v>
      </c>
    </row>
    <row r="2262" spans="1:4" hidden="1" x14ac:dyDescent="0.25">
      <c r="A2262" s="19">
        <v>42628</v>
      </c>
      <c r="B2262" s="20" t="s">
        <v>34</v>
      </c>
      <c r="C2262" s="21">
        <v>9.8644999999999996</v>
      </c>
      <c r="D2262" s="22">
        <v>9.8887999999999998</v>
      </c>
    </row>
    <row r="2263" spans="1:4" hidden="1" x14ac:dyDescent="0.25">
      <c r="A2263" s="19">
        <v>42627</v>
      </c>
      <c r="B2263" s="20" t="s">
        <v>34</v>
      </c>
      <c r="C2263" s="21">
        <v>9.8399000000000001</v>
      </c>
      <c r="D2263" s="22">
        <v>9.8658999999999999</v>
      </c>
    </row>
    <row r="2264" spans="1:4" hidden="1" x14ac:dyDescent="0.25">
      <c r="A2264" s="19">
        <v>42621</v>
      </c>
      <c r="B2264" s="20" t="s">
        <v>34</v>
      </c>
      <c r="C2264" s="21">
        <v>9.9092000000000002</v>
      </c>
      <c r="D2264" s="22">
        <v>9.9336000000000002</v>
      </c>
    </row>
    <row r="2265" spans="1:4" hidden="1" x14ac:dyDescent="0.25">
      <c r="A2265" s="19">
        <v>42620</v>
      </c>
      <c r="B2265" s="20" t="s">
        <v>34</v>
      </c>
      <c r="C2265" s="21">
        <v>9.8496000000000006</v>
      </c>
      <c r="D2265" s="22">
        <v>9.8756000000000004</v>
      </c>
    </row>
    <row r="2266" spans="1:4" hidden="1" x14ac:dyDescent="0.25">
      <c r="A2266" s="19">
        <v>42619</v>
      </c>
      <c r="B2266" s="20" t="s">
        <v>34</v>
      </c>
      <c r="C2266" s="21">
        <v>9.7856000000000005</v>
      </c>
      <c r="D2266" s="22">
        <v>9.8087999999999997</v>
      </c>
    </row>
    <row r="2267" spans="1:4" hidden="1" x14ac:dyDescent="0.25">
      <c r="A2267" s="19">
        <v>42618</v>
      </c>
      <c r="B2267" s="20" t="s">
        <v>34</v>
      </c>
      <c r="C2267" s="21">
        <v>9.7820999999999998</v>
      </c>
      <c r="D2267" s="22">
        <v>9.8079000000000001</v>
      </c>
    </row>
    <row r="2268" spans="1:4" hidden="1" x14ac:dyDescent="0.25">
      <c r="A2268" s="19">
        <v>42617</v>
      </c>
      <c r="B2268" s="20" t="s">
        <v>34</v>
      </c>
      <c r="C2268" s="21">
        <v>9.7812000000000001</v>
      </c>
      <c r="D2268" s="22">
        <v>9.8079000000000001</v>
      </c>
    </row>
    <row r="2269" spans="1:4" x14ac:dyDescent="0.25">
      <c r="A2269" s="19">
        <v>42646</v>
      </c>
      <c r="B2269" s="20" t="s">
        <v>34</v>
      </c>
      <c r="C2269" s="21">
        <v>9.8486999999999991</v>
      </c>
      <c r="D2269" s="22">
        <v>9.8728999999999996</v>
      </c>
    </row>
    <row r="2270" spans="1:4" hidden="1" x14ac:dyDescent="0.25">
      <c r="A2270" s="19">
        <v>42613</v>
      </c>
      <c r="B2270" s="20" t="s">
        <v>34</v>
      </c>
      <c r="C2270" s="21">
        <v>9.7645</v>
      </c>
      <c r="D2270" s="22">
        <v>9.7876999999999992</v>
      </c>
    </row>
    <row r="2271" spans="1:4" hidden="1" x14ac:dyDescent="0.25">
      <c r="A2271" s="19">
        <v>42612</v>
      </c>
      <c r="B2271" s="20" t="s">
        <v>34</v>
      </c>
      <c r="C2271" s="21">
        <v>9.7890999999999995</v>
      </c>
      <c r="D2271" s="22">
        <v>9.8132000000000001</v>
      </c>
    </row>
    <row r="2272" spans="1:4" hidden="1" x14ac:dyDescent="0.25">
      <c r="A2272" s="19">
        <v>42611</v>
      </c>
      <c r="B2272" s="20" t="s">
        <v>34</v>
      </c>
      <c r="C2272" s="21">
        <v>9.7934999999999999</v>
      </c>
      <c r="D2272" s="22">
        <v>9.8184000000000005</v>
      </c>
    </row>
    <row r="2273" spans="1:4" hidden="1" x14ac:dyDescent="0.25">
      <c r="A2273" s="19">
        <v>42610</v>
      </c>
      <c r="B2273" s="20" t="s">
        <v>34</v>
      </c>
      <c r="C2273" s="21">
        <v>9.8188999999999993</v>
      </c>
      <c r="D2273" s="22">
        <v>9.8457000000000008</v>
      </c>
    </row>
    <row r="2274" spans="1:4" hidden="1" x14ac:dyDescent="0.25">
      <c r="A2274" s="19">
        <v>42607</v>
      </c>
      <c r="B2274" s="20" t="s">
        <v>34</v>
      </c>
      <c r="C2274" s="21">
        <v>9.8969000000000005</v>
      </c>
      <c r="D2274" s="22">
        <v>9.923</v>
      </c>
    </row>
    <row r="2275" spans="1:4" hidden="1" x14ac:dyDescent="0.25">
      <c r="A2275" s="19">
        <v>42606</v>
      </c>
      <c r="B2275" s="20" t="s">
        <v>34</v>
      </c>
      <c r="C2275" s="21">
        <v>9.8811999999999998</v>
      </c>
      <c r="D2275" s="22">
        <v>9.9062999999999999</v>
      </c>
    </row>
    <row r="2276" spans="1:4" hidden="1" x14ac:dyDescent="0.25">
      <c r="A2276" s="19">
        <v>42605</v>
      </c>
      <c r="B2276" s="20" t="s">
        <v>34</v>
      </c>
      <c r="C2276" s="21">
        <v>9.9443000000000001</v>
      </c>
      <c r="D2276" s="22">
        <v>9.9687000000000001</v>
      </c>
    </row>
    <row r="2277" spans="1:4" hidden="1" x14ac:dyDescent="0.25">
      <c r="A2277" s="19">
        <v>42604</v>
      </c>
      <c r="B2277" s="20" t="s">
        <v>34</v>
      </c>
      <c r="C2277" s="21">
        <v>9.9126999999999992</v>
      </c>
      <c r="D2277" s="22">
        <v>9.9389000000000003</v>
      </c>
    </row>
    <row r="2278" spans="1:4" hidden="1" x14ac:dyDescent="0.25">
      <c r="A2278" s="19">
        <v>42603</v>
      </c>
      <c r="B2278" s="20" t="s">
        <v>34</v>
      </c>
      <c r="C2278" s="21">
        <v>9.9329000000000001</v>
      </c>
      <c r="D2278" s="22">
        <v>9.9598999999999993</v>
      </c>
    </row>
    <row r="2279" spans="1:4" hidden="1" x14ac:dyDescent="0.25">
      <c r="A2279" s="19">
        <v>42600</v>
      </c>
      <c r="B2279" s="20" t="s">
        <v>34</v>
      </c>
      <c r="C2279" s="21">
        <v>9.9276</v>
      </c>
      <c r="D2279" s="22">
        <v>9.9537999999999993</v>
      </c>
    </row>
    <row r="2280" spans="1:4" hidden="1" x14ac:dyDescent="0.25">
      <c r="A2280" s="19">
        <v>42599</v>
      </c>
      <c r="B2280" s="20" t="s">
        <v>34</v>
      </c>
      <c r="C2280" s="21">
        <v>9.8828999999999994</v>
      </c>
      <c r="D2280" s="22">
        <v>9.9090000000000007</v>
      </c>
    </row>
    <row r="2281" spans="1:4" hidden="1" x14ac:dyDescent="0.25">
      <c r="A2281" s="19">
        <v>42598</v>
      </c>
      <c r="B2281" s="20" t="s">
        <v>34</v>
      </c>
      <c r="C2281" s="21">
        <v>9.8908000000000005</v>
      </c>
      <c r="D2281" s="22">
        <v>9.9169</v>
      </c>
    </row>
    <row r="2282" spans="1:4" hidden="1" x14ac:dyDescent="0.25">
      <c r="A2282" s="19">
        <v>42597</v>
      </c>
      <c r="B2282" s="20" t="s">
        <v>34</v>
      </c>
      <c r="C2282" s="21">
        <v>9.8040000000000003</v>
      </c>
      <c r="D2282" s="22">
        <v>9.8299000000000003</v>
      </c>
    </row>
    <row r="2283" spans="1:4" hidden="1" x14ac:dyDescent="0.25">
      <c r="A2283" s="19">
        <v>42596</v>
      </c>
      <c r="B2283" s="20" t="s">
        <v>34</v>
      </c>
      <c r="C2283" s="21">
        <v>9.7926000000000002</v>
      </c>
      <c r="D2283" s="22">
        <v>9.8193000000000001</v>
      </c>
    </row>
    <row r="2284" spans="1:4" hidden="1" x14ac:dyDescent="0.25">
      <c r="A2284" s="19">
        <v>42593</v>
      </c>
      <c r="B2284" s="20" t="s">
        <v>34</v>
      </c>
      <c r="C2284" s="21">
        <v>9.7776999999999994</v>
      </c>
      <c r="D2284" s="22">
        <v>9.8034999999999997</v>
      </c>
    </row>
    <row r="2285" spans="1:4" hidden="1" x14ac:dyDescent="0.25">
      <c r="A2285" s="19">
        <v>42592</v>
      </c>
      <c r="B2285" s="20" t="s">
        <v>34</v>
      </c>
      <c r="C2285" s="21">
        <v>9.8065999999999995</v>
      </c>
      <c r="D2285" s="22">
        <v>9.8324999999999996</v>
      </c>
    </row>
    <row r="2286" spans="1:4" hidden="1" x14ac:dyDescent="0.25">
      <c r="A2286" s="19">
        <v>42591</v>
      </c>
      <c r="B2286" s="20" t="s">
        <v>34</v>
      </c>
      <c r="C2286" s="21">
        <v>9.7136999999999993</v>
      </c>
      <c r="D2286" s="22">
        <v>9.7393000000000001</v>
      </c>
    </row>
    <row r="2287" spans="1:4" hidden="1" x14ac:dyDescent="0.25">
      <c r="A2287" s="19">
        <v>42590</v>
      </c>
      <c r="B2287" s="20" t="s">
        <v>34</v>
      </c>
      <c r="C2287" s="21">
        <v>9.718</v>
      </c>
      <c r="D2287" s="22">
        <v>9.7437000000000005</v>
      </c>
    </row>
    <row r="2288" spans="1:4" hidden="1" x14ac:dyDescent="0.25">
      <c r="A2288" s="19">
        <v>42589</v>
      </c>
      <c r="B2288" s="20" t="s">
        <v>34</v>
      </c>
      <c r="C2288" s="21">
        <v>9.7224000000000004</v>
      </c>
      <c r="D2288" s="22">
        <v>9.7490000000000006</v>
      </c>
    </row>
    <row r="2289" spans="1:4" hidden="1" x14ac:dyDescent="0.25">
      <c r="A2289" s="19">
        <v>42586</v>
      </c>
      <c r="B2289" s="20" t="s">
        <v>34</v>
      </c>
      <c r="C2289" s="21">
        <v>9.7522000000000002</v>
      </c>
      <c r="D2289" s="22">
        <v>9.7780000000000005</v>
      </c>
    </row>
    <row r="2290" spans="1:4" hidden="1" x14ac:dyDescent="0.25">
      <c r="A2290" s="19">
        <v>42585</v>
      </c>
      <c r="B2290" s="20" t="s">
        <v>34</v>
      </c>
      <c r="C2290" s="21">
        <v>9.8224</v>
      </c>
      <c r="D2290" s="22">
        <v>9.8466000000000005</v>
      </c>
    </row>
    <row r="2291" spans="1:4" hidden="1" x14ac:dyDescent="0.25">
      <c r="A2291" s="19">
        <v>42584</v>
      </c>
      <c r="B2291" s="20" t="s">
        <v>34</v>
      </c>
      <c r="C2291" s="21">
        <v>9.8163</v>
      </c>
      <c r="D2291" s="22">
        <v>9.8404000000000007</v>
      </c>
    </row>
    <row r="2292" spans="1:4" x14ac:dyDescent="0.25">
      <c r="A2292" s="19">
        <v>42614</v>
      </c>
      <c r="B2292" s="20" t="s">
        <v>34</v>
      </c>
      <c r="C2292" s="21">
        <v>9.7759</v>
      </c>
      <c r="D2292" s="22">
        <v>9.8009000000000004</v>
      </c>
    </row>
    <row r="2293" spans="1:4" hidden="1" x14ac:dyDescent="0.25">
      <c r="A2293" s="19">
        <v>42582</v>
      </c>
      <c r="B2293" s="20" t="s">
        <v>34</v>
      </c>
      <c r="C2293" s="21">
        <v>9.8056999999999999</v>
      </c>
      <c r="D2293" s="22">
        <v>9.8315999999999999</v>
      </c>
    </row>
    <row r="2294" spans="1:4" hidden="1" x14ac:dyDescent="0.25">
      <c r="A2294" s="19">
        <v>42579</v>
      </c>
      <c r="B2294" s="20" t="s">
        <v>34</v>
      </c>
      <c r="C2294" s="21">
        <v>9.7224000000000004</v>
      </c>
      <c r="D2294" s="22">
        <v>9.7463999999999995</v>
      </c>
    </row>
    <row r="2295" spans="1:4" hidden="1" x14ac:dyDescent="0.25">
      <c r="A2295" s="19">
        <v>42578</v>
      </c>
      <c r="B2295" s="20" t="s">
        <v>34</v>
      </c>
      <c r="C2295" s="21">
        <v>9.6390999999999991</v>
      </c>
      <c r="D2295" s="22">
        <v>9.6628000000000007</v>
      </c>
    </row>
    <row r="2296" spans="1:4" hidden="1" x14ac:dyDescent="0.25">
      <c r="A2296" s="19">
        <v>42577</v>
      </c>
      <c r="B2296" s="20" t="s">
        <v>34</v>
      </c>
      <c r="C2296" s="21">
        <v>9.6487999999999996</v>
      </c>
      <c r="D2296" s="22">
        <v>9.6743000000000006</v>
      </c>
    </row>
    <row r="2297" spans="1:4" hidden="1" x14ac:dyDescent="0.25">
      <c r="A2297" s="19">
        <v>42576</v>
      </c>
      <c r="B2297" s="20" t="s">
        <v>34</v>
      </c>
      <c r="C2297" s="21">
        <v>9.6303000000000001</v>
      </c>
      <c r="D2297" s="22">
        <v>9.6557999999999993</v>
      </c>
    </row>
    <row r="2298" spans="1:4" hidden="1" x14ac:dyDescent="0.25">
      <c r="A2298" s="19">
        <v>42575</v>
      </c>
      <c r="B2298" s="20" t="s">
        <v>34</v>
      </c>
      <c r="C2298" s="21">
        <v>9.6233000000000004</v>
      </c>
      <c r="D2298" s="22">
        <v>9.6496999999999993</v>
      </c>
    </row>
    <row r="2299" spans="1:4" hidden="1" x14ac:dyDescent="0.25">
      <c r="A2299" s="19">
        <v>42572</v>
      </c>
      <c r="B2299" s="20" t="s">
        <v>34</v>
      </c>
      <c r="C2299" s="21">
        <v>9.6539999999999999</v>
      </c>
      <c r="D2299" s="22">
        <v>9.6786999999999992</v>
      </c>
    </row>
    <row r="2300" spans="1:4" hidden="1" x14ac:dyDescent="0.25">
      <c r="A2300" s="19">
        <v>42571</v>
      </c>
      <c r="B2300" s="20" t="s">
        <v>34</v>
      </c>
      <c r="C2300" s="21">
        <v>9.6514000000000006</v>
      </c>
      <c r="D2300" s="22">
        <v>9.6760000000000002</v>
      </c>
    </row>
    <row r="2301" spans="1:4" hidden="1" x14ac:dyDescent="0.25">
      <c r="A2301" s="19">
        <v>42570</v>
      </c>
      <c r="B2301" s="20" t="s">
        <v>34</v>
      </c>
      <c r="C2301" s="21">
        <v>9.6768000000000001</v>
      </c>
      <c r="D2301" s="22">
        <v>9.7024000000000008</v>
      </c>
    </row>
    <row r="2302" spans="1:4" hidden="1" x14ac:dyDescent="0.25">
      <c r="A2302" s="19">
        <v>42569</v>
      </c>
      <c r="B2302" s="20" t="s">
        <v>34</v>
      </c>
      <c r="C2302" s="21">
        <v>9.6979000000000006</v>
      </c>
      <c r="D2302" s="22">
        <v>9.7217000000000002</v>
      </c>
    </row>
    <row r="2303" spans="1:4" hidden="1" x14ac:dyDescent="0.25">
      <c r="A2303" s="19">
        <v>42568</v>
      </c>
      <c r="B2303" s="20" t="s">
        <v>34</v>
      </c>
      <c r="C2303" s="21">
        <v>9.6742000000000008</v>
      </c>
      <c r="D2303" s="22">
        <v>9.7005999999999997</v>
      </c>
    </row>
    <row r="2304" spans="1:4" hidden="1" x14ac:dyDescent="0.25">
      <c r="A2304" s="19">
        <v>42565</v>
      </c>
      <c r="B2304" s="20" t="s">
        <v>34</v>
      </c>
      <c r="C2304" s="21">
        <v>9.7873000000000001</v>
      </c>
      <c r="D2304" s="22">
        <v>9.8114000000000008</v>
      </c>
    </row>
    <row r="2305" spans="1:4" hidden="1" x14ac:dyDescent="0.25">
      <c r="A2305" s="19">
        <v>42564</v>
      </c>
      <c r="B2305" s="20" t="s">
        <v>34</v>
      </c>
      <c r="C2305" s="21">
        <v>9.7119</v>
      </c>
      <c r="D2305" s="22">
        <v>9.7367000000000008</v>
      </c>
    </row>
    <row r="2306" spans="1:4" hidden="1" x14ac:dyDescent="0.25">
      <c r="A2306" s="19">
        <v>42563</v>
      </c>
      <c r="B2306" s="20" t="s">
        <v>34</v>
      </c>
      <c r="C2306" s="21">
        <v>9.7311999999999994</v>
      </c>
      <c r="D2306" s="22">
        <v>9.7551000000000005</v>
      </c>
    </row>
    <row r="2307" spans="1:4" hidden="1" x14ac:dyDescent="0.25">
      <c r="A2307" s="19">
        <v>42562</v>
      </c>
      <c r="B2307" s="20" t="s">
        <v>34</v>
      </c>
      <c r="C2307" s="21">
        <v>9.6873000000000005</v>
      </c>
      <c r="D2307" s="22">
        <v>9.7129999999999992</v>
      </c>
    </row>
    <row r="2308" spans="1:4" hidden="1" x14ac:dyDescent="0.25">
      <c r="A2308" s="19">
        <v>42561</v>
      </c>
      <c r="B2308" s="20" t="s">
        <v>34</v>
      </c>
      <c r="C2308" s="21">
        <v>9.6917000000000009</v>
      </c>
      <c r="D2308" s="22">
        <v>9.7164999999999999</v>
      </c>
    </row>
    <row r="2309" spans="1:4" hidden="1" x14ac:dyDescent="0.25">
      <c r="A2309" s="19">
        <v>42555</v>
      </c>
      <c r="B2309" s="20" t="s">
        <v>34</v>
      </c>
      <c r="C2309" s="21">
        <v>9.7609999999999992</v>
      </c>
      <c r="D2309" s="22">
        <v>9.7867999999999995</v>
      </c>
    </row>
    <row r="2310" spans="1:4" x14ac:dyDescent="0.25">
      <c r="A2310" s="19">
        <v>42583</v>
      </c>
      <c r="B2310" s="20" t="s">
        <v>34</v>
      </c>
      <c r="C2310" s="21">
        <v>9.7837999999999994</v>
      </c>
      <c r="D2310" s="22">
        <v>9.8079000000000001</v>
      </c>
    </row>
    <row r="2311" spans="1:4" hidden="1" x14ac:dyDescent="0.25">
      <c r="A2311" s="19">
        <v>42550</v>
      </c>
      <c r="B2311" s="20" t="s">
        <v>34</v>
      </c>
      <c r="C2311" s="21">
        <v>9.7241999999999997</v>
      </c>
      <c r="D2311" s="22">
        <v>9.7490000000000006</v>
      </c>
    </row>
    <row r="2312" spans="1:4" hidden="1" x14ac:dyDescent="0.25">
      <c r="A2312" s="19">
        <v>42549</v>
      </c>
      <c r="B2312" s="20" t="s">
        <v>34</v>
      </c>
      <c r="C2312" s="21">
        <v>9.6873000000000005</v>
      </c>
      <c r="D2312" s="22">
        <v>9.7111999999999998</v>
      </c>
    </row>
    <row r="2313" spans="1:4" hidden="1" x14ac:dyDescent="0.25">
      <c r="A2313" s="19">
        <v>42548</v>
      </c>
      <c r="B2313" s="20" t="s">
        <v>34</v>
      </c>
      <c r="C2313" s="21">
        <v>9.6584000000000003</v>
      </c>
      <c r="D2313" s="22">
        <v>9.6838999999999995</v>
      </c>
    </row>
    <row r="2314" spans="1:4" hidden="1" x14ac:dyDescent="0.25">
      <c r="A2314" s="19">
        <v>42547</v>
      </c>
      <c r="B2314" s="20" t="s">
        <v>34</v>
      </c>
      <c r="C2314" s="21">
        <v>9.7302999999999997</v>
      </c>
      <c r="D2314" s="22">
        <v>9.7613000000000003</v>
      </c>
    </row>
    <row r="2315" spans="1:4" hidden="1" x14ac:dyDescent="0.25">
      <c r="A2315" s="19">
        <v>42543</v>
      </c>
      <c r="B2315" s="20" t="s">
        <v>34</v>
      </c>
      <c r="C2315" s="21">
        <v>9.8995999999999995</v>
      </c>
      <c r="D2315" s="22">
        <v>9.9257000000000009</v>
      </c>
    </row>
    <row r="2316" spans="1:4" hidden="1" x14ac:dyDescent="0.25">
      <c r="A2316" s="19">
        <v>42542</v>
      </c>
      <c r="B2316" s="20" t="s">
        <v>34</v>
      </c>
      <c r="C2316" s="21">
        <v>9.8714999999999993</v>
      </c>
      <c r="D2316" s="22">
        <v>9.8966999999999992</v>
      </c>
    </row>
    <row r="2317" spans="1:4" hidden="1" x14ac:dyDescent="0.25">
      <c r="A2317" s="19">
        <v>42541</v>
      </c>
      <c r="B2317" s="20" t="s">
        <v>34</v>
      </c>
      <c r="C2317" s="21">
        <v>9.9425000000000008</v>
      </c>
      <c r="D2317" s="22">
        <v>9.9661000000000008</v>
      </c>
    </row>
    <row r="2318" spans="1:4" hidden="1" x14ac:dyDescent="0.25">
      <c r="A2318" s="19">
        <v>42540</v>
      </c>
      <c r="B2318" s="20" t="s">
        <v>34</v>
      </c>
      <c r="C2318" s="21">
        <v>9.8917000000000002</v>
      </c>
      <c r="D2318" s="22">
        <v>9.9155999999999995</v>
      </c>
    </row>
    <row r="2319" spans="1:4" hidden="1" x14ac:dyDescent="0.25">
      <c r="A2319" s="19">
        <v>42537</v>
      </c>
      <c r="B2319" s="20" t="s">
        <v>34</v>
      </c>
      <c r="C2319" s="21">
        <v>9.8373000000000008</v>
      </c>
      <c r="D2319" s="22">
        <v>9.8623999999999992</v>
      </c>
    </row>
    <row r="2320" spans="1:4" hidden="1" x14ac:dyDescent="0.25">
      <c r="A2320" s="19">
        <v>42536</v>
      </c>
      <c r="B2320" s="20" t="s">
        <v>34</v>
      </c>
      <c r="C2320" s="21">
        <v>9.8382000000000005</v>
      </c>
      <c r="D2320" s="22">
        <v>9.8623999999999992</v>
      </c>
    </row>
    <row r="2321" spans="1:4" hidden="1" x14ac:dyDescent="0.25">
      <c r="A2321" s="19">
        <v>42534</v>
      </c>
      <c r="B2321" s="20" t="s">
        <v>34</v>
      </c>
      <c r="C2321" s="21">
        <v>9.8794000000000004</v>
      </c>
      <c r="D2321" s="22">
        <v>9.9055</v>
      </c>
    </row>
    <row r="2322" spans="1:4" hidden="1" x14ac:dyDescent="0.25">
      <c r="A2322" s="19">
        <v>42533</v>
      </c>
      <c r="B2322" s="20" t="s">
        <v>34</v>
      </c>
      <c r="C2322" s="21">
        <v>9.8644999999999996</v>
      </c>
      <c r="D2322" s="22">
        <v>9.8914000000000009</v>
      </c>
    </row>
    <row r="2323" spans="1:4" hidden="1" x14ac:dyDescent="0.25">
      <c r="A2323" s="19">
        <v>42530</v>
      </c>
      <c r="B2323" s="20" t="s">
        <v>34</v>
      </c>
      <c r="C2323" s="21">
        <v>9.9504000000000001</v>
      </c>
      <c r="D2323" s="22">
        <v>9.9766999999999992</v>
      </c>
    </row>
    <row r="2324" spans="1:4" hidden="1" x14ac:dyDescent="0.25">
      <c r="A2324" s="19">
        <v>42529</v>
      </c>
      <c r="B2324" s="20" t="s">
        <v>34</v>
      </c>
      <c r="C2324" s="21">
        <v>9.9688999999999997</v>
      </c>
      <c r="D2324" s="22">
        <v>9.9951000000000008</v>
      </c>
    </row>
    <row r="2325" spans="1:4" hidden="1" x14ac:dyDescent="0.25">
      <c r="A2325" s="19">
        <v>42528</v>
      </c>
      <c r="B2325" s="20" t="s">
        <v>34</v>
      </c>
      <c r="C2325" s="21">
        <v>9.9548000000000005</v>
      </c>
      <c r="D2325" s="22">
        <v>9.9793000000000003</v>
      </c>
    </row>
    <row r="2326" spans="1:4" hidden="1" x14ac:dyDescent="0.25">
      <c r="A2326" s="19">
        <v>42527</v>
      </c>
      <c r="B2326" s="20" t="s">
        <v>34</v>
      </c>
      <c r="C2326" s="21">
        <v>9.9407999999999994</v>
      </c>
      <c r="D2326" s="22">
        <v>9.9670000000000005</v>
      </c>
    </row>
    <row r="2327" spans="1:4" hidden="1" x14ac:dyDescent="0.25">
      <c r="A2327" s="19">
        <v>42526</v>
      </c>
      <c r="B2327" s="20" t="s">
        <v>34</v>
      </c>
      <c r="C2327" s="21">
        <v>9.9715000000000007</v>
      </c>
      <c r="D2327" s="22">
        <v>9.9985999999999997</v>
      </c>
    </row>
    <row r="2328" spans="1:4" hidden="1" x14ac:dyDescent="0.25">
      <c r="A2328" s="19">
        <v>42523</v>
      </c>
      <c r="B2328" s="20" t="s">
        <v>34</v>
      </c>
      <c r="C2328" s="21">
        <v>9.8145000000000007</v>
      </c>
      <c r="D2328" s="22">
        <v>9.8377999999999997</v>
      </c>
    </row>
    <row r="2329" spans="1:4" x14ac:dyDescent="0.25">
      <c r="A2329" s="19">
        <v>42554</v>
      </c>
      <c r="B2329" s="20" t="s">
        <v>34</v>
      </c>
      <c r="C2329" s="21">
        <v>9.7680000000000007</v>
      </c>
      <c r="D2329" s="22">
        <v>9.7920999999999996</v>
      </c>
    </row>
    <row r="2330" spans="1:4" hidden="1" x14ac:dyDescent="0.25">
      <c r="A2330" s="19">
        <v>42521</v>
      </c>
      <c r="B2330" s="20" t="s">
        <v>34</v>
      </c>
      <c r="C2330" s="21">
        <v>9.7847000000000008</v>
      </c>
      <c r="D2330" s="22">
        <v>9.8095999999999997</v>
      </c>
    </row>
    <row r="2331" spans="1:4" hidden="1" x14ac:dyDescent="0.25">
      <c r="A2331" s="19">
        <v>42520</v>
      </c>
      <c r="B2331" s="20" t="s">
        <v>34</v>
      </c>
      <c r="C2331" s="21">
        <v>9.7653999999999996</v>
      </c>
      <c r="D2331" s="22">
        <v>9.7911999999999999</v>
      </c>
    </row>
    <row r="2332" spans="1:4" hidden="1" x14ac:dyDescent="0.25">
      <c r="A2332" s="19">
        <v>42519</v>
      </c>
      <c r="B2332" s="20" t="s">
        <v>34</v>
      </c>
      <c r="C2332" s="21">
        <v>9.7461000000000002</v>
      </c>
      <c r="D2332" s="22">
        <v>9.7727000000000004</v>
      </c>
    </row>
    <row r="2333" spans="1:4" hidden="1" x14ac:dyDescent="0.25">
      <c r="A2333" s="19">
        <v>42516</v>
      </c>
      <c r="B2333" s="20" t="s">
        <v>34</v>
      </c>
      <c r="C2333" s="21">
        <v>9.7942999999999998</v>
      </c>
      <c r="D2333" s="22">
        <v>9.8193000000000001</v>
      </c>
    </row>
    <row r="2334" spans="1:4" hidden="1" x14ac:dyDescent="0.25">
      <c r="A2334" s="19">
        <v>42515</v>
      </c>
      <c r="B2334" s="20" t="s">
        <v>34</v>
      </c>
      <c r="C2334" s="21">
        <v>9.7742000000000004</v>
      </c>
      <c r="D2334" s="22">
        <v>9.7990999999999993</v>
      </c>
    </row>
    <row r="2335" spans="1:4" hidden="1" x14ac:dyDescent="0.25">
      <c r="A2335" s="19">
        <v>42514</v>
      </c>
      <c r="B2335" s="20" t="s">
        <v>34</v>
      </c>
      <c r="C2335" s="21">
        <v>9.7970000000000006</v>
      </c>
      <c r="D2335" s="22">
        <v>9.8228000000000009</v>
      </c>
    </row>
    <row r="2336" spans="1:4" hidden="1" x14ac:dyDescent="0.25">
      <c r="A2336" s="19">
        <v>42513</v>
      </c>
      <c r="B2336" s="20" t="s">
        <v>34</v>
      </c>
      <c r="C2336" s="21">
        <v>9.8346999999999998</v>
      </c>
      <c r="D2336" s="22">
        <v>9.8589000000000002</v>
      </c>
    </row>
    <row r="2337" spans="1:4" hidden="1" x14ac:dyDescent="0.25">
      <c r="A2337" s="19">
        <v>42512</v>
      </c>
      <c r="B2337" s="20" t="s">
        <v>34</v>
      </c>
      <c r="C2337" s="21">
        <v>9.8434000000000008</v>
      </c>
      <c r="D2337" s="22">
        <v>9.8703000000000003</v>
      </c>
    </row>
    <row r="2338" spans="1:4" hidden="1" x14ac:dyDescent="0.25">
      <c r="A2338" s="19">
        <v>42509</v>
      </c>
      <c r="B2338" s="20" t="s">
        <v>34</v>
      </c>
      <c r="C2338" s="21">
        <v>9.8118999999999996</v>
      </c>
      <c r="D2338" s="22">
        <v>9.8369</v>
      </c>
    </row>
    <row r="2339" spans="1:4" hidden="1" x14ac:dyDescent="0.25">
      <c r="A2339" s="19">
        <v>42508</v>
      </c>
      <c r="B2339" s="20" t="s">
        <v>34</v>
      </c>
      <c r="C2339" s="21">
        <v>9.8933999999999997</v>
      </c>
      <c r="D2339" s="22">
        <v>9.9194999999999993</v>
      </c>
    </row>
    <row r="2340" spans="1:4" hidden="1" x14ac:dyDescent="0.25">
      <c r="A2340" s="19">
        <v>42507</v>
      </c>
      <c r="B2340" s="20" t="s">
        <v>34</v>
      </c>
      <c r="C2340" s="21">
        <v>9.9259000000000004</v>
      </c>
      <c r="D2340" s="22">
        <v>9.9512</v>
      </c>
    </row>
    <row r="2341" spans="1:4" hidden="1" x14ac:dyDescent="0.25">
      <c r="A2341" s="19">
        <v>42506</v>
      </c>
      <c r="B2341" s="20" t="s">
        <v>34</v>
      </c>
      <c r="C2341" s="21">
        <v>9.9329000000000001</v>
      </c>
      <c r="D2341" s="22">
        <v>9.9590999999999994</v>
      </c>
    </row>
    <row r="2342" spans="1:4" hidden="1" x14ac:dyDescent="0.25">
      <c r="A2342" s="19">
        <v>42505</v>
      </c>
      <c r="B2342" s="20" t="s">
        <v>34</v>
      </c>
      <c r="C2342" s="21">
        <v>9.9197000000000006</v>
      </c>
      <c r="D2342" s="22">
        <v>9.9467999999999996</v>
      </c>
    </row>
    <row r="2343" spans="1:4" hidden="1" x14ac:dyDescent="0.25">
      <c r="A2343" s="19">
        <v>42502</v>
      </c>
      <c r="B2343" s="20" t="s">
        <v>34</v>
      </c>
      <c r="C2343" s="21">
        <v>9.9810999999999996</v>
      </c>
      <c r="D2343" s="22">
        <v>10.006500000000001</v>
      </c>
    </row>
    <row r="2344" spans="1:4" hidden="1" x14ac:dyDescent="0.25">
      <c r="A2344" s="19">
        <v>42501</v>
      </c>
      <c r="B2344" s="20" t="s">
        <v>34</v>
      </c>
      <c r="C2344" s="21">
        <v>9.9977999999999998</v>
      </c>
      <c r="D2344" s="22">
        <v>10.024100000000001</v>
      </c>
    </row>
    <row r="2345" spans="1:4" hidden="1" x14ac:dyDescent="0.25">
      <c r="A2345" s="19">
        <v>42500</v>
      </c>
      <c r="B2345" s="20" t="s">
        <v>34</v>
      </c>
      <c r="C2345" s="21">
        <v>9.9741</v>
      </c>
      <c r="D2345" s="22">
        <v>9.9985999999999997</v>
      </c>
    </row>
    <row r="2346" spans="1:4" hidden="1" x14ac:dyDescent="0.25">
      <c r="A2346" s="19">
        <v>42499</v>
      </c>
      <c r="B2346" s="20" t="s">
        <v>34</v>
      </c>
      <c r="C2346" s="21">
        <v>9.9829000000000008</v>
      </c>
      <c r="D2346" s="22">
        <v>10.0092</v>
      </c>
    </row>
    <row r="2347" spans="1:4" hidden="1" x14ac:dyDescent="0.25">
      <c r="A2347" s="19">
        <v>42498</v>
      </c>
      <c r="B2347" s="20" t="s">
        <v>34</v>
      </c>
      <c r="C2347" s="21">
        <v>10.000400000000001</v>
      </c>
      <c r="D2347" s="22">
        <v>10.0276</v>
      </c>
    </row>
    <row r="2348" spans="1:4" hidden="1" x14ac:dyDescent="0.25">
      <c r="A2348" s="19">
        <v>42495</v>
      </c>
      <c r="B2348" s="20" t="s">
        <v>34</v>
      </c>
      <c r="C2348" s="21">
        <v>10.0311</v>
      </c>
      <c r="D2348" s="22">
        <v>10.0566</v>
      </c>
    </row>
    <row r="2349" spans="1:4" hidden="1" x14ac:dyDescent="0.25">
      <c r="A2349" s="19">
        <v>42494</v>
      </c>
      <c r="B2349" s="20" t="s">
        <v>34</v>
      </c>
      <c r="C2349" s="21">
        <v>10.089</v>
      </c>
      <c r="D2349" s="22">
        <v>10.113799999999999</v>
      </c>
    </row>
    <row r="2350" spans="1:4" x14ac:dyDescent="0.25">
      <c r="A2350" s="19">
        <v>42522</v>
      </c>
      <c r="B2350" s="20" t="s">
        <v>34</v>
      </c>
      <c r="C2350" s="21">
        <v>9.8065999999999995</v>
      </c>
      <c r="D2350" s="22">
        <v>9.8315999999999999</v>
      </c>
    </row>
    <row r="2351" spans="1:4" hidden="1" x14ac:dyDescent="0.25">
      <c r="A2351" s="19">
        <v>42488</v>
      </c>
      <c r="B2351" s="20" t="s">
        <v>34</v>
      </c>
      <c r="C2351" s="21">
        <v>9.9521999999999995</v>
      </c>
      <c r="D2351" s="22">
        <v>9.9784000000000006</v>
      </c>
    </row>
    <row r="2352" spans="1:4" hidden="1" x14ac:dyDescent="0.25">
      <c r="A2352" s="19">
        <v>42487</v>
      </c>
      <c r="B2352" s="20" t="s">
        <v>34</v>
      </c>
      <c r="C2352" s="21">
        <v>9.9056999999999995</v>
      </c>
      <c r="D2352" s="22">
        <v>9.9300999999999995</v>
      </c>
    </row>
    <row r="2353" spans="1:4" hidden="1" x14ac:dyDescent="0.25">
      <c r="A2353" s="19">
        <v>42486</v>
      </c>
      <c r="B2353" s="20" t="s">
        <v>34</v>
      </c>
      <c r="C2353" s="21">
        <v>9.8864000000000001</v>
      </c>
      <c r="D2353" s="22">
        <v>9.9116</v>
      </c>
    </row>
    <row r="2354" spans="1:4" hidden="1" x14ac:dyDescent="0.25">
      <c r="A2354" s="19">
        <v>42484</v>
      </c>
      <c r="B2354" s="20" t="s">
        <v>34</v>
      </c>
      <c r="C2354" s="21">
        <v>9.8443000000000005</v>
      </c>
      <c r="D2354" s="22">
        <v>9.8712</v>
      </c>
    </row>
    <row r="2355" spans="1:4" hidden="1" x14ac:dyDescent="0.25">
      <c r="A2355" s="19">
        <v>42481</v>
      </c>
      <c r="B2355" s="20" t="s">
        <v>34</v>
      </c>
      <c r="C2355" s="21">
        <v>9.9390000000000001</v>
      </c>
      <c r="D2355" s="22">
        <v>9.9626000000000001</v>
      </c>
    </row>
    <row r="2356" spans="1:4" hidden="1" x14ac:dyDescent="0.25">
      <c r="A2356" s="19">
        <v>42480</v>
      </c>
      <c r="B2356" s="20" t="s">
        <v>34</v>
      </c>
      <c r="C2356" s="21">
        <v>9.9696999999999996</v>
      </c>
      <c r="D2356" s="22">
        <v>9.9941999999999993</v>
      </c>
    </row>
    <row r="2357" spans="1:4" hidden="1" x14ac:dyDescent="0.25">
      <c r="A2357" s="19">
        <v>42479</v>
      </c>
      <c r="B2357" s="20" t="s">
        <v>34</v>
      </c>
      <c r="C2357" s="21">
        <v>9.9443000000000001</v>
      </c>
      <c r="D2357" s="22">
        <v>9.9704999999999995</v>
      </c>
    </row>
    <row r="2358" spans="1:4" hidden="1" x14ac:dyDescent="0.25">
      <c r="A2358" s="19">
        <v>42478</v>
      </c>
      <c r="B2358" s="20" t="s">
        <v>34</v>
      </c>
      <c r="C2358" s="21">
        <v>9.9170999999999996</v>
      </c>
      <c r="D2358" s="22">
        <v>9.9414999999999996</v>
      </c>
    </row>
    <row r="2359" spans="1:4" hidden="1" x14ac:dyDescent="0.25">
      <c r="A2359" s="19">
        <v>42477</v>
      </c>
      <c r="B2359" s="20" t="s">
        <v>34</v>
      </c>
      <c r="C2359" s="21">
        <v>9.8925999999999998</v>
      </c>
      <c r="D2359" s="22">
        <v>9.9194999999999993</v>
      </c>
    </row>
    <row r="2360" spans="1:4" hidden="1" x14ac:dyDescent="0.25">
      <c r="A2360" s="19">
        <v>42474</v>
      </c>
      <c r="B2360" s="20" t="s">
        <v>34</v>
      </c>
      <c r="C2360" s="21">
        <v>9.8741000000000003</v>
      </c>
      <c r="D2360" s="22">
        <v>9.9001999999999999</v>
      </c>
    </row>
    <row r="2361" spans="1:4" hidden="1" x14ac:dyDescent="0.25">
      <c r="A2361" s="19">
        <v>42473</v>
      </c>
      <c r="B2361" s="20" t="s">
        <v>34</v>
      </c>
      <c r="C2361" s="21">
        <v>9.9075000000000006</v>
      </c>
      <c r="D2361" s="22">
        <v>9.9327000000000005</v>
      </c>
    </row>
    <row r="2362" spans="1:4" hidden="1" x14ac:dyDescent="0.25">
      <c r="A2362" s="19">
        <v>42472</v>
      </c>
      <c r="B2362" s="20" t="s">
        <v>34</v>
      </c>
      <c r="C2362" s="21">
        <v>10.0039</v>
      </c>
      <c r="D2362" s="22">
        <v>10.028499999999999</v>
      </c>
    </row>
    <row r="2363" spans="1:4" hidden="1" x14ac:dyDescent="0.25">
      <c r="A2363" s="19">
        <v>42471</v>
      </c>
      <c r="B2363" s="20" t="s">
        <v>34</v>
      </c>
      <c r="C2363" s="21">
        <v>9.9890000000000008</v>
      </c>
      <c r="D2363" s="22">
        <v>10.0153</v>
      </c>
    </row>
    <row r="2364" spans="1:4" hidden="1" x14ac:dyDescent="0.25">
      <c r="A2364" s="19">
        <v>42470</v>
      </c>
      <c r="B2364" s="20" t="s">
        <v>34</v>
      </c>
      <c r="C2364" s="21">
        <v>9.9960000000000004</v>
      </c>
      <c r="D2364" s="22">
        <v>10.023199999999999</v>
      </c>
    </row>
    <row r="2365" spans="1:4" hidden="1" x14ac:dyDescent="0.25">
      <c r="A2365" s="19">
        <v>42467</v>
      </c>
      <c r="B2365" s="20" t="s">
        <v>34</v>
      </c>
      <c r="C2365" s="21">
        <v>9.9696999999999996</v>
      </c>
      <c r="D2365" s="22">
        <v>9.9951000000000008</v>
      </c>
    </row>
    <row r="2366" spans="1:4" hidden="1" x14ac:dyDescent="0.25">
      <c r="A2366" s="19">
        <v>42466</v>
      </c>
      <c r="B2366" s="20" t="s">
        <v>34</v>
      </c>
      <c r="C2366" s="21">
        <v>9.9407999999999994</v>
      </c>
      <c r="D2366" s="22">
        <v>9.9651999999999994</v>
      </c>
    </row>
    <row r="2367" spans="1:4" hidden="1" x14ac:dyDescent="0.25">
      <c r="A2367" s="19">
        <v>42465</v>
      </c>
      <c r="B2367" s="20" t="s">
        <v>34</v>
      </c>
      <c r="C2367" s="21">
        <v>9.9654000000000007</v>
      </c>
      <c r="D2367" s="22">
        <v>9.9907000000000004</v>
      </c>
    </row>
    <row r="2368" spans="1:4" hidden="1" x14ac:dyDescent="0.25">
      <c r="A2368" s="19">
        <v>42464</v>
      </c>
      <c r="B2368" s="20" t="s">
        <v>34</v>
      </c>
      <c r="C2368" s="21">
        <v>9.9776000000000007</v>
      </c>
      <c r="D2368" s="22">
        <v>10.003</v>
      </c>
    </row>
    <row r="2369" spans="1:4" x14ac:dyDescent="0.25">
      <c r="A2369" s="19">
        <v>42493</v>
      </c>
      <c r="B2369" s="20" t="s">
        <v>34</v>
      </c>
      <c r="C2369" s="21">
        <v>10.138999999999999</v>
      </c>
      <c r="D2369" s="22">
        <v>10.163</v>
      </c>
    </row>
    <row r="2370" spans="1:4" hidden="1" x14ac:dyDescent="0.25">
      <c r="A2370" s="19">
        <v>42460</v>
      </c>
      <c r="B2370" s="20" t="s">
        <v>34</v>
      </c>
      <c r="C2370" s="21">
        <v>9.9863999999999997</v>
      </c>
      <c r="D2370" s="22">
        <v>10.012700000000001</v>
      </c>
    </row>
    <row r="2371" spans="1:4" hidden="1" x14ac:dyDescent="0.25">
      <c r="A2371" s="19">
        <v>42459</v>
      </c>
      <c r="B2371" s="20" t="s">
        <v>34</v>
      </c>
      <c r="C2371" s="21">
        <v>9.9398999999999997</v>
      </c>
      <c r="D2371" s="22">
        <v>9.9661000000000008</v>
      </c>
    </row>
    <row r="2372" spans="1:4" hidden="1" x14ac:dyDescent="0.25">
      <c r="A2372" s="19">
        <v>42458</v>
      </c>
      <c r="B2372" s="20" t="s">
        <v>34</v>
      </c>
      <c r="C2372" s="21">
        <v>9.8249999999999993</v>
      </c>
      <c r="D2372" s="22">
        <v>9.8510000000000009</v>
      </c>
    </row>
    <row r="2373" spans="1:4" hidden="1" x14ac:dyDescent="0.25">
      <c r="A2373" s="19">
        <v>42456</v>
      </c>
      <c r="B2373" s="20" t="s">
        <v>34</v>
      </c>
      <c r="C2373" s="21">
        <v>9.7873000000000001</v>
      </c>
      <c r="D2373" s="22">
        <v>9.8148999999999997</v>
      </c>
    </row>
    <row r="2374" spans="1:4" hidden="1" x14ac:dyDescent="0.25">
      <c r="A2374" s="19">
        <v>42453</v>
      </c>
      <c r="B2374" s="20" t="s">
        <v>34</v>
      </c>
      <c r="C2374" s="21">
        <v>9.7767999999999997</v>
      </c>
      <c r="D2374" s="22">
        <v>9.8026</v>
      </c>
    </row>
    <row r="2375" spans="1:4" hidden="1" x14ac:dyDescent="0.25">
      <c r="A2375" s="19">
        <v>42452</v>
      </c>
      <c r="B2375" s="20" t="s">
        <v>34</v>
      </c>
      <c r="C2375" s="21">
        <v>9.8074999999999992</v>
      </c>
      <c r="D2375" s="22">
        <v>9.8333999999999993</v>
      </c>
    </row>
    <row r="2376" spans="1:4" hidden="1" x14ac:dyDescent="0.25">
      <c r="A2376" s="19">
        <v>42451</v>
      </c>
      <c r="B2376" s="20" t="s">
        <v>34</v>
      </c>
      <c r="C2376" s="21">
        <v>9.8399000000000001</v>
      </c>
      <c r="D2376" s="22">
        <v>9.8633000000000006</v>
      </c>
    </row>
    <row r="2377" spans="1:4" hidden="1" x14ac:dyDescent="0.25">
      <c r="A2377" s="19">
        <v>42450</v>
      </c>
      <c r="B2377" s="20" t="s">
        <v>34</v>
      </c>
      <c r="C2377" s="21">
        <v>9.8838000000000008</v>
      </c>
      <c r="D2377" s="22">
        <v>9.9098000000000006</v>
      </c>
    </row>
    <row r="2378" spans="1:4" hidden="1" x14ac:dyDescent="0.25">
      <c r="A2378" s="19">
        <v>42449</v>
      </c>
      <c r="B2378" s="20" t="s">
        <v>34</v>
      </c>
      <c r="C2378" s="21">
        <v>9.8803000000000001</v>
      </c>
      <c r="D2378" s="22">
        <v>9.9080999999999992</v>
      </c>
    </row>
    <row r="2379" spans="1:4" hidden="1" x14ac:dyDescent="0.25">
      <c r="A2379" s="19">
        <v>42446</v>
      </c>
      <c r="B2379" s="20" t="s">
        <v>34</v>
      </c>
      <c r="C2379" s="21">
        <v>9.9259000000000004</v>
      </c>
      <c r="D2379" s="22">
        <v>9.952</v>
      </c>
    </row>
    <row r="2380" spans="1:4" hidden="1" x14ac:dyDescent="0.25">
      <c r="A2380" s="19">
        <v>42445</v>
      </c>
      <c r="B2380" s="20" t="s">
        <v>34</v>
      </c>
      <c r="C2380" s="21">
        <v>9.8053000000000008</v>
      </c>
      <c r="D2380" s="22">
        <v>9.8284000000000002</v>
      </c>
    </row>
    <row r="2381" spans="1:4" hidden="1" x14ac:dyDescent="0.25">
      <c r="A2381" s="19">
        <v>42444</v>
      </c>
      <c r="B2381" s="20" t="s">
        <v>34</v>
      </c>
      <c r="C2381" s="21">
        <v>9.8124000000000002</v>
      </c>
      <c r="D2381" s="22">
        <v>9.8373000000000008</v>
      </c>
    </row>
    <row r="2382" spans="1:4" hidden="1" x14ac:dyDescent="0.25">
      <c r="A2382" s="19">
        <v>42443</v>
      </c>
      <c r="B2382" s="20" t="s">
        <v>34</v>
      </c>
      <c r="C2382" s="21">
        <v>9.8177000000000003</v>
      </c>
      <c r="D2382" s="22">
        <v>9.8425999999999991</v>
      </c>
    </row>
    <row r="2383" spans="1:4" hidden="1" x14ac:dyDescent="0.25">
      <c r="A2383" s="19">
        <v>42442</v>
      </c>
      <c r="B2383" s="20" t="s">
        <v>34</v>
      </c>
      <c r="C2383" s="21">
        <v>8.6087000000000007</v>
      </c>
      <c r="D2383" s="22">
        <v>8.6356000000000002</v>
      </c>
    </row>
    <row r="2384" spans="1:4" hidden="1" x14ac:dyDescent="0.25">
      <c r="A2384" s="19">
        <v>42439</v>
      </c>
      <c r="B2384" s="20" t="s">
        <v>34</v>
      </c>
      <c r="C2384" s="21">
        <v>8.4735999999999994</v>
      </c>
      <c r="D2384" s="22">
        <v>8.4970999999999997</v>
      </c>
    </row>
    <row r="2385" spans="1:4" hidden="1" x14ac:dyDescent="0.25">
      <c r="A2385" s="19">
        <v>42438</v>
      </c>
      <c r="B2385" s="20" t="s">
        <v>34</v>
      </c>
      <c r="C2385" s="21">
        <v>8.4696999999999996</v>
      </c>
      <c r="D2385" s="22">
        <v>8.4931999999999999</v>
      </c>
    </row>
    <row r="2386" spans="1:4" hidden="1" x14ac:dyDescent="0.25">
      <c r="A2386" s="19">
        <v>42437</v>
      </c>
      <c r="B2386" s="20" t="s">
        <v>34</v>
      </c>
      <c r="C2386" s="21">
        <v>8.4998000000000005</v>
      </c>
      <c r="D2386" s="22">
        <v>8.5226000000000006</v>
      </c>
    </row>
    <row r="2387" spans="1:4" hidden="1" x14ac:dyDescent="0.25">
      <c r="A2387" s="19">
        <v>42436</v>
      </c>
      <c r="B2387" s="20" t="s">
        <v>34</v>
      </c>
      <c r="C2387" s="21">
        <v>8.4542999999999999</v>
      </c>
      <c r="D2387" s="22">
        <v>8.4793000000000003</v>
      </c>
    </row>
    <row r="2388" spans="1:4" hidden="1" x14ac:dyDescent="0.25">
      <c r="A2388" s="19">
        <v>42435</v>
      </c>
      <c r="B2388" s="20" t="s">
        <v>34</v>
      </c>
      <c r="C2388" s="21">
        <v>8.4952000000000005</v>
      </c>
      <c r="D2388" s="22">
        <v>8.5219000000000005</v>
      </c>
    </row>
    <row r="2389" spans="1:4" hidden="1" x14ac:dyDescent="0.25">
      <c r="A2389" s="19">
        <v>42432</v>
      </c>
      <c r="B2389" s="20" t="s">
        <v>34</v>
      </c>
      <c r="C2389" s="21">
        <v>8.3978999999999999</v>
      </c>
      <c r="D2389" s="22">
        <v>8.4205000000000005</v>
      </c>
    </row>
    <row r="2390" spans="1:4" hidden="1" x14ac:dyDescent="0.25">
      <c r="A2390" s="19">
        <v>42431</v>
      </c>
      <c r="B2390" s="20" t="s">
        <v>34</v>
      </c>
      <c r="C2390" s="21">
        <v>8.3748000000000005</v>
      </c>
      <c r="D2390" s="22">
        <v>8.3995999999999995</v>
      </c>
    </row>
    <row r="2391" spans="1:4" x14ac:dyDescent="0.25">
      <c r="A2391" s="19">
        <v>42463</v>
      </c>
      <c r="B2391" s="20" t="s">
        <v>34</v>
      </c>
      <c r="C2391" s="21">
        <v>9.9863999999999997</v>
      </c>
      <c r="D2391" s="22">
        <v>10.0136</v>
      </c>
    </row>
    <row r="2392" spans="1:4" hidden="1" x14ac:dyDescent="0.25">
      <c r="A2392" s="19">
        <v>42429</v>
      </c>
      <c r="B2392" s="20" t="s">
        <v>34</v>
      </c>
      <c r="C2392" s="21">
        <v>8.4017999999999997</v>
      </c>
      <c r="D2392" s="22">
        <v>8.4266000000000005</v>
      </c>
    </row>
    <row r="2393" spans="1:4" hidden="1" x14ac:dyDescent="0.25">
      <c r="A2393" s="19">
        <v>42428</v>
      </c>
      <c r="B2393" s="20" t="s">
        <v>34</v>
      </c>
      <c r="C2393" s="21">
        <v>8.4404000000000003</v>
      </c>
      <c r="D2393" s="22">
        <v>8.4669000000000008</v>
      </c>
    </row>
    <row r="2394" spans="1:4" hidden="1" x14ac:dyDescent="0.25">
      <c r="A2394" s="19">
        <v>42425</v>
      </c>
      <c r="B2394" s="20" t="s">
        <v>34</v>
      </c>
      <c r="C2394" s="21">
        <v>8.5145</v>
      </c>
      <c r="D2394" s="22">
        <v>8.5373000000000001</v>
      </c>
    </row>
    <row r="2395" spans="1:4" hidden="1" x14ac:dyDescent="0.25">
      <c r="A2395" s="19">
        <v>42424</v>
      </c>
      <c r="B2395" s="20" t="s">
        <v>34</v>
      </c>
      <c r="C2395" s="21">
        <v>8.4611999999999998</v>
      </c>
      <c r="D2395" s="22">
        <v>8.4855</v>
      </c>
    </row>
    <row r="2396" spans="1:4" hidden="1" x14ac:dyDescent="0.25">
      <c r="A2396" s="19">
        <v>42423</v>
      </c>
      <c r="B2396" s="20" t="s">
        <v>34</v>
      </c>
      <c r="C2396" s="21">
        <v>8.4859000000000009</v>
      </c>
      <c r="D2396" s="22">
        <v>8.5101999999999993</v>
      </c>
    </row>
    <row r="2397" spans="1:4" hidden="1" x14ac:dyDescent="0.25">
      <c r="A2397" s="19">
        <v>42422</v>
      </c>
      <c r="B2397" s="20" t="s">
        <v>34</v>
      </c>
      <c r="C2397" s="21">
        <v>8.5206999999999997</v>
      </c>
      <c r="D2397" s="22">
        <v>8.5450999999999997</v>
      </c>
    </row>
    <row r="2398" spans="1:4" hidden="1" x14ac:dyDescent="0.25">
      <c r="A2398" s="19">
        <v>42421</v>
      </c>
      <c r="B2398" s="20" t="s">
        <v>34</v>
      </c>
      <c r="C2398" s="21">
        <v>8.5908999999999995</v>
      </c>
      <c r="D2398" s="22">
        <v>8.6178000000000008</v>
      </c>
    </row>
    <row r="2399" spans="1:4" hidden="1" x14ac:dyDescent="0.25">
      <c r="A2399" s="19">
        <v>42418</v>
      </c>
      <c r="B2399" s="20" t="s">
        <v>34</v>
      </c>
      <c r="C2399" s="21">
        <v>8.5639000000000003</v>
      </c>
      <c r="D2399" s="22">
        <v>8.5891999999999999</v>
      </c>
    </row>
    <row r="2400" spans="1:4" hidden="1" x14ac:dyDescent="0.25">
      <c r="A2400" s="19">
        <v>42417</v>
      </c>
      <c r="B2400" s="20" t="s">
        <v>34</v>
      </c>
      <c r="C2400" s="21">
        <v>8.6064000000000007</v>
      </c>
      <c r="D2400" s="22">
        <v>8.6302000000000003</v>
      </c>
    </row>
    <row r="2401" spans="1:4" hidden="1" x14ac:dyDescent="0.25">
      <c r="A2401" s="19">
        <v>42416</v>
      </c>
      <c r="B2401" s="20" t="s">
        <v>34</v>
      </c>
      <c r="C2401" s="21">
        <v>8.6164000000000005</v>
      </c>
      <c r="D2401" s="22">
        <v>8.6417999999999999</v>
      </c>
    </row>
    <row r="2402" spans="1:4" hidden="1" x14ac:dyDescent="0.25">
      <c r="A2402" s="19">
        <v>42415</v>
      </c>
      <c r="B2402" s="20" t="s">
        <v>34</v>
      </c>
      <c r="C2402" s="21">
        <v>8.6387999999999998</v>
      </c>
      <c r="D2402" s="22">
        <v>8.6635000000000009</v>
      </c>
    </row>
    <row r="2403" spans="1:4" hidden="1" x14ac:dyDescent="0.25">
      <c r="A2403" s="19">
        <v>42414</v>
      </c>
      <c r="B2403" s="20" t="s">
        <v>34</v>
      </c>
      <c r="C2403" s="21">
        <v>8.6859000000000002</v>
      </c>
      <c r="D2403" s="22">
        <v>8.7129999999999992</v>
      </c>
    </row>
    <row r="2404" spans="1:4" hidden="1" x14ac:dyDescent="0.25">
      <c r="A2404" s="19">
        <v>42411</v>
      </c>
      <c r="B2404" s="20" t="s">
        <v>34</v>
      </c>
      <c r="C2404" s="21">
        <v>8.75</v>
      </c>
      <c r="D2404" s="22">
        <v>8.7742000000000004</v>
      </c>
    </row>
    <row r="2405" spans="1:4" hidden="1" x14ac:dyDescent="0.25">
      <c r="A2405" s="19">
        <v>42410</v>
      </c>
      <c r="B2405" s="20" t="s">
        <v>34</v>
      </c>
      <c r="C2405" s="21">
        <v>8.7012999999999998</v>
      </c>
      <c r="D2405" s="22">
        <v>8.7254000000000005</v>
      </c>
    </row>
    <row r="2406" spans="1:4" hidden="1" x14ac:dyDescent="0.25">
      <c r="A2406" s="19">
        <v>42409</v>
      </c>
      <c r="B2406" s="20" t="s">
        <v>34</v>
      </c>
      <c r="C2406" s="21">
        <v>8.6649999999999991</v>
      </c>
      <c r="D2406" s="22">
        <v>8.6898</v>
      </c>
    </row>
    <row r="2407" spans="1:4" hidden="1" x14ac:dyDescent="0.25">
      <c r="A2407" s="19">
        <v>42408</v>
      </c>
      <c r="B2407" s="20" t="s">
        <v>34</v>
      </c>
      <c r="C2407" s="21">
        <v>8.5862999999999996</v>
      </c>
      <c r="D2407" s="22">
        <v>8.6115999999999993</v>
      </c>
    </row>
    <row r="2408" spans="1:4" hidden="1" x14ac:dyDescent="0.25">
      <c r="A2408" s="19">
        <v>42407</v>
      </c>
      <c r="B2408" s="20" t="s">
        <v>34</v>
      </c>
      <c r="C2408" s="21">
        <v>8.6149000000000004</v>
      </c>
      <c r="D2408" s="22">
        <v>8.6417999999999999</v>
      </c>
    </row>
    <row r="2409" spans="1:4" hidden="1" x14ac:dyDescent="0.25">
      <c r="A2409" s="19">
        <v>42404</v>
      </c>
      <c r="B2409" s="20" t="s">
        <v>34</v>
      </c>
      <c r="C2409" s="21">
        <v>8.6272000000000002</v>
      </c>
      <c r="D2409" s="22">
        <v>8.6510999999999996</v>
      </c>
    </row>
    <row r="2410" spans="1:4" hidden="1" x14ac:dyDescent="0.25">
      <c r="A2410" s="19">
        <v>42403</v>
      </c>
      <c r="B2410" s="20" t="s">
        <v>34</v>
      </c>
      <c r="C2410" s="21">
        <v>8.4265000000000008</v>
      </c>
      <c r="D2410" s="22">
        <v>8.4505999999999997</v>
      </c>
    </row>
    <row r="2411" spans="1:4" hidden="1" x14ac:dyDescent="0.25">
      <c r="A2411" s="19">
        <v>42402</v>
      </c>
      <c r="B2411" s="20" t="s">
        <v>34</v>
      </c>
      <c r="C2411" s="21">
        <v>8.4303000000000008</v>
      </c>
      <c r="D2411" s="22">
        <v>8.4552999999999994</v>
      </c>
    </row>
    <row r="2412" spans="1:4" x14ac:dyDescent="0.25">
      <c r="A2412" s="19">
        <v>42430</v>
      </c>
      <c r="B2412" s="20" t="s">
        <v>34</v>
      </c>
      <c r="C2412" s="21">
        <v>8.3956</v>
      </c>
      <c r="D2412" s="22">
        <v>8.4181000000000008</v>
      </c>
    </row>
    <row r="2413" spans="1:4" hidden="1" x14ac:dyDescent="0.25">
      <c r="A2413" s="19">
        <v>42400</v>
      </c>
      <c r="B2413" s="20" t="s">
        <v>34</v>
      </c>
      <c r="C2413" s="21">
        <v>8.3615999999999993</v>
      </c>
      <c r="D2413" s="22">
        <v>8.3879000000000001</v>
      </c>
    </row>
    <row r="2414" spans="1:4" hidden="1" x14ac:dyDescent="0.25">
      <c r="A2414" s="19">
        <v>42397</v>
      </c>
      <c r="B2414" s="20" t="s">
        <v>34</v>
      </c>
      <c r="C2414" s="21">
        <v>8.4273000000000007</v>
      </c>
      <c r="D2414" s="22">
        <v>8.4513999999999996</v>
      </c>
    </row>
    <row r="2415" spans="1:4" hidden="1" x14ac:dyDescent="0.25">
      <c r="A2415" s="19">
        <v>42396</v>
      </c>
      <c r="B2415" s="20" t="s">
        <v>34</v>
      </c>
      <c r="C2415" s="21">
        <v>8.3956</v>
      </c>
      <c r="D2415" s="22">
        <v>8.4205000000000005</v>
      </c>
    </row>
    <row r="2416" spans="1:4" hidden="1" x14ac:dyDescent="0.25">
      <c r="A2416" s="19">
        <v>42395</v>
      </c>
      <c r="B2416" s="20" t="s">
        <v>34</v>
      </c>
      <c r="C2416" s="21">
        <v>8.3554999999999993</v>
      </c>
      <c r="D2416" s="22">
        <v>8.3802000000000003</v>
      </c>
    </row>
    <row r="2417" spans="1:4" hidden="1" x14ac:dyDescent="0.25">
      <c r="A2417" s="19">
        <v>42393</v>
      </c>
      <c r="B2417" s="20" t="s">
        <v>34</v>
      </c>
      <c r="C2417" s="21">
        <v>8.3308</v>
      </c>
      <c r="D2417" s="22">
        <v>8.3569999999999993</v>
      </c>
    </row>
    <row r="2418" spans="1:4" hidden="1" x14ac:dyDescent="0.25">
      <c r="A2418" s="19">
        <v>42390</v>
      </c>
      <c r="B2418" s="20" t="s">
        <v>34</v>
      </c>
      <c r="C2418" s="21">
        <v>8.4148999999999994</v>
      </c>
      <c r="D2418" s="22">
        <v>8.4375</v>
      </c>
    </row>
    <row r="2419" spans="1:4" hidden="1" x14ac:dyDescent="0.25">
      <c r="A2419" s="19">
        <v>42389</v>
      </c>
      <c r="B2419" s="20" t="s">
        <v>34</v>
      </c>
      <c r="C2419" s="21">
        <v>8.4164999999999992</v>
      </c>
      <c r="D2419" s="22">
        <v>8.4413999999999998</v>
      </c>
    </row>
    <row r="2420" spans="1:4" hidden="1" x14ac:dyDescent="0.25">
      <c r="A2420" s="19">
        <v>42388</v>
      </c>
      <c r="B2420" s="20" t="s">
        <v>34</v>
      </c>
      <c r="C2420" s="21">
        <v>8.3856000000000002</v>
      </c>
      <c r="D2420" s="22">
        <v>8.4080999999999992</v>
      </c>
    </row>
    <row r="2421" spans="1:4" hidden="1" x14ac:dyDescent="0.25">
      <c r="A2421" s="19">
        <v>42387</v>
      </c>
      <c r="B2421" s="20" t="s">
        <v>34</v>
      </c>
      <c r="C2421" s="21">
        <v>8.4071999999999996</v>
      </c>
      <c r="D2421" s="22">
        <v>8.4305000000000003</v>
      </c>
    </row>
    <row r="2422" spans="1:4" hidden="1" x14ac:dyDescent="0.25">
      <c r="A2422" s="19">
        <v>42386</v>
      </c>
      <c r="B2422" s="20" t="s">
        <v>34</v>
      </c>
      <c r="C2422" s="21">
        <v>8.4225999999999992</v>
      </c>
      <c r="D2422" s="22">
        <v>8.4490999999999996</v>
      </c>
    </row>
    <row r="2423" spans="1:4" hidden="1" x14ac:dyDescent="0.25">
      <c r="A2423" s="19">
        <v>42383</v>
      </c>
      <c r="B2423" s="20" t="s">
        <v>34</v>
      </c>
      <c r="C2423" s="21">
        <v>8.4334000000000007</v>
      </c>
      <c r="D2423" s="22">
        <v>8.4567999999999994</v>
      </c>
    </row>
    <row r="2424" spans="1:4" hidden="1" x14ac:dyDescent="0.25">
      <c r="A2424" s="19">
        <v>42382</v>
      </c>
      <c r="B2424" s="20" t="s">
        <v>34</v>
      </c>
      <c r="C2424" s="21">
        <v>8.3538999999999994</v>
      </c>
      <c r="D2424" s="22">
        <v>8.3763000000000005</v>
      </c>
    </row>
    <row r="2425" spans="1:4" hidden="1" x14ac:dyDescent="0.25">
      <c r="A2425" s="19">
        <v>42381</v>
      </c>
      <c r="B2425" s="20" t="s">
        <v>34</v>
      </c>
      <c r="C2425" s="21">
        <v>8.3817000000000004</v>
      </c>
      <c r="D2425" s="22">
        <v>8.4041999999999994</v>
      </c>
    </row>
    <row r="2426" spans="1:4" hidden="1" x14ac:dyDescent="0.25">
      <c r="A2426" s="19">
        <v>42380</v>
      </c>
      <c r="B2426" s="20" t="s">
        <v>34</v>
      </c>
      <c r="C2426" s="21">
        <v>8.4102999999999994</v>
      </c>
      <c r="D2426" s="22">
        <v>8.4336000000000002</v>
      </c>
    </row>
    <row r="2427" spans="1:4" hidden="1" x14ac:dyDescent="0.25">
      <c r="A2427" s="19">
        <v>42379</v>
      </c>
      <c r="B2427" s="20" t="s">
        <v>34</v>
      </c>
      <c r="C2427" s="21">
        <v>8.4373000000000005</v>
      </c>
      <c r="D2427" s="22">
        <v>8.4629999999999992</v>
      </c>
    </row>
    <row r="2428" spans="1:4" hidden="1" x14ac:dyDescent="0.25">
      <c r="A2428" s="19">
        <v>42375</v>
      </c>
      <c r="B2428" s="20" t="s">
        <v>34</v>
      </c>
      <c r="C2428" s="21">
        <v>8.2944999999999993</v>
      </c>
      <c r="D2428" s="22">
        <v>8.3191000000000006</v>
      </c>
    </row>
    <row r="2429" spans="1:4" hidden="1" x14ac:dyDescent="0.25">
      <c r="A2429" s="19">
        <v>42374</v>
      </c>
      <c r="B2429" s="20" t="s">
        <v>34</v>
      </c>
      <c r="C2429" s="21">
        <v>8.3045000000000009</v>
      </c>
      <c r="D2429" s="22">
        <v>8.3283000000000005</v>
      </c>
    </row>
    <row r="2430" spans="1:4" hidden="1" x14ac:dyDescent="0.25">
      <c r="A2430" s="19">
        <v>42373</v>
      </c>
      <c r="B2430" s="20" t="s">
        <v>34</v>
      </c>
      <c r="C2430" s="21">
        <v>8.4273000000000007</v>
      </c>
      <c r="D2430" s="22">
        <v>8.4521999999999995</v>
      </c>
    </row>
    <row r="2431" spans="1:4" x14ac:dyDescent="0.25">
      <c r="A2431" s="19">
        <v>42401</v>
      </c>
      <c r="B2431" s="20" t="s">
        <v>34</v>
      </c>
      <c r="C2431" s="21">
        <v>8.3871000000000002</v>
      </c>
      <c r="D2431" s="22">
        <v>8.4118999999999993</v>
      </c>
    </row>
    <row r="2432" spans="1:4" hidden="1" x14ac:dyDescent="0.25">
      <c r="A2432" s="19">
        <v>42369</v>
      </c>
      <c r="B2432" s="20" t="s">
        <v>34</v>
      </c>
      <c r="C2432" s="21">
        <v>8.4079999999999995</v>
      </c>
      <c r="D2432" s="22">
        <v>8.4328000000000003</v>
      </c>
    </row>
    <row r="2433" spans="1:4" hidden="1" x14ac:dyDescent="0.25">
      <c r="A2433" s="19">
        <v>42368</v>
      </c>
      <c r="B2433" s="20" t="s">
        <v>34</v>
      </c>
      <c r="C2433" s="21">
        <v>8.4311000000000007</v>
      </c>
      <c r="D2433" s="22">
        <v>8.4536999999999995</v>
      </c>
    </row>
    <row r="2434" spans="1:4" hidden="1" x14ac:dyDescent="0.25">
      <c r="A2434" s="19">
        <v>42367</v>
      </c>
      <c r="B2434" s="20" t="s">
        <v>34</v>
      </c>
      <c r="C2434" s="21">
        <v>8.4696999999999996</v>
      </c>
      <c r="D2434" s="22">
        <v>8.4931999999999999</v>
      </c>
    </row>
    <row r="2435" spans="1:4" hidden="1" x14ac:dyDescent="0.25">
      <c r="A2435" s="19">
        <v>42366</v>
      </c>
      <c r="B2435" s="20" t="s">
        <v>34</v>
      </c>
      <c r="C2435" s="21">
        <v>8.4812999999999992</v>
      </c>
      <c r="D2435" s="22">
        <v>8.5055999999999994</v>
      </c>
    </row>
    <row r="2436" spans="1:4" hidden="1" x14ac:dyDescent="0.25">
      <c r="A2436" s="19">
        <v>42365</v>
      </c>
      <c r="B2436" s="20" t="s">
        <v>34</v>
      </c>
      <c r="C2436" s="21">
        <v>8.4712999999999994</v>
      </c>
      <c r="D2436" s="22">
        <v>8.4993999999999996</v>
      </c>
    </row>
    <row r="2437" spans="1:4" hidden="1" x14ac:dyDescent="0.25">
      <c r="A2437" s="19">
        <v>42362</v>
      </c>
      <c r="B2437" s="20" t="s">
        <v>34</v>
      </c>
      <c r="C2437" s="21">
        <v>8.4481000000000002</v>
      </c>
      <c r="D2437" s="22">
        <v>8.4708000000000006</v>
      </c>
    </row>
    <row r="2438" spans="1:4" hidden="1" x14ac:dyDescent="0.25">
      <c r="A2438" s="19">
        <v>42360</v>
      </c>
      <c r="B2438" s="20" t="s">
        <v>34</v>
      </c>
      <c r="C2438" s="21">
        <v>8.4458000000000002</v>
      </c>
      <c r="D2438" s="22">
        <v>8.4692000000000007</v>
      </c>
    </row>
    <row r="2439" spans="1:4" hidden="1" x14ac:dyDescent="0.25">
      <c r="A2439" s="19">
        <v>42359</v>
      </c>
      <c r="B2439" s="20" t="s">
        <v>34</v>
      </c>
      <c r="C2439" s="21">
        <v>8.3887</v>
      </c>
      <c r="D2439" s="22">
        <v>8.4111999999999991</v>
      </c>
    </row>
    <row r="2440" spans="1:4" hidden="1" x14ac:dyDescent="0.25">
      <c r="A2440" s="19">
        <v>42358</v>
      </c>
      <c r="B2440" s="20" t="s">
        <v>34</v>
      </c>
      <c r="C2440" s="21">
        <v>8.3863000000000003</v>
      </c>
      <c r="D2440" s="22">
        <v>8.4126999999999992</v>
      </c>
    </row>
    <row r="2441" spans="1:4" hidden="1" x14ac:dyDescent="0.25">
      <c r="A2441" s="19">
        <v>42355</v>
      </c>
      <c r="B2441" s="20" t="s">
        <v>34</v>
      </c>
      <c r="C2441" s="21">
        <v>8.3701000000000008</v>
      </c>
      <c r="D2441" s="22">
        <v>8.3933999999999997</v>
      </c>
    </row>
    <row r="2442" spans="1:4" hidden="1" x14ac:dyDescent="0.25">
      <c r="A2442" s="19">
        <v>42354</v>
      </c>
      <c r="B2442" s="20" t="s">
        <v>34</v>
      </c>
      <c r="C2442" s="21">
        <v>8.4327000000000005</v>
      </c>
      <c r="D2442" s="22">
        <v>8.4560999999999993</v>
      </c>
    </row>
    <row r="2443" spans="1:4" hidden="1" x14ac:dyDescent="0.25">
      <c r="A2443" s="19">
        <v>42353</v>
      </c>
      <c r="B2443" s="20" t="s">
        <v>34</v>
      </c>
      <c r="C2443" s="21">
        <v>8.4967000000000006</v>
      </c>
      <c r="D2443" s="22">
        <v>8.5203000000000007</v>
      </c>
    </row>
    <row r="2444" spans="1:4" hidden="1" x14ac:dyDescent="0.25">
      <c r="A2444" s="19">
        <v>42352</v>
      </c>
      <c r="B2444" s="20" t="s">
        <v>34</v>
      </c>
      <c r="C2444" s="21">
        <v>8.4712999999999994</v>
      </c>
      <c r="D2444" s="22">
        <v>8.4954999999999998</v>
      </c>
    </row>
    <row r="2445" spans="1:4" hidden="1" x14ac:dyDescent="0.25">
      <c r="A2445" s="19">
        <v>42351</v>
      </c>
      <c r="B2445" s="20" t="s">
        <v>34</v>
      </c>
      <c r="C2445" s="21">
        <v>8.4781999999999993</v>
      </c>
      <c r="D2445" s="22">
        <v>8.5039999999999996</v>
      </c>
    </row>
    <row r="2446" spans="1:4" hidden="1" x14ac:dyDescent="0.25">
      <c r="A2446" s="19">
        <v>42348</v>
      </c>
      <c r="B2446" s="20" t="s">
        <v>34</v>
      </c>
      <c r="C2446" s="21">
        <v>8.4542999999999999</v>
      </c>
      <c r="D2446" s="22">
        <v>8.4785000000000004</v>
      </c>
    </row>
    <row r="2447" spans="1:4" hidden="1" x14ac:dyDescent="0.25">
      <c r="A2447" s="19">
        <v>42347</v>
      </c>
      <c r="B2447" s="20" t="s">
        <v>34</v>
      </c>
      <c r="C2447" s="21">
        <v>8.4319000000000006</v>
      </c>
      <c r="D2447" s="22">
        <v>8.4567999999999994</v>
      </c>
    </row>
    <row r="2448" spans="1:4" hidden="1" x14ac:dyDescent="0.25">
      <c r="A2448" s="19">
        <v>42346</v>
      </c>
      <c r="B2448" s="20" t="s">
        <v>34</v>
      </c>
      <c r="C2448" s="21">
        <v>8.3833000000000002</v>
      </c>
      <c r="D2448" s="22">
        <v>8.4056999999999995</v>
      </c>
    </row>
    <row r="2449" spans="1:4" hidden="1" x14ac:dyDescent="0.25">
      <c r="A2449" s="19">
        <v>42345</v>
      </c>
      <c r="B2449" s="20" t="s">
        <v>34</v>
      </c>
      <c r="C2449" s="21">
        <v>8.3453999999999997</v>
      </c>
      <c r="D2449" s="22">
        <v>8.3694000000000006</v>
      </c>
    </row>
    <row r="2450" spans="1:4" hidden="1" x14ac:dyDescent="0.25">
      <c r="A2450" s="19">
        <v>42344</v>
      </c>
      <c r="B2450" s="20" t="s">
        <v>34</v>
      </c>
      <c r="C2450" s="21">
        <v>8.4032999999999998</v>
      </c>
      <c r="D2450" s="22">
        <v>8.4290000000000003</v>
      </c>
    </row>
    <row r="2451" spans="1:4" hidden="1" x14ac:dyDescent="0.25">
      <c r="A2451" s="19">
        <v>42341</v>
      </c>
      <c r="B2451" s="20" t="s">
        <v>34</v>
      </c>
      <c r="C2451" s="21">
        <v>8.1401000000000003</v>
      </c>
      <c r="D2451" s="22">
        <v>8.1635000000000009</v>
      </c>
    </row>
    <row r="2452" spans="1:4" hidden="1" x14ac:dyDescent="0.25">
      <c r="A2452" s="19">
        <v>42340</v>
      </c>
      <c r="B2452" s="20" t="s">
        <v>34</v>
      </c>
      <c r="C2452" s="21">
        <v>8.1786999999999992</v>
      </c>
      <c r="D2452" s="22">
        <v>8.2005999999999997</v>
      </c>
    </row>
    <row r="2453" spans="1:4" x14ac:dyDescent="0.25">
      <c r="A2453" s="19">
        <v>42372</v>
      </c>
      <c r="B2453" s="20" t="s">
        <v>34</v>
      </c>
      <c r="C2453" s="21">
        <v>8.3825000000000003</v>
      </c>
      <c r="D2453" s="22">
        <v>8.4072999999999993</v>
      </c>
    </row>
    <row r="2454" spans="1:4" hidden="1" x14ac:dyDescent="0.25">
      <c r="A2454" s="19">
        <v>42338</v>
      </c>
      <c r="B2454" s="20" t="s">
        <v>34</v>
      </c>
      <c r="C2454" s="21">
        <v>8.1616999999999997</v>
      </c>
      <c r="D2454" s="22">
        <v>8.1852</v>
      </c>
    </row>
    <row r="2455" spans="1:4" hidden="1" x14ac:dyDescent="0.25">
      <c r="A2455" s="19">
        <v>42337</v>
      </c>
      <c r="B2455" s="20" t="s">
        <v>34</v>
      </c>
      <c r="C2455" s="21">
        <v>8.1747999999999994</v>
      </c>
      <c r="D2455" s="22">
        <v>8.2005999999999997</v>
      </c>
    </row>
    <row r="2456" spans="1:4" hidden="1" x14ac:dyDescent="0.25">
      <c r="A2456" s="19">
        <v>42334</v>
      </c>
      <c r="B2456" s="20" t="s">
        <v>34</v>
      </c>
      <c r="C2456" s="21">
        <v>8.1949000000000005</v>
      </c>
      <c r="D2456" s="22">
        <v>8.2169000000000008</v>
      </c>
    </row>
    <row r="2457" spans="1:4" hidden="1" x14ac:dyDescent="0.25">
      <c r="A2457" s="19">
        <v>42333</v>
      </c>
      <c r="B2457" s="20" t="s">
        <v>34</v>
      </c>
      <c r="C2457" s="21">
        <v>8.1716999999999995</v>
      </c>
      <c r="D2457" s="22">
        <v>8.1959999999999997</v>
      </c>
    </row>
    <row r="2458" spans="1:4" hidden="1" x14ac:dyDescent="0.25">
      <c r="A2458" s="19">
        <v>42332</v>
      </c>
      <c r="B2458" s="20" t="s">
        <v>34</v>
      </c>
      <c r="C2458" s="21">
        <v>8.2172999999999998</v>
      </c>
      <c r="D2458" s="22">
        <v>8.2393000000000001</v>
      </c>
    </row>
    <row r="2459" spans="1:4" hidden="1" x14ac:dyDescent="0.25">
      <c r="A2459" s="19">
        <v>42331</v>
      </c>
      <c r="B2459" s="20" t="s">
        <v>34</v>
      </c>
      <c r="C2459" s="21">
        <v>8.2003000000000004</v>
      </c>
      <c r="D2459" s="22">
        <v>8.2246000000000006</v>
      </c>
    </row>
    <row r="2460" spans="1:4" hidden="1" x14ac:dyDescent="0.25">
      <c r="A2460" s="19">
        <v>42330</v>
      </c>
      <c r="B2460" s="20" t="s">
        <v>34</v>
      </c>
      <c r="C2460" s="21">
        <v>8.2172999999999998</v>
      </c>
      <c r="D2460" s="22">
        <v>8.2431999999999999</v>
      </c>
    </row>
    <row r="2461" spans="1:4" hidden="1" x14ac:dyDescent="0.25">
      <c r="A2461" s="19">
        <v>42327</v>
      </c>
      <c r="B2461" s="20" t="s">
        <v>34</v>
      </c>
      <c r="C2461" s="21">
        <v>8.2721</v>
      </c>
      <c r="D2461" s="22">
        <v>8.2942999999999998</v>
      </c>
    </row>
    <row r="2462" spans="1:4" hidden="1" x14ac:dyDescent="0.25">
      <c r="A2462" s="19">
        <v>42325</v>
      </c>
      <c r="B2462" s="20" t="s">
        <v>34</v>
      </c>
      <c r="C2462" s="21">
        <v>8.2288999999999994</v>
      </c>
      <c r="D2462" s="22">
        <v>8.2532999999999994</v>
      </c>
    </row>
    <row r="2463" spans="1:4" hidden="1" x14ac:dyDescent="0.25">
      <c r="A2463" s="19">
        <v>42324</v>
      </c>
      <c r="B2463" s="20" t="s">
        <v>34</v>
      </c>
      <c r="C2463" s="21">
        <v>8.2905999999999995</v>
      </c>
      <c r="D2463" s="22">
        <v>8.3135999999999992</v>
      </c>
    </row>
    <row r="2464" spans="1:4" hidden="1" x14ac:dyDescent="0.25">
      <c r="A2464" s="19">
        <v>42323</v>
      </c>
      <c r="B2464" s="20" t="s">
        <v>34</v>
      </c>
      <c r="C2464" s="21">
        <v>8.3145000000000007</v>
      </c>
      <c r="D2464" s="22">
        <v>8.3407</v>
      </c>
    </row>
    <row r="2465" spans="1:4" hidden="1" x14ac:dyDescent="0.25">
      <c r="A2465" s="19">
        <v>42320</v>
      </c>
      <c r="B2465" s="20" t="s">
        <v>34</v>
      </c>
      <c r="C2465" s="21">
        <v>8.2698</v>
      </c>
      <c r="D2465" s="22">
        <v>8.2919999999999998</v>
      </c>
    </row>
    <row r="2466" spans="1:4" hidden="1" x14ac:dyDescent="0.25">
      <c r="A2466" s="19">
        <v>42319</v>
      </c>
      <c r="B2466" s="20" t="s">
        <v>34</v>
      </c>
      <c r="C2466" s="21">
        <v>8.2744</v>
      </c>
      <c r="D2466" s="22">
        <v>8.2981999999999996</v>
      </c>
    </row>
    <row r="2467" spans="1:4" hidden="1" x14ac:dyDescent="0.25">
      <c r="A2467" s="19">
        <v>42318</v>
      </c>
      <c r="B2467" s="20" t="s">
        <v>34</v>
      </c>
      <c r="C2467" s="21">
        <v>8.5006000000000004</v>
      </c>
      <c r="D2467" s="22">
        <v>8.5244999999999997</v>
      </c>
    </row>
    <row r="2468" spans="1:4" hidden="1" x14ac:dyDescent="0.25">
      <c r="A2468" s="19">
        <v>42317</v>
      </c>
      <c r="B2468" s="20" t="s">
        <v>34</v>
      </c>
      <c r="C2468" s="21">
        <v>8.5418000000000003</v>
      </c>
      <c r="D2468" s="22">
        <v>8.5657999999999994</v>
      </c>
    </row>
    <row r="2469" spans="1:4" hidden="1" x14ac:dyDescent="0.25">
      <c r="A2469" s="19">
        <v>42316</v>
      </c>
      <c r="B2469" s="20" t="s">
        <v>34</v>
      </c>
      <c r="C2469" s="21">
        <v>8.5077999999999996</v>
      </c>
      <c r="D2469" s="22">
        <v>8.5340000000000007</v>
      </c>
    </row>
    <row r="2470" spans="1:4" hidden="1" x14ac:dyDescent="0.25">
      <c r="A2470" s="19">
        <v>42313</v>
      </c>
      <c r="B2470" s="20" t="s">
        <v>34</v>
      </c>
      <c r="C2470" s="21">
        <v>8.6130999999999993</v>
      </c>
      <c r="D2470" s="22">
        <v>8.6364000000000001</v>
      </c>
    </row>
    <row r="2471" spans="1:4" hidden="1" x14ac:dyDescent="0.25">
      <c r="A2471" s="19">
        <v>42312</v>
      </c>
      <c r="B2471" s="20" t="s">
        <v>34</v>
      </c>
      <c r="C2471" s="21">
        <v>8.6542999999999992</v>
      </c>
      <c r="D2471" s="22">
        <v>8.6776999999999997</v>
      </c>
    </row>
    <row r="2472" spans="1:4" hidden="1" x14ac:dyDescent="0.25">
      <c r="A2472" s="19">
        <v>42311</v>
      </c>
      <c r="B2472" s="20" t="s">
        <v>34</v>
      </c>
      <c r="C2472" s="21">
        <v>8.6875999999999998</v>
      </c>
      <c r="D2472" s="22">
        <v>8.7126999999999999</v>
      </c>
    </row>
    <row r="2473" spans="1:4" hidden="1" x14ac:dyDescent="0.25">
      <c r="A2473" s="19">
        <v>42310</v>
      </c>
      <c r="B2473" s="20" t="s">
        <v>34</v>
      </c>
      <c r="C2473" s="21">
        <v>8.7216000000000005</v>
      </c>
      <c r="D2473" s="22">
        <v>8.7452000000000005</v>
      </c>
    </row>
    <row r="2474" spans="1:4" x14ac:dyDescent="0.25">
      <c r="A2474" s="19">
        <v>42339</v>
      </c>
      <c r="B2474" s="20" t="s">
        <v>34</v>
      </c>
      <c r="C2474" s="21">
        <v>8.1809999999999992</v>
      </c>
      <c r="D2474" s="22">
        <v>8.2029999999999994</v>
      </c>
    </row>
    <row r="2475" spans="1:4" hidden="1" x14ac:dyDescent="0.25">
      <c r="A2475" s="19">
        <v>42306</v>
      </c>
      <c r="B2475" s="20" t="s">
        <v>34</v>
      </c>
      <c r="C2475" s="21">
        <v>8.6804000000000006</v>
      </c>
      <c r="D2475" s="22">
        <v>8.7047000000000008</v>
      </c>
    </row>
    <row r="2476" spans="1:4" hidden="1" x14ac:dyDescent="0.25">
      <c r="A2476" s="19">
        <v>42305</v>
      </c>
      <c r="B2476" s="20" t="s">
        <v>34</v>
      </c>
      <c r="C2476" s="21">
        <v>8.7612000000000005</v>
      </c>
      <c r="D2476" s="22">
        <v>8.7841000000000005</v>
      </c>
    </row>
    <row r="2477" spans="1:4" hidden="1" x14ac:dyDescent="0.25">
      <c r="A2477" s="19">
        <v>42304</v>
      </c>
      <c r="B2477" s="20" t="s">
        <v>34</v>
      </c>
      <c r="C2477" s="21">
        <v>8.7565000000000008</v>
      </c>
      <c r="D2477" s="22">
        <v>8.7818000000000005</v>
      </c>
    </row>
    <row r="2478" spans="1:4" hidden="1" x14ac:dyDescent="0.25">
      <c r="A2478" s="19">
        <v>42303</v>
      </c>
      <c r="B2478" s="20" t="s">
        <v>34</v>
      </c>
      <c r="C2478" s="21">
        <v>8.7256</v>
      </c>
      <c r="D2478" s="22">
        <v>8.7484000000000002</v>
      </c>
    </row>
    <row r="2479" spans="1:4" hidden="1" x14ac:dyDescent="0.25">
      <c r="A2479" s="19">
        <v>42302</v>
      </c>
      <c r="B2479" s="20" t="s">
        <v>34</v>
      </c>
      <c r="C2479" s="21">
        <v>8.7256</v>
      </c>
      <c r="D2479" s="22">
        <v>8.7515999999999998</v>
      </c>
    </row>
    <row r="2480" spans="1:4" hidden="1" x14ac:dyDescent="0.25">
      <c r="A2480" s="19">
        <v>42299</v>
      </c>
      <c r="B2480" s="20" t="s">
        <v>34</v>
      </c>
      <c r="C2480" s="21">
        <v>8.9648000000000003</v>
      </c>
      <c r="D2480" s="22">
        <v>8.9906000000000006</v>
      </c>
    </row>
    <row r="2481" spans="1:4" hidden="1" x14ac:dyDescent="0.25">
      <c r="A2481" s="19">
        <v>42298</v>
      </c>
      <c r="B2481" s="20" t="s">
        <v>34</v>
      </c>
      <c r="C2481" s="21">
        <v>8.9924999999999997</v>
      </c>
      <c r="D2481" s="22">
        <v>9.0167999999999999</v>
      </c>
    </row>
    <row r="2482" spans="1:4" hidden="1" x14ac:dyDescent="0.25">
      <c r="A2482" s="19">
        <v>42297</v>
      </c>
      <c r="B2482" s="20" t="s">
        <v>34</v>
      </c>
      <c r="C2482" s="21">
        <v>9.0091000000000001</v>
      </c>
      <c r="D2482" s="22">
        <v>9.0335000000000001</v>
      </c>
    </row>
    <row r="2483" spans="1:4" hidden="1" x14ac:dyDescent="0.25">
      <c r="A2483" s="19">
        <v>42295</v>
      </c>
      <c r="B2483" s="20" t="s">
        <v>34</v>
      </c>
      <c r="C2483" s="21">
        <v>8.9854000000000003</v>
      </c>
      <c r="D2483" s="22">
        <v>9.0120000000000005</v>
      </c>
    </row>
    <row r="2484" spans="1:4" hidden="1" x14ac:dyDescent="0.25">
      <c r="A2484" s="19">
        <v>42292</v>
      </c>
      <c r="B2484" s="20" t="s">
        <v>34</v>
      </c>
      <c r="C2484" s="21">
        <v>8.9445999999999994</v>
      </c>
      <c r="D2484" s="22">
        <v>8.9690999999999992</v>
      </c>
    </row>
    <row r="2485" spans="1:4" hidden="1" x14ac:dyDescent="0.25">
      <c r="A2485" s="19">
        <v>42290</v>
      </c>
      <c r="B2485" s="20" t="s">
        <v>34</v>
      </c>
      <c r="C2485" s="21">
        <v>8.7847000000000008</v>
      </c>
      <c r="D2485" s="22">
        <v>8.8097999999999992</v>
      </c>
    </row>
    <row r="2486" spans="1:4" hidden="1" x14ac:dyDescent="0.25">
      <c r="A2486" s="19">
        <v>42289</v>
      </c>
      <c r="B2486" s="20" t="s">
        <v>34</v>
      </c>
      <c r="C2486" s="21">
        <v>8.7807999999999993</v>
      </c>
      <c r="D2486" s="22">
        <v>8.8066999999999993</v>
      </c>
    </row>
    <row r="2487" spans="1:4" hidden="1" x14ac:dyDescent="0.25">
      <c r="A2487" s="19">
        <v>42288</v>
      </c>
      <c r="B2487" s="20" t="s">
        <v>34</v>
      </c>
      <c r="C2487" s="21">
        <v>8.7676999999999996</v>
      </c>
      <c r="D2487" s="22">
        <v>8.7942999999999998</v>
      </c>
    </row>
    <row r="2488" spans="1:4" hidden="1" x14ac:dyDescent="0.25">
      <c r="A2488" s="19">
        <v>42285</v>
      </c>
      <c r="B2488" s="20" t="s">
        <v>34</v>
      </c>
      <c r="C2488" s="21">
        <v>8.7028999999999996</v>
      </c>
      <c r="D2488" s="22">
        <v>8.7285000000000004</v>
      </c>
    </row>
    <row r="2489" spans="1:4" hidden="1" x14ac:dyDescent="0.25">
      <c r="A2489" s="19">
        <v>42284</v>
      </c>
      <c r="B2489" s="20" t="s">
        <v>34</v>
      </c>
      <c r="C2489" s="21">
        <v>8.6989999999999998</v>
      </c>
      <c r="D2489" s="22">
        <v>8.7246000000000006</v>
      </c>
    </row>
    <row r="2490" spans="1:4" hidden="1" x14ac:dyDescent="0.25">
      <c r="A2490" s="19">
        <v>42282</v>
      </c>
      <c r="B2490" s="20" t="s">
        <v>34</v>
      </c>
      <c r="C2490" s="21">
        <v>8.6681000000000008</v>
      </c>
      <c r="D2490" s="22">
        <v>8.6920999999999999</v>
      </c>
    </row>
    <row r="2491" spans="1:4" hidden="1" x14ac:dyDescent="0.25">
      <c r="A2491" s="19">
        <v>42281</v>
      </c>
      <c r="B2491" s="20" t="s">
        <v>34</v>
      </c>
      <c r="C2491" s="21">
        <v>8.6526999999999994</v>
      </c>
      <c r="D2491" s="22">
        <v>8.6790000000000003</v>
      </c>
    </row>
    <row r="2492" spans="1:4" x14ac:dyDescent="0.25">
      <c r="A2492" s="19">
        <v>42309</v>
      </c>
      <c r="B2492" s="20" t="s">
        <v>34</v>
      </c>
      <c r="C2492" s="21">
        <v>8.7169000000000008</v>
      </c>
      <c r="D2492" s="22">
        <v>8.7428000000000008</v>
      </c>
    </row>
    <row r="2493" spans="1:4" hidden="1" x14ac:dyDescent="0.25">
      <c r="A2493" s="19">
        <v>42277</v>
      </c>
      <c r="B2493" s="20" t="s">
        <v>34</v>
      </c>
      <c r="C2493" s="21">
        <v>8.6541999999999994</v>
      </c>
      <c r="D2493" s="22">
        <v>8.6782000000000004</v>
      </c>
    </row>
    <row r="2494" spans="1:4" hidden="1" x14ac:dyDescent="0.25">
      <c r="A2494" s="19">
        <v>42276</v>
      </c>
      <c r="B2494" s="20" t="s">
        <v>34</v>
      </c>
      <c r="C2494" s="21">
        <v>8.6510999999999996</v>
      </c>
      <c r="D2494" s="22">
        <v>8.6759000000000004</v>
      </c>
    </row>
    <row r="2495" spans="1:4" hidden="1" x14ac:dyDescent="0.25">
      <c r="A2495" s="19">
        <v>42275</v>
      </c>
      <c r="B2495" s="20" t="s">
        <v>34</v>
      </c>
      <c r="C2495" s="21">
        <v>8.6272000000000002</v>
      </c>
      <c r="D2495" s="22">
        <v>8.6518999999999995</v>
      </c>
    </row>
    <row r="2496" spans="1:4" hidden="1" x14ac:dyDescent="0.25">
      <c r="A2496" s="19">
        <v>42269</v>
      </c>
      <c r="B2496" s="20" t="s">
        <v>34</v>
      </c>
      <c r="C2496" s="21">
        <v>8.6164000000000005</v>
      </c>
      <c r="D2496" s="22">
        <v>8.6395</v>
      </c>
    </row>
    <row r="2497" spans="1:4" hidden="1" x14ac:dyDescent="0.25">
      <c r="A2497" s="19">
        <v>42268</v>
      </c>
      <c r="B2497" s="20" t="s">
        <v>34</v>
      </c>
      <c r="C2497" s="21">
        <v>8.6828000000000003</v>
      </c>
      <c r="D2497" s="22">
        <v>8.7075999999999993</v>
      </c>
    </row>
    <row r="2498" spans="1:4" hidden="1" x14ac:dyDescent="0.25">
      <c r="A2498" s="19">
        <v>42267</v>
      </c>
      <c r="B2498" s="20" t="s">
        <v>34</v>
      </c>
      <c r="C2498" s="21">
        <v>8.7307000000000006</v>
      </c>
      <c r="D2498" s="22">
        <v>8.7570999999999994</v>
      </c>
    </row>
    <row r="2499" spans="1:4" hidden="1" x14ac:dyDescent="0.25">
      <c r="A2499" s="19">
        <v>42264</v>
      </c>
      <c r="B2499" s="20" t="s">
        <v>34</v>
      </c>
      <c r="C2499" s="21">
        <v>8.7330000000000005</v>
      </c>
      <c r="D2499" s="22">
        <v>8.7578999999999994</v>
      </c>
    </row>
    <row r="2500" spans="1:4" hidden="1" x14ac:dyDescent="0.25">
      <c r="A2500" s="19">
        <v>42263</v>
      </c>
      <c r="B2500" s="20" t="s">
        <v>34</v>
      </c>
      <c r="C2500" s="21">
        <v>8.6643000000000008</v>
      </c>
      <c r="D2500" s="22">
        <v>8.6875</v>
      </c>
    </row>
    <row r="2501" spans="1:4" hidden="1" x14ac:dyDescent="0.25">
      <c r="A2501" s="19">
        <v>42262</v>
      </c>
      <c r="B2501" s="20" t="s">
        <v>34</v>
      </c>
      <c r="C2501" s="21">
        <v>8.7384000000000004</v>
      </c>
      <c r="D2501" s="22">
        <v>8.7617999999999991</v>
      </c>
    </row>
    <row r="2502" spans="1:4" hidden="1" x14ac:dyDescent="0.25">
      <c r="A2502" s="19">
        <v>42261</v>
      </c>
      <c r="B2502" s="20" t="s">
        <v>34</v>
      </c>
      <c r="C2502" s="21">
        <v>8.7384000000000004</v>
      </c>
      <c r="D2502" s="22">
        <v>8.7617999999999991</v>
      </c>
    </row>
    <row r="2503" spans="1:4" hidden="1" x14ac:dyDescent="0.25">
      <c r="A2503" s="19">
        <v>42260</v>
      </c>
      <c r="B2503" s="20" t="s">
        <v>34</v>
      </c>
      <c r="C2503" s="21">
        <v>8.7515000000000001</v>
      </c>
      <c r="D2503" s="22">
        <v>8.7780000000000005</v>
      </c>
    </row>
    <row r="2504" spans="1:4" hidden="1" x14ac:dyDescent="0.25">
      <c r="A2504" s="19">
        <v>42257</v>
      </c>
      <c r="B2504" s="20" t="s">
        <v>34</v>
      </c>
      <c r="C2504" s="21">
        <v>8.6410999999999998</v>
      </c>
      <c r="D2504" s="22">
        <v>8.6666000000000007</v>
      </c>
    </row>
    <row r="2505" spans="1:4" hidden="1" x14ac:dyDescent="0.25">
      <c r="A2505" s="19">
        <v>42256</v>
      </c>
      <c r="B2505" s="20" t="s">
        <v>34</v>
      </c>
      <c r="C2505" s="21">
        <v>8.5985999999999994</v>
      </c>
      <c r="D2505" s="22">
        <v>8.6217000000000006</v>
      </c>
    </row>
    <row r="2506" spans="1:4" hidden="1" x14ac:dyDescent="0.25">
      <c r="A2506" s="19">
        <v>42255</v>
      </c>
      <c r="B2506" s="20" t="s">
        <v>34</v>
      </c>
      <c r="C2506" s="21">
        <v>8.6156000000000006</v>
      </c>
      <c r="D2506" s="22">
        <v>8.6395</v>
      </c>
    </row>
    <row r="2507" spans="1:4" hidden="1" x14ac:dyDescent="0.25">
      <c r="A2507" s="19">
        <v>42254</v>
      </c>
      <c r="B2507" s="20" t="s">
        <v>34</v>
      </c>
      <c r="C2507" s="21">
        <v>8.6024999999999991</v>
      </c>
      <c r="D2507" s="22">
        <v>8.6256000000000004</v>
      </c>
    </row>
    <row r="2508" spans="1:4" hidden="1" x14ac:dyDescent="0.25">
      <c r="A2508" s="19">
        <v>42253</v>
      </c>
      <c r="B2508" s="20" t="s">
        <v>34</v>
      </c>
      <c r="C2508" s="21">
        <v>8.6102000000000007</v>
      </c>
      <c r="D2508" s="22">
        <v>8.6364000000000001</v>
      </c>
    </row>
    <row r="2509" spans="1:4" hidden="1" x14ac:dyDescent="0.25">
      <c r="A2509" s="19">
        <v>42250</v>
      </c>
      <c r="B2509" s="20" t="s">
        <v>34</v>
      </c>
      <c r="C2509" s="21">
        <v>8.6712000000000007</v>
      </c>
      <c r="D2509" s="22">
        <v>8.6967999999999996</v>
      </c>
    </row>
    <row r="2510" spans="1:4" hidden="1" x14ac:dyDescent="0.25">
      <c r="A2510" s="19">
        <v>42249</v>
      </c>
      <c r="B2510" s="20" t="s">
        <v>34</v>
      </c>
      <c r="C2510" s="21">
        <v>8.6943999999999999</v>
      </c>
      <c r="D2510" s="22">
        <v>8.7177000000000007</v>
      </c>
    </row>
    <row r="2511" spans="1:4" x14ac:dyDescent="0.25">
      <c r="A2511" s="19">
        <v>42278</v>
      </c>
      <c r="B2511" s="20" t="s">
        <v>34</v>
      </c>
      <c r="C2511" s="21">
        <v>8.6079000000000008</v>
      </c>
      <c r="D2511" s="22">
        <v>8.6318000000000001</v>
      </c>
    </row>
    <row r="2512" spans="1:4" hidden="1" x14ac:dyDescent="0.25">
      <c r="A2512" s="19">
        <v>42247</v>
      </c>
      <c r="B2512" s="20" t="s">
        <v>34</v>
      </c>
      <c r="C2512" s="21">
        <v>8.6580999999999992</v>
      </c>
      <c r="D2512" s="22">
        <v>8.6813000000000002</v>
      </c>
    </row>
    <row r="2513" spans="1:4" hidden="1" x14ac:dyDescent="0.25">
      <c r="A2513" s="19">
        <v>42246</v>
      </c>
      <c r="B2513" s="20" t="s">
        <v>34</v>
      </c>
      <c r="C2513" s="21">
        <v>8.6295000000000002</v>
      </c>
      <c r="D2513" s="22">
        <v>8.6557999999999993</v>
      </c>
    </row>
    <row r="2514" spans="1:4" hidden="1" x14ac:dyDescent="0.25">
      <c r="A2514" s="19">
        <v>42243</v>
      </c>
      <c r="B2514" s="20" t="s">
        <v>34</v>
      </c>
      <c r="C2514" s="21">
        <v>8.7182999999999993</v>
      </c>
      <c r="D2514" s="22">
        <v>8.7431999999999999</v>
      </c>
    </row>
    <row r="2515" spans="1:4" hidden="1" x14ac:dyDescent="0.25">
      <c r="A2515" s="19">
        <v>42242</v>
      </c>
      <c r="B2515" s="20" t="s">
        <v>34</v>
      </c>
      <c r="C2515" s="21">
        <v>8.8063000000000002</v>
      </c>
      <c r="D2515" s="22">
        <v>8.8322000000000003</v>
      </c>
    </row>
    <row r="2516" spans="1:4" hidden="1" x14ac:dyDescent="0.25">
      <c r="A2516" s="19">
        <v>42241</v>
      </c>
      <c r="B2516" s="20" t="s">
        <v>34</v>
      </c>
      <c r="C2516" s="21">
        <v>8.8811999999999998</v>
      </c>
      <c r="D2516" s="22">
        <v>8.9049999999999994</v>
      </c>
    </row>
    <row r="2517" spans="1:4" hidden="1" x14ac:dyDescent="0.25">
      <c r="A2517" s="19">
        <v>42240</v>
      </c>
      <c r="B2517" s="20" t="s">
        <v>34</v>
      </c>
      <c r="C2517" s="21">
        <v>8.8826999999999998</v>
      </c>
      <c r="D2517" s="22">
        <v>8.9072999999999993</v>
      </c>
    </row>
    <row r="2518" spans="1:4" hidden="1" x14ac:dyDescent="0.25">
      <c r="A2518" s="19">
        <v>42239</v>
      </c>
      <c r="B2518" s="20" t="s">
        <v>34</v>
      </c>
      <c r="C2518" s="21">
        <v>8.7947000000000006</v>
      </c>
      <c r="D2518" s="22">
        <v>8.8214000000000006</v>
      </c>
    </row>
    <row r="2519" spans="1:4" hidden="1" x14ac:dyDescent="0.25">
      <c r="A2519" s="19">
        <v>42236</v>
      </c>
      <c r="B2519" s="20" t="s">
        <v>34</v>
      </c>
      <c r="C2519" s="21">
        <v>8.6288</v>
      </c>
      <c r="D2519" s="22">
        <v>8.6533999999999995</v>
      </c>
    </row>
    <row r="2520" spans="1:4" hidden="1" x14ac:dyDescent="0.25">
      <c r="A2520" s="19">
        <v>42235</v>
      </c>
      <c r="B2520" s="20" t="s">
        <v>34</v>
      </c>
      <c r="C2520" s="21">
        <v>8.5229999999999997</v>
      </c>
      <c r="D2520" s="22">
        <v>8.5457999999999998</v>
      </c>
    </row>
    <row r="2521" spans="1:4" hidden="1" x14ac:dyDescent="0.25">
      <c r="A2521" s="19">
        <v>42234</v>
      </c>
      <c r="B2521" s="20" t="s">
        <v>34</v>
      </c>
      <c r="C2521" s="21">
        <v>8.5391999999999992</v>
      </c>
      <c r="D2521" s="22">
        <v>8.5620999999999992</v>
      </c>
    </row>
    <row r="2522" spans="1:4" hidden="1" x14ac:dyDescent="0.25">
      <c r="A2522" s="19">
        <v>42233</v>
      </c>
      <c r="B2522" s="20" t="s">
        <v>34</v>
      </c>
      <c r="C2522" s="21">
        <v>8.5647000000000002</v>
      </c>
      <c r="D2522" s="22">
        <v>8.59</v>
      </c>
    </row>
    <row r="2523" spans="1:4" hidden="1" x14ac:dyDescent="0.25">
      <c r="A2523" s="19">
        <v>42232</v>
      </c>
      <c r="B2523" s="20" t="s">
        <v>34</v>
      </c>
      <c r="C2523" s="21">
        <v>8.5747</v>
      </c>
      <c r="D2523" s="22">
        <v>8.6007999999999996</v>
      </c>
    </row>
    <row r="2524" spans="1:4" hidden="1" x14ac:dyDescent="0.25">
      <c r="A2524" s="19">
        <v>42229</v>
      </c>
      <c r="B2524" s="20" t="s">
        <v>34</v>
      </c>
      <c r="C2524" s="21">
        <v>8.5808999999999997</v>
      </c>
      <c r="D2524" s="22">
        <v>8.6038999999999994</v>
      </c>
    </row>
    <row r="2525" spans="1:4" hidden="1" x14ac:dyDescent="0.25">
      <c r="A2525" s="19">
        <v>42228</v>
      </c>
      <c r="B2525" s="20" t="s">
        <v>34</v>
      </c>
      <c r="C2525" s="21">
        <v>8.6071000000000009</v>
      </c>
      <c r="D2525" s="22">
        <v>8.6310000000000002</v>
      </c>
    </row>
    <row r="2526" spans="1:4" hidden="1" x14ac:dyDescent="0.25">
      <c r="A2526" s="19">
        <v>42227</v>
      </c>
      <c r="B2526" s="20" t="s">
        <v>34</v>
      </c>
      <c r="C2526" s="21">
        <v>8.5221999999999998</v>
      </c>
      <c r="D2526" s="22">
        <v>8.5457999999999998</v>
      </c>
    </row>
    <row r="2527" spans="1:4" hidden="1" x14ac:dyDescent="0.25">
      <c r="A2527" s="19">
        <v>42226</v>
      </c>
      <c r="B2527" s="20" t="s">
        <v>34</v>
      </c>
      <c r="C2527" s="21">
        <v>8.4596999999999998</v>
      </c>
      <c r="D2527" s="22">
        <v>8.4824000000000002</v>
      </c>
    </row>
    <row r="2528" spans="1:4" hidden="1" x14ac:dyDescent="0.25">
      <c r="A2528" s="19">
        <v>42225</v>
      </c>
      <c r="B2528" s="20" t="s">
        <v>34</v>
      </c>
      <c r="C2528" s="21">
        <v>8.4696999999999996</v>
      </c>
      <c r="D2528" s="22">
        <v>8.4954999999999998</v>
      </c>
    </row>
    <row r="2529" spans="1:4" hidden="1" x14ac:dyDescent="0.25">
      <c r="A2529" s="19">
        <v>42220</v>
      </c>
      <c r="B2529" s="20" t="s">
        <v>34</v>
      </c>
      <c r="C2529" s="21">
        <v>8.4758999999999993</v>
      </c>
      <c r="D2529" s="22">
        <v>8.4985999999999997</v>
      </c>
    </row>
    <row r="2530" spans="1:4" hidden="1" x14ac:dyDescent="0.25">
      <c r="A2530" s="19">
        <v>42219</v>
      </c>
      <c r="B2530" s="20" t="s">
        <v>34</v>
      </c>
      <c r="C2530" s="21">
        <v>8.4535</v>
      </c>
      <c r="D2530" s="22">
        <v>8.4777000000000005</v>
      </c>
    </row>
    <row r="2531" spans="1:4" x14ac:dyDescent="0.25">
      <c r="A2531" s="19">
        <v>42248</v>
      </c>
      <c r="B2531" s="20" t="s">
        <v>34</v>
      </c>
      <c r="C2531" s="21">
        <v>8.6820000000000004</v>
      </c>
      <c r="D2531" s="22">
        <v>8.7052999999999994</v>
      </c>
    </row>
    <row r="2532" spans="1:4" hidden="1" x14ac:dyDescent="0.25">
      <c r="A2532" s="19">
        <v>42215</v>
      </c>
      <c r="B2532" s="20" t="s">
        <v>34</v>
      </c>
      <c r="C2532" s="21">
        <v>8.4542999999999999</v>
      </c>
      <c r="D2532" s="22">
        <v>8.4793000000000003</v>
      </c>
    </row>
    <row r="2533" spans="1:4" hidden="1" x14ac:dyDescent="0.25">
      <c r="A2533" s="19">
        <v>42214</v>
      </c>
      <c r="B2533" s="20" t="s">
        <v>34</v>
      </c>
      <c r="C2533" s="21">
        <v>8.5198999999999998</v>
      </c>
      <c r="D2533" s="22">
        <v>8.5434999999999999</v>
      </c>
    </row>
    <row r="2534" spans="1:4" hidden="1" x14ac:dyDescent="0.25">
      <c r="A2534" s="19">
        <v>42213</v>
      </c>
      <c r="B2534" s="20" t="s">
        <v>34</v>
      </c>
      <c r="C2534" s="21">
        <v>8.5152999999999999</v>
      </c>
      <c r="D2534" s="22">
        <v>8.5388999999999999</v>
      </c>
    </row>
    <row r="2535" spans="1:4" hidden="1" x14ac:dyDescent="0.25">
      <c r="A2535" s="19">
        <v>42212</v>
      </c>
      <c r="B2535" s="20" t="s">
        <v>34</v>
      </c>
      <c r="C2535" s="21">
        <v>8.5431000000000008</v>
      </c>
      <c r="D2535" s="22">
        <v>8.5675000000000008</v>
      </c>
    </row>
    <row r="2536" spans="1:4" hidden="1" x14ac:dyDescent="0.25">
      <c r="A2536" s="19">
        <v>42211</v>
      </c>
      <c r="B2536" s="20" t="s">
        <v>34</v>
      </c>
      <c r="C2536" s="21">
        <v>8.4827999999999992</v>
      </c>
      <c r="D2536" s="22">
        <v>8.5086999999999993</v>
      </c>
    </row>
    <row r="2537" spans="1:4" hidden="1" x14ac:dyDescent="0.25">
      <c r="A2537" s="19">
        <v>42207</v>
      </c>
      <c r="B2537" s="20" t="s">
        <v>34</v>
      </c>
      <c r="C2537" s="21">
        <v>8.4273000000000007</v>
      </c>
      <c r="D2537" s="22">
        <v>8.4513999999999996</v>
      </c>
    </row>
    <row r="2538" spans="1:4" hidden="1" x14ac:dyDescent="0.25">
      <c r="A2538" s="19">
        <v>42206</v>
      </c>
      <c r="B2538" s="20" t="s">
        <v>34</v>
      </c>
      <c r="C2538" s="21">
        <v>8.3902000000000001</v>
      </c>
      <c r="D2538" s="22">
        <v>8.4143000000000008</v>
      </c>
    </row>
    <row r="2539" spans="1:4" hidden="1" x14ac:dyDescent="0.25">
      <c r="A2539" s="19">
        <v>42201</v>
      </c>
      <c r="B2539" s="20" t="s">
        <v>34</v>
      </c>
      <c r="C2539" s="21">
        <v>8.4094999999999995</v>
      </c>
      <c r="D2539" s="22">
        <v>8.4321000000000002</v>
      </c>
    </row>
    <row r="2540" spans="1:4" hidden="1" x14ac:dyDescent="0.25">
      <c r="A2540" s="19">
        <v>42200</v>
      </c>
      <c r="B2540" s="20" t="s">
        <v>34</v>
      </c>
      <c r="C2540" s="21">
        <v>8.5083000000000002</v>
      </c>
      <c r="D2540" s="22">
        <v>8.5311000000000003</v>
      </c>
    </row>
    <row r="2541" spans="1:4" hidden="1" x14ac:dyDescent="0.25">
      <c r="A2541" s="19">
        <v>42199</v>
      </c>
      <c r="B2541" s="20" t="s">
        <v>34</v>
      </c>
      <c r="C2541" s="21">
        <v>8.5198999999999998</v>
      </c>
      <c r="D2541" s="22">
        <v>8.5450999999999997</v>
      </c>
    </row>
    <row r="2542" spans="1:4" hidden="1" x14ac:dyDescent="0.25">
      <c r="A2542" s="19">
        <v>42198</v>
      </c>
      <c r="B2542" s="20" t="s">
        <v>34</v>
      </c>
      <c r="C2542" s="21">
        <v>8.5523000000000007</v>
      </c>
      <c r="D2542" s="22">
        <v>8.5753000000000004</v>
      </c>
    </row>
    <row r="2543" spans="1:4" hidden="1" x14ac:dyDescent="0.25">
      <c r="A2543" s="19">
        <v>42197</v>
      </c>
      <c r="B2543" s="20" t="s">
        <v>34</v>
      </c>
      <c r="C2543" s="21">
        <v>8.6164000000000005</v>
      </c>
      <c r="D2543" s="22">
        <v>8.6425999999999998</v>
      </c>
    </row>
    <row r="2544" spans="1:4" hidden="1" x14ac:dyDescent="0.25">
      <c r="A2544" s="19">
        <v>42194</v>
      </c>
      <c r="B2544" s="20" t="s">
        <v>34</v>
      </c>
      <c r="C2544" s="21">
        <v>8.5198999999999998</v>
      </c>
      <c r="D2544" s="22">
        <v>8.5450999999999997</v>
      </c>
    </row>
    <row r="2545" spans="1:4" hidden="1" x14ac:dyDescent="0.25">
      <c r="A2545" s="19">
        <v>42193</v>
      </c>
      <c r="B2545" s="20" t="s">
        <v>34</v>
      </c>
      <c r="C2545" s="21">
        <v>8.5237999999999996</v>
      </c>
      <c r="D2545" s="22">
        <v>8.5465999999999998</v>
      </c>
    </row>
    <row r="2546" spans="1:4" hidden="1" x14ac:dyDescent="0.25">
      <c r="A2546" s="19">
        <v>42192</v>
      </c>
      <c r="B2546" s="20" t="s">
        <v>34</v>
      </c>
      <c r="C2546" s="21">
        <v>8.4527000000000001</v>
      </c>
      <c r="D2546" s="22">
        <v>8.4754000000000005</v>
      </c>
    </row>
    <row r="2547" spans="1:4" hidden="1" x14ac:dyDescent="0.25">
      <c r="A2547" s="19">
        <v>42191</v>
      </c>
      <c r="B2547" s="20" t="s">
        <v>34</v>
      </c>
      <c r="C2547" s="21">
        <v>8.5152999999999999</v>
      </c>
      <c r="D2547" s="22">
        <v>8.5381</v>
      </c>
    </row>
    <row r="2548" spans="1:4" x14ac:dyDescent="0.25">
      <c r="A2548" s="19">
        <v>42218</v>
      </c>
      <c r="B2548" s="20" t="s">
        <v>34</v>
      </c>
      <c r="C2548" s="21">
        <v>8.4812999999999992</v>
      </c>
      <c r="D2548" s="22">
        <v>8.5070999999999994</v>
      </c>
    </row>
    <row r="2549" spans="1:4" hidden="1" x14ac:dyDescent="0.25">
      <c r="A2549" s="19">
        <v>42184</v>
      </c>
      <c r="B2549" s="20" t="s">
        <v>34</v>
      </c>
      <c r="C2549" s="21">
        <v>8.3571000000000009</v>
      </c>
      <c r="D2549" s="22">
        <v>8.3801000000000005</v>
      </c>
    </row>
    <row r="2550" spans="1:4" hidden="1" x14ac:dyDescent="0.25">
      <c r="A2550" s="19">
        <v>42180</v>
      </c>
      <c r="B2550" s="20" t="s">
        <v>34</v>
      </c>
      <c r="C2550" s="21">
        <v>8.4247999999999994</v>
      </c>
      <c r="D2550" s="22">
        <v>8.4494000000000007</v>
      </c>
    </row>
    <row r="2551" spans="1:4" hidden="1" x14ac:dyDescent="0.25">
      <c r="A2551" s="19">
        <v>42179</v>
      </c>
      <c r="B2551" s="20" t="s">
        <v>34</v>
      </c>
      <c r="C2551" s="21">
        <v>8.4149999999999991</v>
      </c>
      <c r="D2551" s="22">
        <v>8.4389000000000003</v>
      </c>
    </row>
    <row r="2552" spans="1:4" hidden="1" x14ac:dyDescent="0.25">
      <c r="A2552" s="19">
        <v>42178</v>
      </c>
      <c r="B2552" s="20" t="s">
        <v>34</v>
      </c>
      <c r="C2552" s="21">
        <v>8.4413</v>
      </c>
      <c r="D2552" s="22">
        <v>8.4659999999999993</v>
      </c>
    </row>
    <row r="2553" spans="1:4" x14ac:dyDescent="0.25">
      <c r="A2553" s="19">
        <v>42190</v>
      </c>
      <c r="B2553" s="20" t="s">
        <v>34</v>
      </c>
      <c r="C2553" s="21">
        <v>8.5785999999999998</v>
      </c>
      <c r="D2553" s="22">
        <v>8.6046999999999993</v>
      </c>
    </row>
    <row r="2554" spans="1:4" hidden="1" x14ac:dyDescent="0.25">
      <c r="A2554" s="19">
        <v>42123</v>
      </c>
      <c r="B2554" s="20" t="s">
        <v>34</v>
      </c>
      <c r="C2554" s="21">
        <v>8.2675999999999998</v>
      </c>
      <c r="D2554" s="22">
        <v>8.2903000000000002</v>
      </c>
    </row>
    <row r="2555" spans="1:4" hidden="1" x14ac:dyDescent="0.25">
      <c r="A2555" s="19">
        <v>42122</v>
      </c>
      <c r="B2555" s="20" t="s">
        <v>34</v>
      </c>
      <c r="C2555" s="21">
        <v>8.2307000000000006</v>
      </c>
      <c r="D2555" s="22">
        <v>8.2533999999999992</v>
      </c>
    </row>
    <row r="2556" spans="1:4" hidden="1" x14ac:dyDescent="0.25">
      <c r="A2556" s="19">
        <v>42121</v>
      </c>
      <c r="B2556" s="20" t="s">
        <v>34</v>
      </c>
      <c r="C2556" s="21">
        <v>8.1464999999999996</v>
      </c>
      <c r="D2556" s="22">
        <v>8.1705000000000005</v>
      </c>
    </row>
    <row r="2557" spans="1:4" hidden="1" x14ac:dyDescent="0.25">
      <c r="A2557" s="19">
        <v>42120</v>
      </c>
      <c r="B2557" s="20" t="s">
        <v>34</v>
      </c>
      <c r="C2557" s="21">
        <v>8.1804000000000006</v>
      </c>
      <c r="D2557" s="22">
        <v>8.2058999999999997</v>
      </c>
    </row>
    <row r="2558" spans="1:4" hidden="1" x14ac:dyDescent="0.25">
      <c r="A2558" s="19">
        <v>42117</v>
      </c>
      <c r="B2558" s="20" t="s">
        <v>34</v>
      </c>
      <c r="C2558" s="21">
        <v>8.0998999999999999</v>
      </c>
      <c r="D2558" s="22">
        <v>8.1221999999999994</v>
      </c>
    </row>
    <row r="2559" spans="1:4" hidden="1" x14ac:dyDescent="0.25">
      <c r="A2559" s="19">
        <v>42116</v>
      </c>
      <c r="B2559" s="20" t="s">
        <v>34</v>
      </c>
      <c r="C2559" s="21">
        <v>8.0878999999999994</v>
      </c>
      <c r="D2559" s="22">
        <v>8.1100999999999992</v>
      </c>
    </row>
    <row r="2560" spans="1:4" hidden="1" x14ac:dyDescent="0.25">
      <c r="A2560" s="19">
        <v>42115</v>
      </c>
      <c r="B2560" s="20" t="s">
        <v>34</v>
      </c>
      <c r="C2560" s="21">
        <v>8.0457999999999998</v>
      </c>
      <c r="D2560" s="22">
        <v>8.0678999999999998</v>
      </c>
    </row>
    <row r="2561" spans="1:4" hidden="1" x14ac:dyDescent="0.25">
      <c r="A2561" s="19">
        <v>42114</v>
      </c>
      <c r="B2561" s="20" t="s">
        <v>34</v>
      </c>
      <c r="C2561" s="21">
        <v>8.0706000000000007</v>
      </c>
      <c r="D2561" s="22">
        <v>8.0935000000000006</v>
      </c>
    </row>
    <row r="2562" spans="1:4" hidden="1" x14ac:dyDescent="0.25">
      <c r="A2562" s="19">
        <v>42113</v>
      </c>
      <c r="B2562" s="20" t="s">
        <v>34</v>
      </c>
      <c r="C2562" s="21">
        <v>8.1327999999999996</v>
      </c>
      <c r="D2562" s="22">
        <v>8.1574000000000009</v>
      </c>
    </row>
    <row r="2563" spans="1:4" hidden="1" x14ac:dyDescent="0.25">
      <c r="A2563" s="19">
        <v>42101</v>
      </c>
      <c r="B2563" s="20" t="s">
        <v>34</v>
      </c>
      <c r="C2563" s="21">
        <v>8.1585999999999999</v>
      </c>
      <c r="D2563" s="22">
        <v>8.1809999999999992</v>
      </c>
    </row>
    <row r="2564" spans="1:4" hidden="1" x14ac:dyDescent="0.25">
      <c r="A2564" s="19">
        <v>42100</v>
      </c>
      <c r="B2564" s="20" t="s">
        <v>34</v>
      </c>
      <c r="C2564" s="21">
        <v>8.2630999999999997</v>
      </c>
      <c r="D2564" s="22">
        <v>8.2858000000000001</v>
      </c>
    </row>
    <row r="2565" spans="1:4" hidden="1" x14ac:dyDescent="0.25">
      <c r="A2565" s="19">
        <v>42099</v>
      </c>
      <c r="B2565" s="20" t="s">
        <v>34</v>
      </c>
      <c r="C2565" s="21">
        <v>8.2540999999999993</v>
      </c>
      <c r="D2565" s="22">
        <v>8.2797999999999998</v>
      </c>
    </row>
    <row r="2566" spans="1:4" hidden="1" x14ac:dyDescent="0.25">
      <c r="A2566" s="19">
        <v>42096</v>
      </c>
      <c r="B2566" s="20" t="s">
        <v>34</v>
      </c>
      <c r="C2566" s="21">
        <v>8.1472999999999995</v>
      </c>
      <c r="D2566" s="22">
        <v>8.1697000000000006</v>
      </c>
    </row>
    <row r="2567" spans="1:4" x14ac:dyDescent="0.25">
      <c r="A2567" s="19">
        <v>42177</v>
      </c>
      <c r="B2567" s="20" t="s">
        <v>34</v>
      </c>
      <c r="C2567" s="21">
        <v>8.5322999999999993</v>
      </c>
      <c r="D2567" s="22">
        <v>8.5557999999999996</v>
      </c>
    </row>
    <row r="2568" spans="1:4" hidden="1" x14ac:dyDescent="0.25">
      <c r="A2568" s="19">
        <v>42094</v>
      </c>
      <c r="B2568" s="20" t="s">
        <v>34</v>
      </c>
      <c r="C2568" s="21">
        <v>8.0728000000000009</v>
      </c>
      <c r="D2568" s="22">
        <v>8.0951000000000004</v>
      </c>
    </row>
    <row r="2569" spans="1:4" hidden="1" x14ac:dyDescent="0.25">
      <c r="A2569" s="19">
        <v>42093</v>
      </c>
      <c r="B2569" s="20" t="s">
        <v>34</v>
      </c>
      <c r="C2569" s="21">
        <v>8.1479999999999997</v>
      </c>
      <c r="D2569" s="22">
        <v>8.1712000000000007</v>
      </c>
    </row>
    <row r="2570" spans="1:4" hidden="1" x14ac:dyDescent="0.25">
      <c r="A2570" s="19">
        <v>42092</v>
      </c>
      <c r="B2570" s="20" t="s">
        <v>34</v>
      </c>
      <c r="C2570" s="21">
        <v>8.1870999999999992</v>
      </c>
      <c r="D2570" s="22">
        <v>8.2111999999999998</v>
      </c>
    </row>
    <row r="2571" spans="1:4" hidden="1" x14ac:dyDescent="0.25">
      <c r="A2571" s="19">
        <v>42089</v>
      </c>
      <c r="B2571" s="20" t="s">
        <v>34</v>
      </c>
      <c r="C2571" s="21">
        <v>8.2754999999999992</v>
      </c>
      <c r="D2571" s="22">
        <v>8.2989999999999995</v>
      </c>
    </row>
    <row r="2572" spans="1:4" hidden="1" x14ac:dyDescent="0.25">
      <c r="A2572" s="19">
        <v>42088</v>
      </c>
      <c r="B2572" s="20" t="s">
        <v>34</v>
      </c>
      <c r="C2572" s="21">
        <v>8.2683</v>
      </c>
      <c r="D2572" s="22">
        <v>8.2911000000000001</v>
      </c>
    </row>
    <row r="2573" spans="1:4" hidden="1" x14ac:dyDescent="0.25">
      <c r="A2573" s="19">
        <v>42087</v>
      </c>
      <c r="B2573" s="20" t="s">
        <v>34</v>
      </c>
      <c r="C2573" s="21">
        <v>8.2635000000000005</v>
      </c>
      <c r="D2573" s="22">
        <v>8.2861999999999991</v>
      </c>
    </row>
    <row r="2574" spans="1:4" hidden="1" x14ac:dyDescent="0.25">
      <c r="A2574" s="19">
        <v>42086</v>
      </c>
      <c r="B2574" s="20" t="s">
        <v>34</v>
      </c>
      <c r="C2574" s="21">
        <v>8.1923999999999992</v>
      </c>
      <c r="D2574" s="22">
        <v>8.2149000000000001</v>
      </c>
    </row>
    <row r="2575" spans="1:4" hidden="1" x14ac:dyDescent="0.25">
      <c r="A2575" s="19">
        <v>42085</v>
      </c>
      <c r="B2575" s="20" t="s">
        <v>34</v>
      </c>
      <c r="C2575" s="21">
        <v>8.1366999999999994</v>
      </c>
      <c r="D2575" s="22">
        <v>8.1614000000000004</v>
      </c>
    </row>
    <row r="2576" spans="1:4" hidden="1" x14ac:dyDescent="0.25">
      <c r="A2576" s="19">
        <v>42082</v>
      </c>
      <c r="B2576" s="20" t="s">
        <v>34</v>
      </c>
      <c r="C2576" s="21">
        <v>8.0465</v>
      </c>
      <c r="D2576" s="22">
        <v>8.0709</v>
      </c>
    </row>
    <row r="2577" spans="1:4" hidden="1" x14ac:dyDescent="0.25">
      <c r="A2577" s="19">
        <v>42081</v>
      </c>
      <c r="B2577" s="20" t="s">
        <v>34</v>
      </c>
      <c r="C2577" s="21">
        <v>7.9743000000000004</v>
      </c>
      <c r="D2577" s="22">
        <v>7.9977999999999998</v>
      </c>
    </row>
    <row r="2578" spans="1:4" hidden="1" x14ac:dyDescent="0.25">
      <c r="A2578" s="19">
        <v>42080</v>
      </c>
      <c r="B2578" s="20" t="s">
        <v>34</v>
      </c>
      <c r="C2578" s="21">
        <v>7.9878999999999998</v>
      </c>
      <c r="D2578" s="22">
        <v>8.0114000000000001</v>
      </c>
    </row>
    <row r="2579" spans="1:4" hidden="1" x14ac:dyDescent="0.25">
      <c r="A2579" s="19">
        <v>42079</v>
      </c>
      <c r="B2579" s="20" t="s">
        <v>34</v>
      </c>
      <c r="C2579" s="21">
        <v>7.9238999999999997</v>
      </c>
      <c r="D2579" s="22">
        <v>7.9465000000000003</v>
      </c>
    </row>
    <row r="2580" spans="1:4" hidden="1" x14ac:dyDescent="0.25">
      <c r="A2580" s="19">
        <v>42078</v>
      </c>
      <c r="B2580" s="20" t="s">
        <v>34</v>
      </c>
      <c r="C2580" s="21">
        <v>7.8901000000000003</v>
      </c>
      <c r="D2580" s="22">
        <v>7.9147999999999996</v>
      </c>
    </row>
    <row r="2581" spans="1:4" hidden="1" x14ac:dyDescent="0.25">
      <c r="A2581" s="19">
        <v>42075</v>
      </c>
      <c r="B2581" s="20" t="s">
        <v>34</v>
      </c>
      <c r="C2581" s="21">
        <v>7.9969000000000001</v>
      </c>
      <c r="D2581" s="22">
        <v>8.0189000000000004</v>
      </c>
    </row>
    <row r="2582" spans="1:4" x14ac:dyDescent="0.25">
      <c r="A2582" s="19">
        <v>42095</v>
      </c>
      <c r="B2582" s="20" t="s">
        <v>34</v>
      </c>
      <c r="C2582" s="21">
        <v>8.0855999999999995</v>
      </c>
      <c r="D2582" s="22">
        <v>8.1079000000000008</v>
      </c>
    </row>
    <row r="2583" spans="1:4" hidden="1" x14ac:dyDescent="0.25">
      <c r="A2583" s="19">
        <v>42057</v>
      </c>
      <c r="B2583" s="20" t="s">
        <v>34</v>
      </c>
      <c r="C2583" s="21">
        <v>8.5564</v>
      </c>
      <c r="D2583" s="22">
        <v>8.5821000000000005</v>
      </c>
    </row>
    <row r="2584" spans="1:4" hidden="1" x14ac:dyDescent="0.25">
      <c r="A2584" s="19">
        <v>42054</v>
      </c>
      <c r="B2584" s="20" t="s">
        <v>34</v>
      </c>
      <c r="C2584" s="21">
        <v>8.5676000000000005</v>
      </c>
      <c r="D2584" s="22">
        <v>8.5912000000000006</v>
      </c>
    </row>
    <row r="2585" spans="1:4" hidden="1" x14ac:dyDescent="0.25">
      <c r="A2585" s="19">
        <v>42053</v>
      </c>
      <c r="B2585" s="20" t="s">
        <v>34</v>
      </c>
      <c r="C2585" s="21">
        <v>8.5510999999999999</v>
      </c>
      <c r="D2585" s="22">
        <v>8.5746000000000002</v>
      </c>
    </row>
    <row r="2586" spans="1:4" hidden="1" x14ac:dyDescent="0.25">
      <c r="A2586" s="19">
        <v>42052</v>
      </c>
      <c r="B2586" s="20" t="s">
        <v>34</v>
      </c>
      <c r="C2586" s="21">
        <v>8.5991999999999997</v>
      </c>
      <c r="D2586" s="22">
        <v>8.6228999999999996</v>
      </c>
    </row>
    <row r="2587" spans="1:4" hidden="1" x14ac:dyDescent="0.25">
      <c r="A2587" s="19">
        <v>42051</v>
      </c>
      <c r="B2587" s="20" t="s">
        <v>34</v>
      </c>
      <c r="C2587" s="21">
        <v>8.5841999999999992</v>
      </c>
      <c r="D2587" s="22">
        <v>8.6092999999999993</v>
      </c>
    </row>
    <row r="2588" spans="1:4" hidden="1" x14ac:dyDescent="0.25">
      <c r="A2588" s="19">
        <v>42050</v>
      </c>
      <c r="B2588" s="20" t="s">
        <v>34</v>
      </c>
      <c r="C2588" s="21">
        <v>8.5601000000000003</v>
      </c>
      <c r="D2588" s="22">
        <v>8.5867000000000004</v>
      </c>
    </row>
    <row r="2589" spans="1:4" hidden="1" x14ac:dyDescent="0.25">
      <c r="A2589" s="19">
        <v>42047</v>
      </c>
      <c r="B2589" s="20" t="s">
        <v>34</v>
      </c>
      <c r="C2589" s="21">
        <v>8.5292999999999992</v>
      </c>
      <c r="D2589" s="22">
        <v>8.5526999999999997</v>
      </c>
    </row>
    <row r="2590" spans="1:4" hidden="1" x14ac:dyDescent="0.25">
      <c r="A2590" s="19">
        <v>42046</v>
      </c>
      <c r="B2590" s="20" t="s">
        <v>34</v>
      </c>
      <c r="C2590" s="21">
        <v>8.4992000000000001</v>
      </c>
      <c r="D2590" s="22">
        <v>8.5233000000000008</v>
      </c>
    </row>
    <row r="2591" spans="1:4" hidden="1" x14ac:dyDescent="0.25">
      <c r="A2591" s="19">
        <v>42045</v>
      </c>
      <c r="B2591" s="20" t="s">
        <v>34</v>
      </c>
      <c r="C2591" s="21">
        <v>8.4781999999999993</v>
      </c>
      <c r="D2591" s="22">
        <v>8.5015000000000001</v>
      </c>
    </row>
    <row r="2592" spans="1:4" x14ac:dyDescent="0.25">
      <c r="A2592" s="19">
        <v>42074</v>
      </c>
      <c r="B2592" s="20" t="s">
        <v>34</v>
      </c>
      <c r="C2592" s="21">
        <v>7.9766000000000004</v>
      </c>
      <c r="D2592" s="22">
        <v>7.9984999999999999</v>
      </c>
    </row>
    <row r="2593" spans="1:4" hidden="1" x14ac:dyDescent="0.25">
      <c r="A2593" s="19">
        <v>41987</v>
      </c>
      <c r="B2593" s="20" t="s">
        <v>34</v>
      </c>
      <c r="C2593" s="21">
        <v>8.9368999999999996</v>
      </c>
      <c r="D2593" s="22">
        <v>8.9634</v>
      </c>
    </row>
    <row r="2594" spans="1:4" x14ac:dyDescent="0.25">
      <c r="A2594" s="19">
        <v>42044</v>
      </c>
      <c r="B2594" s="20" t="s">
        <v>34</v>
      </c>
      <c r="C2594" s="21">
        <v>8.5225000000000009</v>
      </c>
      <c r="D2594" s="22">
        <v>8.5474999999999994</v>
      </c>
    </row>
    <row r="2595" spans="1:4" hidden="1" x14ac:dyDescent="0.25">
      <c r="A2595" s="19">
        <v>41967</v>
      </c>
      <c r="B2595" s="20" t="s">
        <v>34</v>
      </c>
      <c r="C2595" s="21">
        <v>8.8484999999999996</v>
      </c>
      <c r="D2595" s="22">
        <v>8.8747000000000007</v>
      </c>
    </row>
    <row r="2596" spans="1:4" hidden="1" x14ac:dyDescent="0.25">
      <c r="A2596" s="19">
        <v>41966</v>
      </c>
      <c r="B2596" s="20" t="s">
        <v>34</v>
      </c>
      <c r="C2596" s="21">
        <v>8.8328000000000007</v>
      </c>
      <c r="D2596" s="22">
        <v>8.8611000000000004</v>
      </c>
    </row>
    <row r="2597" spans="1:4" hidden="1" x14ac:dyDescent="0.25">
      <c r="A2597" s="19">
        <v>41963</v>
      </c>
      <c r="B2597" s="20" t="s">
        <v>34</v>
      </c>
      <c r="C2597" s="21">
        <v>8.9368999999999996</v>
      </c>
      <c r="D2597" s="22">
        <v>8.9626999999999999</v>
      </c>
    </row>
    <row r="2598" spans="1:4" hidden="1" x14ac:dyDescent="0.25">
      <c r="A2598" s="19">
        <v>41962</v>
      </c>
      <c r="B2598" s="20" t="s">
        <v>34</v>
      </c>
      <c r="C2598" s="21">
        <v>8.9368999999999996</v>
      </c>
      <c r="D2598" s="22">
        <v>8.9634</v>
      </c>
    </row>
    <row r="2599" spans="1:4" hidden="1" x14ac:dyDescent="0.25">
      <c r="A2599" s="19">
        <v>41961</v>
      </c>
      <c r="B2599" s="20" t="s">
        <v>34</v>
      </c>
      <c r="C2599" s="21">
        <v>8.9254999999999995</v>
      </c>
      <c r="D2599" s="22">
        <v>8.9512</v>
      </c>
    </row>
    <row r="2600" spans="1:4" hidden="1" x14ac:dyDescent="0.25">
      <c r="A2600" s="19">
        <v>41960</v>
      </c>
      <c r="B2600" s="20" t="s">
        <v>34</v>
      </c>
      <c r="C2600" s="21">
        <v>8.9040999999999997</v>
      </c>
      <c r="D2600" s="22">
        <v>8.9312000000000005</v>
      </c>
    </row>
    <row r="2601" spans="1:4" hidden="1" x14ac:dyDescent="0.25">
      <c r="A2601" s="19">
        <v>41959</v>
      </c>
      <c r="B2601" s="20" t="s">
        <v>34</v>
      </c>
      <c r="C2601" s="21">
        <v>8.9276</v>
      </c>
      <c r="D2601" s="22">
        <v>8.9562000000000008</v>
      </c>
    </row>
    <row r="2602" spans="1:4" hidden="1" x14ac:dyDescent="0.25">
      <c r="A2602" s="19">
        <v>41956</v>
      </c>
      <c r="B2602" s="20" t="s">
        <v>34</v>
      </c>
      <c r="C2602" s="21">
        <v>8.8834</v>
      </c>
      <c r="D2602" s="22">
        <v>8.9105000000000008</v>
      </c>
    </row>
    <row r="2603" spans="1:4" hidden="1" x14ac:dyDescent="0.25">
      <c r="A2603" s="19">
        <v>41955</v>
      </c>
      <c r="B2603" s="20" t="s">
        <v>34</v>
      </c>
      <c r="C2603" s="21">
        <v>8.8826999999999998</v>
      </c>
      <c r="D2603" s="22">
        <v>8.9090000000000007</v>
      </c>
    </row>
    <row r="2604" spans="1:4" hidden="1" x14ac:dyDescent="0.25">
      <c r="A2604" s="19">
        <v>41954</v>
      </c>
      <c r="B2604" s="20" t="s">
        <v>34</v>
      </c>
      <c r="C2604" s="21">
        <v>8.8569999999999993</v>
      </c>
      <c r="D2604" s="22">
        <v>8.8826000000000001</v>
      </c>
    </row>
    <row r="2605" spans="1:4" hidden="1" x14ac:dyDescent="0.25">
      <c r="A2605" s="19">
        <v>41953</v>
      </c>
      <c r="B2605" s="20" t="s">
        <v>34</v>
      </c>
      <c r="C2605" s="21">
        <v>8.8998000000000008</v>
      </c>
      <c r="D2605" s="22">
        <v>8.9261999999999997</v>
      </c>
    </row>
    <row r="2606" spans="1:4" hidden="1" x14ac:dyDescent="0.25">
      <c r="A2606" s="19">
        <v>41952</v>
      </c>
      <c r="B2606" s="20" t="s">
        <v>34</v>
      </c>
      <c r="C2606" s="21">
        <v>8.8783999999999992</v>
      </c>
      <c r="D2606" s="22">
        <v>8.9069000000000003</v>
      </c>
    </row>
    <row r="2607" spans="1:4" hidden="1" x14ac:dyDescent="0.25">
      <c r="A2607" s="19">
        <v>41949</v>
      </c>
      <c r="B2607" s="20" t="s">
        <v>34</v>
      </c>
      <c r="C2607" s="21">
        <v>8.9232999999999993</v>
      </c>
      <c r="D2607" s="22">
        <v>8.9504999999999999</v>
      </c>
    </row>
    <row r="2608" spans="1:4" hidden="1" x14ac:dyDescent="0.25">
      <c r="A2608" s="19">
        <v>41948</v>
      </c>
      <c r="B2608" s="20" t="s">
        <v>34</v>
      </c>
      <c r="C2608" s="21">
        <v>8.8918999999999997</v>
      </c>
      <c r="D2608" s="22">
        <v>8.9190000000000005</v>
      </c>
    </row>
    <row r="2609" spans="1:4" hidden="1" x14ac:dyDescent="0.25">
      <c r="A2609" s="19">
        <v>41947</v>
      </c>
      <c r="B2609" s="20" t="s">
        <v>34</v>
      </c>
      <c r="C2609" s="21">
        <v>8.9205000000000005</v>
      </c>
      <c r="D2609" s="22">
        <v>8.9468999999999994</v>
      </c>
    </row>
    <row r="2610" spans="1:4" hidden="1" x14ac:dyDescent="0.25">
      <c r="A2610" s="19">
        <v>41946</v>
      </c>
      <c r="B2610" s="20" t="s">
        <v>34</v>
      </c>
      <c r="C2610" s="21">
        <v>8.9083000000000006</v>
      </c>
      <c r="D2610" s="22">
        <v>8.9361999999999995</v>
      </c>
    </row>
    <row r="2611" spans="1:4" x14ac:dyDescent="0.25">
      <c r="A2611" s="19">
        <v>41984</v>
      </c>
      <c r="B2611" s="20" t="s">
        <v>34</v>
      </c>
      <c r="C2611" s="21">
        <v>8.9368999999999996</v>
      </c>
      <c r="D2611" s="22">
        <v>8.9634</v>
      </c>
    </row>
    <row r="2612" spans="1:4" hidden="1" x14ac:dyDescent="0.25">
      <c r="A2612" s="19">
        <v>41942</v>
      </c>
      <c r="B2612" s="20" t="s">
        <v>34</v>
      </c>
      <c r="C2612" s="21">
        <v>8.9674999999999994</v>
      </c>
      <c r="D2612" s="22">
        <v>8.9947999999999997</v>
      </c>
    </row>
    <row r="2613" spans="1:4" hidden="1" x14ac:dyDescent="0.25">
      <c r="A2613" s="19">
        <v>41941</v>
      </c>
      <c r="B2613" s="20" t="s">
        <v>34</v>
      </c>
      <c r="C2613" s="21">
        <v>9.0772999999999993</v>
      </c>
      <c r="D2613" s="22">
        <v>9.1035000000000004</v>
      </c>
    </row>
    <row r="2614" spans="1:4" hidden="1" x14ac:dyDescent="0.25">
      <c r="A2614" s="19">
        <v>41940</v>
      </c>
      <c r="B2614" s="20" t="s">
        <v>34</v>
      </c>
      <c r="C2614" s="21">
        <v>9.0558999999999994</v>
      </c>
      <c r="D2614" s="22">
        <v>9.0835000000000008</v>
      </c>
    </row>
    <row r="2615" spans="1:4" hidden="1" x14ac:dyDescent="0.25">
      <c r="A2615" s="19">
        <v>41939</v>
      </c>
      <c r="B2615" s="20" t="s">
        <v>34</v>
      </c>
      <c r="C2615" s="21">
        <v>9.0381</v>
      </c>
      <c r="D2615" s="22">
        <v>9.0663</v>
      </c>
    </row>
    <row r="2616" spans="1:4" hidden="1" x14ac:dyDescent="0.25">
      <c r="A2616" s="19">
        <v>41938</v>
      </c>
      <c r="B2616" s="20" t="s">
        <v>34</v>
      </c>
      <c r="C2616" s="21">
        <v>9.0337999999999994</v>
      </c>
      <c r="D2616" s="22">
        <v>9.0606000000000009</v>
      </c>
    </row>
    <row r="2617" spans="1:4" hidden="1" x14ac:dyDescent="0.25">
      <c r="A2617" s="19">
        <v>41935</v>
      </c>
      <c r="B2617" s="20" t="s">
        <v>34</v>
      </c>
      <c r="C2617" s="21">
        <v>9.0303000000000004</v>
      </c>
      <c r="D2617" s="22">
        <v>9.0563000000000002</v>
      </c>
    </row>
    <row r="2618" spans="1:4" hidden="1" x14ac:dyDescent="0.25">
      <c r="A2618" s="19">
        <v>41934</v>
      </c>
      <c r="B2618" s="20" t="s">
        <v>34</v>
      </c>
      <c r="C2618" s="21">
        <v>9.0573999999999995</v>
      </c>
      <c r="D2618" s="22">
        <v>9.0841999999999992</v>
      </c>
    </row>
    <row r="2619" spans="1:4" hidden="1" x14ac:dyDescent="0.25">
      <c r="A2619" s="19">
        <v>41933</v>
      </c>
      <c r="B2619" s="20" t="s">
        <v>34</v>
      </c>
      <c r="C2619" s="21">
        <v>9.1059000000000001</v>
      </c>
      <c r="D2619" s="22">
        <v>9.1320999999999994</v>
      </c>
    </row>
    <row r="2620" spans="1:4" hidden="1" x14ac:dyDescent="0.25">
      <c r="A2620" s="19">
        <v>41932</v>
      </c>
      <c r="B2620" s="20" t="s">
        <v>34</v>
      </c>
      <c r="C2620" s="21">
        <v>9.1066000000000003</v>
      </c>
      <c r="D2620" s="22">
        <v>9.1334999999999997</v>
      </c>
    </row>
    <row r="2621" spans="1:4" hidden="1" x14ac:dyDescent="0.25">
      <c r="A2621" s="19">
        <v>41931</v>
      </c>
      <c r="B2621" s="20" t="s">
        <v>34</v>
      </c>
      <c r="C2621" s="21">
        <v>9.0959000000000003</v>
      </c>
      <c r="D2621" s="22">
        <v>9.125</v>
      </c>
    </row>
    <row r="2622" spans="1:4" hidden="1" x14ac:dyDescent="0.25">
      <c r="A2622" s="19">
        <v>41928</v>
      </c>
      <c r="B2622" s="20" t="s">
        <v>34</v>
      </c>
      <c r="C2622" s="21">
        <v>9.0837000000000003</v>
      </c>
      <c r="D2622" s="22">
        <v>9.1106999999999996</v>
      </c>
    </row>
    <row r="2623" spans="1:4" hidden="1" x14ac:dyDescent="0.25">
      <c r="A2623" s="19">
        <v>41927</v>
      </c>
      <c r="B2623" s="20" t="s">
        <v>34</v>
      </c>
      <c r="C2623" s="21">
        <v>9.0310000000000006</v>
      </c>
      <c r="D2623" s="22">
        <v>9.0577000000000005</v>
      </c>
    </row>
    <row r="2624" spans="1:4" hidden="1" x14ac:dyDescent="0.25">
      <c r="A2624" s="19">
        <v>41926</v>
      </c>
      <c r="B2624" s="20" t="s">
        <v>34</v>
      </c>
      <c r="C2624" s="21">
        <v>9.0196000000000005</v>
      </c>
      <c r="D2624" s="22">
        <v>9.0463000000000005</v>
      </c>
    </row>
    <row r="2625" spans="1:4" hidden="1" x14ac:dyDescent="0.25">
      <c r="A2625" s="19">
        <v>41925</v>
      </c>
      <c r="B2625" s="20" t="s">
        <v>34</v>
      </c>
      <c r="C2625" s="21">
        <v>9.0451999999999995</v>
      </c>
      <c r="D2625" s="22">
        <v>9.0719999999999992</v>
      </c>
    </row>
    <row r="2626" spans="1:4" hidden="1" x14ac:dyDescent="0.25">
      <c r="A2626" s="19">
        <v>41924</v>
      </c>
      <c r="B2626" s="20" t="s">
        <v>34</v>
      </c>
      <c r="C2626" s="21">
        <v>9.0024999999999995</v>
      </c>
      <c r="D2626" s="22">
        <v>9.0312999999999999</v>
      </c>
    </row>
    <row r="2627" spans="1:4" hidden="1" x14ac:dyDescent="0.25">
      <c r="A2627" s="19">
        <v>41921</v>
      </c>
      <c r="B2627" s="20" t="s">
        <v>34</v>
      </c>
      <c r="C2627" s="21">
        <v>9.1051000000000002</v>
      </c>
      <c r="D2627" s="22">
        <v>9.1327999999999996</v>
      </c>
    </row>
    <row r="2628" spans="1:4" hidden="1" x14ac:dyDescent="0.25">
      <c r="A2628" s="19">
        <v>41920</v>
      </c>
      <c r="B2628" s="20" t="s">
        <v>34</v>
      </c>
      <c r="C2628" s="21">
        <v>9.0196000000000005</v>
      </c>
      <c r="D2628" s="22">
        <v>9.0456000000000003</v>
      </c>
    </row>
    <row r="2629" spans="1:4" hidden="1" x14ac:dyDescent="0.25">
      <c r="A2629" s="19">
        <v>41914</v>
      </c>
      <c r="B2629" s="20" t="s">
        <v>34</v>
      </c>
      <c r="C2629" s="21">
        <v>9.0089000000000006</v>
      </c>
      <c r="D2629" s="22">
        <v>9.0363000000000007</v>
      </c>
    </row>
    <row r="2630" spans="1:4" x14ac:dyDescent="0.25">
      <c r="A2630" s="19">
        <v>41945</v>
      </c>
      <c r="B2630" s="20" t="s">
        <v>34</v>
      </c>
      <c r="C2630" s="21">
        <v>8.9297000000000004</v>
      </c>
      <c r="D2630" s="22">
        <v>8.9555000000000007</v>
      </c>
    </row>
    <row r="2631" spans="1:4" hidden="1" x14ac:dyDescent="0.25">
      <c r="A2631" s="19">
        <v>41912</v>
      </c>
      <c r="B2631" s="20" t="s">
        <v>34</v>
      </c>
      <c r="C2631" s="21">
        <v>8.9718</v>
      </c>
      <c r="D2631" s="22">
        <v>8.9984000000000002</v>
      </c>
    </row>
    <row r="2632" spans="1:4" hidden="1" x14ac:dyDescent="0.25">
      <c r="A2632" s="19">
        <v>41911</v>
      </c>
      <c r="B2632" s="20" t="s">
        <v>34</v>
      </c>
      <c r="C2632" s="21">
        <v>9.0558999999999994</v>
      </c>
      <c r="D2632" s="22">
        <v>9.0835000000000008</v>
      </c>
    </row>
    <row r="2633" spans="1:4" hidden="1" x14ac:dyDescent="0.25">
      <c r="A2633" s="19">
        <v>41910</v>
      </c>
      <c r="B2633" s="20" t="s">
        <v>34</v>
      </c>
      <c r="C2633" s="21">
        <v>9.0424000000000007</v>
      </c>
      <c r="D2633" s="22">
        <v>9.0713000000000008</v>
      </c>
    </row>
    <row r="2634" spans="1:4" hidden="1" x14ac:dyDescent="0.25">
      <c r="A2634" s="19">
        <v>41907</v>
      </c>
      <c r="B2634" s="20" t="s">
        <v>34</v>
      </c>
      <c r="C2634" s="21">
        <v>9.0701999999999998</v>
      </c>
      <c r="D2634" s="22">
        <v>9.0970999999999993</v>
      </c>
    </row>
    <row r="2635" spans="1:4" hidden="1" x14ac:dyDescent="0.25">
      <c r="A2635" s="19">
        <v>41906</v>
      </c>
      <c r="B2635" s="20" t="s">
        <v>34</v>
      </c>
      <c r="C2635" s="21">
        <v>9.1578999999999997</v>
      </c>
      <c r="D2635" s="22">
        <v>9.1857000000000006</v>
      </c>
    </row>
    <row r="2636" spans="1:4" hidden="1" x14ac:dyDescent="0.25">
      <c r="A2636" s="19">
        <v>41905</v>
      </c>
      <c r="B2636" s="20" t="s">
        <v>34</v>
      </c>
      <c r="C2636" s="21">
        <v>9.1877999999999993</v>
      </c>
      <c r="D2636" s="22">
        <v>9.2149999999999999</v>
      </c>
    </row>
    <row r="2637" spans="1:4" hidden="1" x14ac:dyDescent="0.25">
      <c r="A2637" s="19">
        <v>41904</v>
      </c>
      <c r="B2637" s="20" t="s">
        <v>34</v>
      </c>
      <c r="C2637" s="21">
        <v>9.1536000000000008</v>
      </c>
      <c r="D2637" s="22">
        <v>9.1821999999999999</v>
      </c>
    </row>
    <row r="2638" spans="1:4" hidden="1" x14ac:dyDescent="0.25">
      <c r="A2638" s="19">
        <v>41903</v>
      </c>
      <c r="B2638" s="20" t="s">
        <v>34</v>
      </c>
      <c r="C2638" s="21">
        <v>9.1464999999999996</v>
      </c>
      <c r="D2638" s="22">
        <v>9.1743000000000006</v>
      </c>
    </row>
    <row r="2639" spans="1:4" hidden="1" x14ac:dyDescent="0.25">
      <c r="A2639" s="19">
        <v>41900</v>
      </c>
      <c r="B2639" s="20" t="s">
        <v>34</v>
      </c>
      <c r="C2639" s="21">
        <v>9.1806999999999999</v>
      </c>
      <c r="D2639" s="22">
        <v>9.2079000000000004</v>
      </c>
    </row>
    <row r="2640" spans="1:4" hidden="1" x14ac:dyDescent="0.25">
      <c r="A2640" s="19">
        <v>41899</v>
      </c>
      <c r="B2640" s="20" t="s">
        <v>34</v>
      </c>
      <c r="C2640" s="21">
        <v>9.2370000000000001</v>
      </c>
      <c r="D2640" s="22">
        <v>9.2651000000000003</v>
      </c>
    </row>
    <row r="2641" spans="1:4" hidden="1" x14ac:dyDescent="0.25">
      <c r="A2641" s="19">
        <v>41898</v>
      </c>
      <c r="B2641" s="20" t="s">
        <v>34</v>
      </c>
      <c r="C2641" s="21">
        <v>9.2263000000000002</v>
      </c>
      <c r="D2641" s="22">
        <v>9.2537000000000003</v>
      </c>
    </row>
    <row r="2642" spans="1:4" hidden="1" x14ac:dyDescent="0.25">
      <c r="A2642" s="19">
        <v>41897</v>
      </c>
      <c r="B2642" s="20" t="s">
        <v>34</v>
      </c>
      <c r="C2642" s="21">
        <v>9.2127999999999997</v>
      </c>
      <c r="D2642" s="22">
        <v>9.2393999999999998</v>
      </c>
    </row>
    <row r="2643" spans="1:4" hidden="1" x14ac:dyDescent="0.25">
      <c r="A2643" s="19">
        <v>41896</v>
      </c>
      <c r="B2643" s="20" t="s">
        <v>34</v>
      </c>
      <c r="C2643" s="21">
        <v>9.2413000000000007</v>
      </c>
      <c r="D2643" s="22">
        <v>9.2700999999999993</v>
      </c>
    </row>
    <row r="2644" spans="1:4" hidden="1" x14ac:dyDescent="0.25">
      <c r="A2644" s="19">
        <v>41893</v>
      </c>
      <c r="B2644" s="20" t="s">
        <v>34</v>
      </c>
      <c r="C2644" s="21">
        <v>9.2106999999999992</v>
      </c>
      <c r="D2644" s="22">
        <v>9.2385999999999999</v>
      </c>
    </row>
    <row r="2645" spans="1:4" hidden="1" x14ac:dyDescent="0.25">
      <c r="A2645" s="19">
        <v>41892</v>
      </c>
      <c r="B2645" s="20" t="s">
        <v>34</v>
      </c>
      <c r="C2645" s="21">
        <v>9.2341999999999995</v>
      </c>
      <c r="D2645" s="22">
        <v>9.2607999999999997</v>
      </c>
    </row>
    <row r="2646" spans="1:4" hidden="1" x14ac:dyDescent="0.25">
      <c r="A2646" s="19">
        <v>41891</v>
      </c>
      <c r="B2646" s="20" t="s">
        <v>34</v>
      </c>
      <c r="C2646" s="21">
        <v>9.1892999999999994</v>
      </c>
      <c r="D2646" s="22">
        <v>9.2157999999999998</v>
      </c>
    </row>
    <row r="2647" spans="1:4" hidden="1" x14ac:dyDescent="0.25">
      <c r="A2647" s="19">
        <v>41890</v>
      </c>
      <c r="B2647" s="20" t="s">
        <v>34</v>
      </c>
      <c r="C2647" s="21">
        <v>9.2306000000000008</v>
      </c>
      <c r="D2647" s="22">
        <v>9.2578999999999994</v>
      </c>
    </row>
    <row r="2648" spans="1:4" hidden="1" x14ac:dyDescent="0.25">
      <c r="A2648" s="19">
        <v>41889</v>
      </c>
      <c r="B2648" s="20" t="s">
        <v>34</v>
      </c>
      <c r="C2648" s="21">
        <v>9.2334999999999994</v>
      </c>
      <c r="D2648" s="22">
        <v>9.2629999999999999</v>
      </c>
    </row>
    <row r="2649" spans="1:4" hidden="1" x14ac:dyDescent="0.25">
      <c r="A2649" s="19">
        <v>41886</v>
      </c>
      <c r="B2649" s="20" t="s">
        <v>34</v>
      </c>
      <c r="C2649" s="21">
        <v>9.359</v>
      </c>
      <c r="D2649" s="22">
        <v>9.3858999999999995</v>
      </c>
    </row>
    <row r="2650" spans="1:4" hidden="1" x14ac:dyDescent="0.25">
      <c r="A2650" s="19">
        <v>41885</v>
      </c>
      <c r="B2650" s="20" t="s">
        <v>34</v>
      </c>
      <c r="C2650" s="21">
        <v>9.3739000000000008</v>
      </c>
      <c r="D2650" s="22">
        <v>9.4009999999999998</v>
      </c>
    </row>
    <row r="2651" spans="1:4" hidden="1" x14ac:dyDescent="0.25">
      <c r="A2651" s="19">
        <v>41884</v>
      </c>
      <c r="B2651" s="20" t="s">
        <v>34</v>
      </c>
      <c r="C2651" s="21">
        <v>9.3511000000000006</v>
      </c>
      <c r="D2651" s="22">
        <v>9.3780999999999999</v>
      </c>
    </row>
    <row r="2652" spans="1:4" x14ac:dyDescent="0.25">
      <c r="A2652" s="19">
        <v>41913</v>
      </c>
      <c r="B2652" s="20" t="s">
        <v>34</v>
      </c>
      <c r="C2652" s="21">
        <v>8.9810999999999996</v>
      </c>
      <c r="D2652" s="22">
        <v>9.0084</v>
      </c>
    </row>
    <row r="2653" spans="1:4" hidden="1" x14ac:dyDescent="0.25">
      <c r="A2653" s="19">
        <v>41882</v>
      </c>
      <c r="B2653" s="20" t="s">
        <v>34</v>
      </c>
      <c r="C2653" s="21">
        <v>9.3618000000000006</v>
      </c>
      <c r="D2653" s="22">
        <v>9.3917000000000002</v>
      </c>
    </row>
    <row r="2654" spans="1:4" hidden="1" x14ac:dyDescent="0.25">
      <c r="A2654" s="19">
        <v>41879</v>
      </c>
      <c r="B2654" s="20" t="s">
        <v>34</v>
      </c>
      <c r="C2654" s="21">
        <v>9.4009999999999998</v>
      </c>
      <c r="D2654" s="22">
        <v>9.4296000000000006</v>
      </c>
    </row>
    <row r="2655" spans="1:4" hidden="1" x14ac:dyDescent="0.25">
      <c r="A2655" s="19">
        <v>41878</v>
      </c>
      <c r="B2655" s="20" t="s">
        <v>34</v>
      </c>
      <c r="C2655" s="21">
        <v>9.3975000000000009</v>
      </c>
      <c r="D2655" s="22">
        <v>9.4267000000000003</v>
      </c>
    </row>
    <row r="2656" spans="1:4" hidden="1" x14ac:dyDescent="0.25">
      <c r="A2656" s="19">
        <v>41877</v>
      </c>
      <c r="B2656" s="20" t="s">
        <v>34</v>
      </c>
      <c r="C2656" s="21">
        <v>9.4102999999999994</v>
      </c>
      <c r="D2656" s="22">
        <v>9.4388000000000005</v>
      </c>
    </row>
    <row r="2657" spans="1:4" hidden="1" x14ac:dyDescent="0.25">
      <c r="A2657" s="19">
        <v>41876</v>
      </c>
      <c r="B2657" s="20" t="s">
        <v>34</v>
      </c>
      <c r="C2657" s="21">
        <v>9.4116999999999997</v>
      </c>
      <c r="D2657" s="22">
        <v>9.4403000000000006</v>
      </c>
    </row>
    <row r="2658" spans="1:4" hidden="1" x14ac:dyDescent="0.25">
      <c r="A2658" s="19">
        <v>41875</v>
      </c>
      <c r="B2658" s="20" t="s">
        <v>34</v>
      </c>
      <c r="C2658" s="21">
        <v>9.4417000000000009</v>
      </c>
      <c r="D2658" s="22">
        <v>9.4702999999999999</v>
      </c>
    </row>
    <row r="2659" spans="1:4" hidden="1" x14ac:dyDescent="0.25">
      <c r="A2659" s="19">
        <v>41872</v>
      </c>
      <c r="B2659" s="20" t="s">
        <v>34</v>
      </c>
      <c r="C2659" s="21">
        <v>9.4537999999999993</v>
      </c>
      <c r="D2659" s="22">
        <v>9.4824999999999999</v>
      </c>
    </row>
    <row r="2660" spans="1:4" hidden="1" x14ac:dyDescent="0.25">
      <c r="A2660" s="19">
        <v>41871</v>
      </c>
      <c r="B2660" s="20" t="s">
        <v>34</v>
      </c>
      <c r="C2660" s="21">
        <v>9.4672999999999998</v>
      </c>
      <c r="D2660" s="22">
        <v>9.4960000000000004</v>
      </c>
    </row>
    <row r="2661" spans="1:4" hidden="1" x14ac:dyDescent="0.25">
      <c r="A2661" s="19">
        <v>41870</v>
      </c>
      <c r="B2661" s="20" t="s">
        <v>34</v>
      </c>
      <c r="C2661" s="21">
        <v>9.5158000000000005</v>
      </c>
      <c r="D2661" s="22">
        <v>9.5447000000000006</v>
      </c>
    </row>
    <row r="2662" spans="1:4" hidden="1" x14ac:dyDescent="0.25">
      <c r="A2662" s="19">
        <v>41869</v>
      </c>
      <c r="B2662" s="20" t="s">
        <v>34</v>
      </c>
      <c r="C2662" s="21">
        <v>9.5457999999999998</v>
      </c>
      <c r="D2662" s="22">
        <v>9.5747</v>
      </c>
    </row>
    <row r="2663" spans="1:4" hidden="1" x14ac:dyDescent="0.25">
      <c r="A2663" s="19">
        <v>41868</v>
      </c>
      <c r="B2663" s="20" t="s">
        <v>34</v>
      </c>
      <c r="C2663" s="21">
        <v>9.5521999999999991</v>
      </c>
      <c r="D2663" s="22">
        <v>9.5825999999999993</v>
      </c>
    </row>
    <row r="2664" spans="1:4" hidden="1" x14ac:dyDescent="0.25">
      <c r="A2664" s="19">
        <v>41865</v>
      </c>
      <c r="B2664" s="20" t="s">
        <v>34</v>
      </c>
      <c r="C2664" s="21">
        <v>9.5350999999999999</v>
      </c>
      <c r="D2664" s="22">
        <v>9.5625</v>
      </c>
    </row>
    <row r="2665" spans="1:4" hidden="1" x14ac:dyDescent="0.25">
      <c r="A2665" s="19">
        <v>41864</v>
      </c>
      <c r="B2665" s="20" t="s">
        <v>34</v>
      </c>
      <c r="C2665" s="21">
        <v>9.5251000000000001</v>
      </c>
      <c r="D2665" s="22">
        <v>9.5540000000000003</v>
      </c>
    </row>
    <row r="2666" spans="1:4" hidden="1" x14ac:dyDescent="0.25">
      <c r="A2666" s="19">
        <v>41863</v>
      </c>
      <c r="B2666" s="20" t="s">
        <v>34</v>
      </c>
      <c r="C2666" s="21">
        <v>9.5129999999999999</v>
      </c>
      <c r="D2666" s="22">
        <v>9.5411000000000001</v>
      </c>
    </row>
    <row r="2667" spans="1:4" hidden="1" x14ac:dyDescent="0.25">
      <c r="A2667" s="19">
        <v>41862</v>
      </c>
      <c r="B2667" s="20" t="s">
        <v>34</v>
      </c>
      <c r="C2667" s="21">
        <v>9.5486000000000004</v>
      </c>
      <c r="D2667" s="22">
        <v>9.5761000000000003</v>
      </c>
    </row>
    <row r="2668" spans="1:4" hidden="1" x14ac:dyDescent="0.25">
      <c r="A2668" s="19">
        <v>41861</v>
      </c>
      <c r="B2668" s="20" t="s">
        <v>34</v>
      </c>
      <c r="C2668" s="21">
        <v>9.5608000000000004</v>
      </c>
      <c r="D2668" s="22">
        <v>9.5911000000000008</v>
      </c>
    </row>
    <row r="2669" spans="1:4" hidden="1" x14ac:dyDescent="0.25">
      <c r="A2669" s="19">
        <v>41858</v>
      </c>
      <c r="B2669" s="20" t="s">
        <v>34</v>
      </c>
      <c r="C2669" s="21">
        <v>9.5372000000000003</v>
      </c>
      <c r="D2669" s="22">
        <v>9.5668000000000006</v>
      </c>
    </row>
    <row r="2670" spans="1:4" hidden="1" x14ac:dyDescent="0.25">
      <c r="A2670" s="19">
        <v>41857</v>
      </c>
      <c r="B2670" s="20" t="s">
        <v>34</v>
      </c>
      <c r="C2670" s="21">
        <v>9.5100999999999996</v>
      </c>
      <c r="D2670" s="22">
        <v>9.5388999999999999</v>
      </c>
    </row>
    <row r="2671" spans="1:4" hidden="1" x14ac:dyDescent="0.25">
      <c r="A2671" s="19">
        <v>41856</v>
      </c>
      <c r="B2671" s="20" t="s">
        <v>34</v>
      </c>
      <c r="C2671" s="21">
        <v>9.5443999999999996</v>
      </c>
      <c r="D2671" s="22">
        <v>9.5725999999999996</v>
      </c>
    </row>
    <row r="2672" spans="1:4" hidden="1" x14ac:dyDescent="0.25">
      <c r="A2672" s="19">
        <v>41855</v>
      </c>
      <c r="B2672" s="20" t="s">
        <v>34</v>
      </c>
      <c r="C2672" s="21">
        <v>9.5686</v>
      </c>
      <c r="D2672" s="22">
        <v>9.5975999999999999</v>
      </c>
    </row>
    <row r="2673" spans="1:4" x14ac:dyDescent="0.25">
      <c r="A2673" s="19">
        <v>41883</v>
      </c>
      <c r="B2673" s="20" t="s">
        <v>34</v>
      </c>
      <c r="C2673" s="21">
        <v>9.3667999999999996</v>
      </c>
      <c r="D2673" s="22">
        <v>9.3945000000000007</v>
      </c>
    </row>
    <row r="2674" spans="1:4" hidden="1" x14ac:dyDescent="0.25">
      <c r="A2674" s="19">
        <v>41851</v>
      </c>
      <c r="B2674" s="20" t="s">
        <v>34</v>
      </c>
      <c r="C2674" s="21">
        <v>9.5394000000000005</v>
      </c>
      <c r="D2674" s="22">
        <v>9.5683000000000007</v>
      </c>
    </row>
    <row r="2675" spans="1:4" hidden="1" x14ac:dyDescent="0.25">
      <c r="A2675" s="19">
        <v>41847</v>
      </c>
      <c r="B2675" s="20" t="s">
        <v>34</v>
      </c>
      <c r="C2675" s="21">
        <v>9.5749999999999993</v>
      </c>
      <c r="D2675" s="22">
        <v>9.6053999999999995</v>
      </c>
    </row>
    <row r="2676" spans="1:4" hidden="1" x14ac:dyDescent="0.25">
      <c r="A2676" s="19">
        <v>41844</v>
      </c>
      <c r="B2676" s="20" t="s">
        <v>34</v>
      </c>
      <c r="C2676" s="21">
        <v>9.6057000000000006</v>
      </c>
      <c r="D2676" s="22">
        <v>9.6340000000000003</v>
      </c>
    </row>
    <row r="2677" spans="1:4" hidden="1" x14ac:dyDescent="0.25">
      <c r="A2677" s="19">
        <v>41842</v>
      </c>
      <c r="B2677" s="20" t="s">
        <v>34</v>
      </c>
      <c r="C2677" s="21">
        <v>9.6142000000000003</v>
      </c>
      <c r="D2677" s="22">
        <v>9.6418999999999997</v>
      </c>
    </row>
    <row r="2678" spans="1:4" hidden="1" x14ac:dyDescent="0.25">
      <c r="A2678" s="19">
        <v>41841</v>
      </c>
      <c r="B2678" s="20" t="s">
        <v>34</v>
      </c>
      <c r="C2678" s="21">
        <v>9.6434999999999995</v>
      </c>
      <c r="D2678" s="22">
        <v>9.6727000000000007</v>
      </c>
    </row>
    <row r="2679" spans="1:4" hidden="1" x14ac:dyDescent="0.25">
      <c r="A2679" s="19">
        <v>41840</v>
      </c>
      <c r="B2679" s="20" t="s">
        <v>34</v>
      </c>
      <c r="C2679" s="21">
        <v>9.6470000000000002</v>
      </c>
      <c r="D2679" s="22">
        <v>9.6776999999999997</v>
      </c>
    </row>
    <row r="2680" spans="1:4" hidden="1" x14ac:dyDescent="0.25">
      <c r="A2680" s="19">
        <v>41837</v>
      </c>
      <c r="B2680" s="20" t="s">
        <v>34</v>
      </c>
      <c r="C2680" s="21">
        <v>9.6463000000000001</v>
      </c>
      <c r="D2680" s="22">
        <v>9.6740999999999993</v>
      </c>
    </row>
    <row r="2681" spans="1:4" hidden="1" x14ac:dyDescent="0.25">
      <c r="A2681" s="19">
        <v>41836</v>
      </c>
      <c r="B2681" s="20" t="s">
        <v>34</v>
      </c>
      <c r="C2681" s="21">
        <v>9.6513000000000009</v>
      </c>
      <c r="D2681" s="22">
        <v>9.6805000000000003</v>
      </c>
    </row>
    <row r="2682" spans="1:4" hidden="1" x14ac:dyDescent="0.25">
      <c r="A2682" s="19">
        <v>41835</v>
      </c>
      <c r="B2682" s="20" t="s">
        <v>34</v>
      </c>
      <c r="C2682" s="21">
        <v>9.6934000000000005</v>
      </c>
      <c r="D2682" s="22">
        <v>9.7212999999999994</v>
      </c>
    </row>
    <row r="2683" spans="1:4" hidden="1" x14ac:dyDescent="0.25">
      <c r="A2683" s="19">
        <v>41834</v>
      </c>
      <c r="B2683" s="20" t="s">
        <v>34</v>
      </c>
      <c r="C2683" s="21">
        <v>9.7169000000000008</v>
      </c>
      <c r="D2683" s="22">
        <v>9.7455999999999996</v>
      </c>
    </row>
    <row r="2684" spans="1:4" hidden="1" x14ac:dyDescent="0.25">
      <c r="A2684" s="19">
        <v>41833</v>
      </c>
      <c r="B2684" s="20" t="s">
        <v>34</v>
      </c>
      <c r="C2684" s="21">
        <v>9.7019000000000002</v>
      </c>
      <c r="D2684" s="22">
        <v>9.7326999999999995</v>
      </c>
    </row>
    <row r="2685" spans="1:4" hidden="1" x14ac:dyDescent="0.25">
      <c r="A2685" s="19">
        <v>41830</v>
      </c>
      <c r="B2685" s="20" t="s">
        <v>34</v>
      </c>
      <c r="C2685" s="21">
        <v>9.7126000000000001</v>
      </c>
      <c r="D2685" s="22">
        <v>9.7413000000000007</v>
      </c>
    </row>
    <row r="2686" spans="1:4" hidden="1" x14ac:dyDescent="0.25">
      <c r="A2686" s="19">
        <v>41829</v>
      </c>
      <c r="B2686" s="20" t="s">
        <v>34</v>
      </c>
      <c r="C2686" s="21">
        <v>9.7041000000000004</v>
      </c>
      <c r="D2686" s="22">
        <v>9.7340999999999998</v>
      </c>
    </row>
    <row r="2687" spans="1:4" hidden="1" x14ac:dyDescent="0.25">
      <c r="A2687" s="19">
        <v>41828</v>
      </c>
      <c r="B2687" s="20" t="s">
        <v>34</v>
      </c>
      <c r="C2687" s="21">
        <v>9.6919000000000004</v>
      </c>
      <c r="D2687" s="22">
        <v>9.7197999999999993</v>
      </c>
    </row>
    <row r="2688" spans="1:4" hidden="1" x14ac:dyDescent="0.25">
      <c r="A2688" s="19">
        <v>41827</v>
      </c>
      <c r="B2688" s="20" t="s">
        <v>34</v>
      </c>
      <c r="C2688" s="21">
        <v>9.6883999999999997</v>
      </c>
      <c r="D2688" s="22">
        <v>9.7177000000000007</v>
      </c>
    </row>
    <row r="2689" spans="1:4" hidden="1" x14ac:dyDescent="0.25">
      <c r="A2689" s="19">
        <v>41826</v>
      </c>
      <c r="B2689" s="20" t="s">
        <v>34</v>
      </c>
      <c r="C2689" s="21">
        <v>9.6919000000000004</v>
      </c>
      <c r="D2689" s="22">
        <v>9.7226999999999997</v>
      </c>
    </row>
    <row r="2690" spans="1:4" hidden="1" x14ac:dyDescent="0.25">
      <c r="A2690" s="19">
        <v>41823</v>
      </c>
      <c r="B2690" s="20" t="s">
        <v>34</v>
      </c>
      <c r="C2690" s="21">
        <v>9.7332999999999998</v>
      </c>
      <c r="D2690" s="22">
        <v>9.7620000000000005</v>
      </c>
    </row>
    <row r="2691" spans="1:4" x14ac:dyDescent="0.25">
      <c r="A2691" s="19">
        <v>41854</v>
      </c>
      <c r="B2691" s="20" t="s">
        <v>34</v>
      </c>
      <c r="C2691" s="21">
        <v>9.5742999999999991</v>
      </c>
      <c r="D2691" s="22">
        <v>9.6046999999999993</v>
      </c>
    </row>
    <row r="2692" spans="1:4" hidden="1" x14ac:dyDescent="0.25">
      <c r="A2692" s="19">
        <v>41820</v>
      </c>
      <c r="B2692" s="20" t="s">
        <v>34</v>
      </c>
      <c r="C2692" s="21">
        <v>9.7362000000000002</v>
      </c>
      <c r="D2692" s="22">
        <v>9.7649000000000008</v>
      </c>
    </row>
    <row r="2693" spans="1:4" hidden="1" x14ac:dyDescent="0.25">
      <c r="A2693" s="19">
        <v>41819</v>
      </c>
      <c r="B2693" s="20" t="s">
        <v>34</v>
      </c>
      <c r="C2693" s="21">
        <v>9.7303999999999995</v>
      </c>
      <c r="D2693" s="22">
        <v>9.7613000000000003</v>
      </c>
    </row>
    <row r="2694" spans="1:4" hidden="1" x14ac:dyDescent="0.25">
      <c r="A2694" s="19">
        <v>41816</v>
      </c>
      <c r="B2694" s="20" t="s">
        <v>34</v>
      </c>
      <c r="C2694" s="21">
        <v>9.7055000000000007</v>
      </c>
      <c r="D2694" s="22">
        <v>9.7333999999999996</v>
      </c>
    </row>
    <row r="2695" spans="1:4" hidden="1" x14ac:dyDescent="0.25">
      <c r="A2695" s="19">
        <v>41815</v>
      </c>
      <c r="B2695" s="20" t="s">
        <v>34</v>
      </c>
      <c r="C2695" s="21">
        <v>9.6975999999999996</v>
      </c>
      <c r="D2695" s="22">
        <v>9.7263000000000002</v>
      </c>
    </row>
    <row r="2696" spans="1:4" hidden="1" x14ac:dyDescent="0.25">
      <c r="A2696" s="19">
        <v>41814</v>
      </c>
      <c r="B2696" s="20" t="s">
        <v>34</v>
      </c>
      <c r="C2696" s="21">
        <v>9.7104999999999997</v>
      </c>
      <c r="D2696" s="22">
        <v>9.7399000000000004</v>
      </c>
    </row>
    <row r="2697" spans="1:4" hidden="1" x14ac:dyDescent="0.25">
      <c r="A2697" s="19">
        <v>41813</v>
      </c>
      <c r="B2697" s="20" t="s">
        <v>34</v>
      </c>
      <c r="C2697" s="21">
        <v>9.6847999999999992</v>
      </c>
      <c r="D2697" s="22">
        <v>9.7141000000000002</v>
      </c>
    </row>
    <row r="2698" spans="1:4" hidden="1" x14ac:dyDescent="0.25">
      <c r="A2698" s="19">
        <v>41812</v>
      </c>
      <c r="B2698" s="20" t="s">
        <v>34</v>
      </c>
      <c r="C2698" s="21">
        <v>9.6968999999999994</v>
      </c>
      <c r="D2698" s="22">
        <v>9.7277000000000005</v>
      </c>
    </row>
    <row r="2699" spans="1:4" hidden="1" x14ac:dyDescent="0.25">
      <c r="A2699" s="19">
        <v>41809</v>
      </c>
      <c r="B2699" s="20" t="s">
        <v>34</v>
      </c>
      <c r="C2699" s="21">
        <v>9.7133000000000003</v>
      </c>
      <c r="D2699" s="22">
        <v>9.7420000000000009</v>
      </c>
    </row>
    <row r="2700" spans="1:4" hidden="1" x14ac:dyDescent="0.25">
      <c r="A2700" s="19">
        <v>41808</v>
      </c>
      <c r="B2700" s="20" t="s">
        <v>34</v>
      </c>
      <c r="C2700" s="21">
        <v>9.6720000000000006</v>
      </c>
      <c r="D2700" s="22">
        <v>9.7004999999999999</v>
      </c>
    </row>
    <row r="2701" spans="1:4" hidden="1" x14ac:dyDescent="0.25">
      <c r="A2701" s="19">
        <v>41807</v>
      </c>
      <c r="B2701" s="20" t="s">
        <v>34</v>
      </c>
      <c r="C2701" s="21">
        <v>9.6720000000000006</v>
      </c>
      <c r="D2701" s="22">
        <v>9.7004999999999999</v>
      </c>
    </row>
    <row r="2702" spans="1:4" hidden="1" x14ac:dyDescent="0.25">
      <c r="A2702" s="19">
        <v>41806</v>
      </c>
      <c r="B2702" s="20" t="s">
        <v>34</v>
      </c>
      <c r="C2702" s="21">
        <v>9.6562999999999999</v>
      </c>
      <c r="D2702" s="22">
        <v>9.6841000000000008</v>
      </c>
    </row>
    <row r="2703" spans="1:4" hidden="1" x14ac:dyDescent="0.25">
      <c r="A2703" s="19">
        <v>41805</v>
      </c>
      <c r="B2703" s="20" t="s">
        <v>34</v>
      </c>
      <c r="C2703" s="21">
        <v>9.6556999999999995</v>
      </c>
      <c r="D2703" s="22">
        <v>9.6835000000000004</v>
      </c>
    </row>
    <row r="2704" spans="1:4" hidden="1" x14ac:dyDescent="0.25">
      <c r="A2704" s="19">
        <v>41802</v>
      </c>
      <c r="B2704" s="20" t="s">
        <v>34</v>
      </c>
      <c r="C2704" s="21">
        <v>9.6428999999999991</v>
      </c>
      <c r="D2704" s="22">
        <v>9.6721000000000004</v>
      </c>
    </row>
    <row r="2705" spans="1:4" hidden="1" x14ac:dyDescent="0.25">
      <c r="A2705" s="19">
        <v>41801</v>
      </c>
      <c r="B2705" s="20" t="s">
        <v>34</v>
      </c>
      <c r="C2705" s="21">
        <v>9.6514000000000006</v>
      </c>
      <c r="D2705" s="22">
        <v>9.6791999999999998</v>
      </c>
    </row>
    <row r="2706" spans="1:4" hidden="1" x14ac:dyDescent="0.25">
      <c r="A2706" s="19">
        <v>41800</v>
      </c>
      <c r="B2706" s="20" t="s">
        <v>34</v>
      </c>
      <c r="C2706" s="21">
        <v>9.6570999999999998</v>
      </c>
      <c r="D2706" s="22">
        <v>9.6849000000000007</v>
      </c>
    </row>
    <row r="2707" spans="1:4" hidden="1" x14ac:dyDescent="0.25">
      <c r="A2707" s="19">
        <v>41799</v>
      </c>
      <c r="B2707" s="20" t="s">
        <v>34</v>
      </c>
      <c r="C2707" s="21">
        <v>9.7134999999999998</v>
      </c>
      <c r="D2707" s="22">
        <v>9.7436000000000007</v>
      </c>
    </row>
    <row r="2708" spans="1:4" hidden="1" x14ac:dyDescent="0.25">
      <c r="A2708" s="19">
        <v>41795</v>
      </c>
      <c r="B2708" s="20" t="s">
        <v>34</v>
      </c>
      <c r="C2708" s="21">
        <v>9.7021999999999995</v>
      </c>
      <c r="D2708" s="22">
        <v>9.7308000000000003</v>
      </c>
    </row>
    <row r="2709" spans="1:4" hidden="1" x14ac:dyDescent="0.25">
      <c r="A2709" s="19">
        <v>41794</v>
      </c>
      <c r="B2709" s="20" t="s">
        <v>34</v>
      </c>
      <c r="C2709" s="21">
        <v>9.7149999999999999</v>
      </c>
      <c r="D2709" s="22">
        <v>9.7430000000000003</v>
      </c>
    </row>
    <row r="2710" spans="1:4" hidden="1" x14ac:dyDescent="0.25">
      <c r="A2710" s="19">
        <v>41793</v>
      </c>
      <c r="B2710" s="20" t="s">
        <v>34</v>
      </c>
      <c r="C2710" s="21">
        <v>9.7009000000000007</v>
      </c>
      <c r="D2710" s="22">
        <v>9.7294999999999998</v>
      </c>
    </row>
    <row r="2711" spans="1:4" hidden="1" x14ac:dyDescent="0.25">
      <c r="A2711" s="19">
        <v>41792</v>
      </c>
      <c r="B2711" s="20" t="s">
        <v>34</v>
      </c>
      <c r="C2711" s="21">
        <v>9.7029999999999994</v>
      </c>
      <c r="D2711" s="22">
        <v>9.7317</v>
      </c>
    </row>
    <row r="2712" spans="1:4" x14ac:dyDescent="0.25">
      <c r="A2712" s="19">
        <v>41822</v>
      </c>
      <c r="B2712" s="20" t="s">
        <v>34</v>
      </c>
      <c r="C2712" s="21">
        <v>9.7418999999999993</v>
      </c>
      <c r="D2712" s="22">
        <v>9.7706</v>
      </c>
    </row>
    <row r="2713" spans="1:4" hidden="1" x14ac:dyDescent="0.25">
      <c r="A2713" s="19">
        <v>41788</v>
      </c>
      <c r="B2713" s="20" t="s">
        <v>34</v>
      </c>
      <c r="C2713" s="21">
        <v>9.7088000000000001</v>
      </c>
      <c r="D2713" s="22">
        <v>9.7367000000000008</v>
      </c>
    </row>
    <row r="2714" spans="1:4" hidden="1" x14ac:dyDescent="0.25">
      <c r="A2714" s="19">
        <v>41787</v>
      </c>
      <c r="B2714" s="20" t="s">
        <v>34</v>
      </c>
      <c r="C2714" s="21">
        <v>9.7114999999999991</v>
      </c>
      <c r="D2714" s="22">
        <v>9.7393999999999998</v>
      </c>
    </row>
    <row r="2715" spans="1:4" hidden="1" x14ac:dyDescent="0.25">
      <c r="A2715" s="19">
        <v>41785</v>
      </c>
      <c r="B2715" s="20" t="s">
        <v>34</v>
      </c>
      <c r="C2715" s="21">
        <v>9.7216000000000005</v>
      </c>
      <c r="D2715" s="22">
        <v>9.7502999999999993</v>
      </c>
    </row>
    <row r="2716" spans="1:4" hidden="1" x14ac:dyDescent="0.25">
      <c r="A2716" s="19">
        <v>41784</v>
      </c>
      <c r="B2716" s="20" t="s">
        <v>34</v>
      </c>
      <c r="C2716" s="21">
        <v>9.6966000000000001</v>
      </c>
      <c r="D2716" s="22">
        <v>9.7253000000000007</v>
      </c>
    </row>
    <row r="2717" spans="1:4" hidden="1" x14ac:dyDescent="0.25">
      <c r="A2717" s="19">
        <v>41781</v>
      </c>
      <c r="B2717" s="20" t="s">
        <v>34</v>
      </c>
      <c r="C2717" s="21">
        <v>9.7264999999999997</v>
      </c>
      <c r="D2717" s="22">
        <v>9.7560000000000002</v>
      </c>
    </row>
    <row r="2718" spans="1:4" hidden="1" x14ac:dyDescent="0.25">
      <c r="A2718" s="19">
        <v>41780</v>
      </c>
      <c r="B2718" s="20" t="s">
        <v>34</v>
      </c>
      <c r="C2718" s="21">
        <v>9.7132000000000005</v>
      </c>
      <c r="D2718" s="22">
        <v>9.7426999999999992</v>
      </c>
    </row>
    <row r="2719" spans="1:4" hidden="1" x14ac:dyDescent="0.25">
      <c r="A2719" s="19">
        <v>41779</v>
      </c>
      <c r="B2719" s="20" t="s">
        <v>34</v>
      </c>
      <c r="C2719" s="21">
        <v>9.7197999999999993</v>
      </c>
      <c r="D2719" s="22">
        <v>9.7492999999999999</v>
      </c>
    </row>
    <row r="2720" spans="1:4" hidden="1" x14ac:dyDescent="0.25">
      <c r="A2720" s="19">
        <v>41778</v>
      </c>
      <c r="B2720" s="20" t="s">
        <v>34</v>
      </c>
      <c r="C2720" s="21">
        <v>9.7347000000000001</v>
      </c>
      <c r="D2720" s="22">
        <v>9.7642000000000007</v>
      </c>
    </row>
    <row r="2721" spans="1:4" hidden="1" x14ac:dyDescent="0.25">
      <c r="A2721" s="19">
        <v>41777</v>
      </c>
      <c r="B2721" s="20" t="s">
        <v>34</v>
      </c>
      <c r="C2721" s="21">
        <v>9.7119</v>
      </c>
      <c r="D2721" s="22">
        <v>9.7428000000000008</v>
      </c>
    </row>
    <row r="2722" spans="1:4" hidden="1" x14ac:dyDescent="0.25">
      <c r="A2722" s="19">
        <v>41774</v>
      </c>
      <c r="B2722" s="20" t="s">
        <v>34</v>
      </c>
      <c r="C2722" s="21">
        <v>9.6891999999999996</v>
      </c>
      <c r="D2722" s="22">
        <v>9.7172000000000001</v>
      </c>
    </row>
    <row r="2723" spans="1:4" hidden="1" x14ac:dyDescent="0.25">
      <c r="A2723" s="19">
        <v>41773</v>
      </c>
      <c r="B2723" s="20" t="s">
        <v>34</v>
      </c>
      <c r="C2723" s="21">
        <v>9.7164000000000001</v>
      </c>
      <c r="D2723" s="22">
        <v>9.7459000000000007</v>
      </c>
    </row>
    <row r="2724" spans="1:4" hidden="1" x14ac:dyDescent="0.25">
      <c r="A2724" s="19">
        <v>41772</v>
      </c>
      <c r="B2724" s="20" t="s">
        <v>34</v>
      </c>
      <c r="C2724" s="21">
        <v>9.6437000000000008</v>
      </c>
      <c r="D2724" s="22">
        <v>9.6739999999999995</v>
      </c>
    </row>
    <row r="2725" spans="1:4" hidden="1" x14ac:dyDescent="0.25">
      <c r="A2725" s="19">
        <v>41771</v>
      </c>
      <c r="B2725" s="20" t="s">
        <v>34</v>
      </c>
      <c r="C2725" s="21">
        <v>9.6844999999999999</v>
      </c>
      <c r="D2725" s="22">
        <v>9.7134999999999998</v>
      </c>
    </row>
    <row r="2726" spans="1:4" hidden="1" x14ac:dyDescent="0.25">
      <c r="A2726" s="19">
        <v>41770</v>
      </c>
      <c r="B2726" s="20" t="s">
        <v>34</v>
      </c>
      <c r="C2726" s="21">
        <v>9.6643000000000008</v>
      </c>
      <c r="D2726" s="22">
        <v>9.6952999999999996</v>
      </c>
    </row>
    <row r="2727" spans="1:4" hidden="1" x14ac:dyDescent="0.25">
      <c r="A2727" s="19">
        <v>41767</v>
      </c>
      <c r="B2727" s="20" t="s">
        <v>34</v>
      </c>
      <c r="C2727" s="21">
        <v>9.7928999999999995</v>
      </c>
      <c r="D2727" s="22">
        <v>9.8214000000000006</v>
      </c>
    </row>
    <row r="2728" spans="1:4" hidden="1" x14ac:dyDescent="0.25">
      <c r="A2728" s="19">
        <v>41766</v>
      </c>
      <c r="B2728" s="20" t="s">
        <v>34</v>
      </c>
      <c r="C2728" s="21">
        <v>9.7609999999999992</v>
      </c>
      <c r="D2728" s="22">
        <v>9.7917000000000005</v>
      </c>
    </row>
    <row r="2729" spans="1:4" hidden="1" x14ac:dyDescent="0.25">
      <c r="A2729" s="19">
        <v>41765</v>
      </c>
      <c r="B2729" s="20" t="s">
        <v>34</v>
      </c>
      <c r="C2729" s="21">
        <v>9.7516999999999996</v>
      </c>
      <c r="D2729" s="22">
        <v>9.7803000000000004</v>
      </c>
    </row>
    <row r="2730" spans="1:4" hidden="1" x14ac:dyDescent="0.25">
      <c r="A2730" s="19">
        <v>41764</v>
      </c>
      <c r="B2730" s="20" t="s">
        <v>34</v>
      </c>
      <c r="C2730" s="21">
        <v>9.7063000000000006</v>
      </c>
      <c r="D2730" s="22">
        <v>9.7347000000000001</v>
      </c>
    </row>
    <row r="2731" spans="1:4" x14ac:dyDescent="0.25">
      <c r="A2731" s="19">
        <v>41791</v>
      </c>
      <c r="B2731" s="20" t="s">
        <v>34</v>
      </c>
      <c r="C2731" s="21">
        <v>9.7187000000000001</v>
      </c>
      <c r="D2731" s="22">
        <v>9.7495999999999992</v>
      </c>
    </row>
    <row r="2732" spans="1:4" hidden="1" x14ac:dyDescent="0.25">
      <c r="A2732" s="19">
        <v>41759</v>
      </c>
      <c r="B2732" s="20" t="s">
        <v>34</v>
      </c>
      <c r="C2732" s="21">
        <v>9.6777999999999995</v>
      </c>
      <c r="D2732" s="22">
        <v>9.7062000000000008</v>
      </c>
    </row>
    <row r="2733" spans="1:4" hidden="1" x14ac:dyDescent="0.25">
      <c r="A2733" s="19">
        <v>41758</v>
      </c>
      <c r="B2733" s="20" t="s">
        <v>34</v>
      </c>
      <c r="C2733" s="21">
        <v>9.6554000000000002</v>
      </c>
      <c r="D2733" s="22">
        <v>9.6852</v>
      </c>
    </row>
    <row r="2734" spans="1:4" hidden="1" x14ac:dyDescent="0.25">
      <c r="A2734" s="19">
        <v>41757</v>
      </c>
      <c r="B2734" s="20" t="s">
        <v>34</v>
      </c>
      <c r="C2734" s="21">
        <v>9.6750000000000007</v>
      </c>
      <c r="D2734" s="22">
        <v>9.7048000000000005</v>
      </c>
    </row>
    <row r="2735" spans="1:4" hidden="1" x14ac:dyDescent="0.25">
      <c r="A2735" s="19">
        <v>41756</v>
      </c>
      <c r="B2735" s="20" t="s">
        <v>34</v>
      </c>
      <c r="C2735" s="21">
        <v>9.6475000000000009</v>
      </c>
      <c r="D2735" s="22">
        <v>9.6780000000000008</v>
      </c>
    </row>
    <row r="2736" spans="1:4" hidden="1" x14ac:dyDescent="0.25">
      <c r="A2736" s="19">
        <v>41752</v>
      </c>
      <c r="B2736" s="20" t="s">
        <v>34</v>
      </c>
      <c r="C2736" s="21">
        <v>9.6516999999999999</v>
      </c>
      <c r="D2736" s="22">
        <v>9.6800999999999995</v>
      </c>
    </row>
    <row r="2737" spans="1:4" hidden="1" x14ac:dyDescent="0.25">
      <c r="A2737" s="19">
        <v>41751</v>
      </c>
      <c r="B2737" s="20" t="s">
        <v>34</v>
      </c>
      <c r="C2737" s="21">
        <v>9.6286000000000005</v>
      </c>
      <c r="D2737" s="22">
        <v>9.6577000000000002</v>
      </c>
    </row>
    <row r="2738" spans="1:4" hidden="1" x14ac:dyDescent="0.25">
      <c r="A2738" s="19">
        <v>41746</v>
      </c>
      <c r="B2738" s="20" t="s">
        <v>34</v>
      </c>
      <c r="C2738" s="21">
        <v>9.6564999999999994</v>
      </c>
      <c r="D2738" s="22">
        <v>9.6869999999999994</v>
      </c>
    </row>
    <row r="2739" spans="1:4" hidden="1" x14ac:dyDescent="0.25">
      <c r="A2739" s="19">
        <v>41745</v>
      </c>
      <c r="B2739" s="20" t="s">
        <v>34</v>
      </c>
      <c r="C2739" s="21">
        <v>9.6333000000000002</v>
      </c>
      <c r="D2739" s="22">
        <v>9.6630000000000003</v>
      </c>
    </row>
    <row r="2740" spans="1:4" hidden="1" x14ac:dyDescent="0.25">
      <c r="A2740" s="19">
        <v>41744</v>
      </c>
      <c r="B2740" s="20" t="s">
        <v>34</v>
      </c>
      <c r="C2740" s="21">
        <v>9.6051000000000002</v>
      </c>
      <c r="D2740" s="22">
        <v>9.6334</v>
      </c>
    </row>
    <row r="2741" spans="1:4" hidden="1" x14ac:dyDescent="0.25">
      <c r="A2741" s="19">
        <v>41743</v>
      </c>
      <c r="B2741" s="20" t="s">
        <v>34</v>
      </c>
      <c r="C2741" s="21">
        <v>9.6252999999999993</v>
      </c>
      <c r="D2741" s="22">
        <v>9.6549999999999994</v>
      </c>
    </row>
    <row r="2742" spans="1:4" hidden="1" x14ac:dyDescent="0.25">
      <c r="A2742" s="19">
        <v>41742</v>
      </c>
      <c r="B2742" s="20" t="s">
        <v>34</v>
      </c>
      <c r="C2742" s="21">
        <v>9.6557999999999993</v>
      </c>
      <c r="D2742" s="22">
        <v>9.6862999999999992</v>
      </c>
    </row>
    <row r="2743" spans="1:4" hidden="1" x14ac:dyDescent="0.25">
      <c r="A2743" s="19">
        <v>41739</v>
      </c>
      <c r="B2743" s="20" t="s">
        <v>34</v>
      </c>
      <c r="C2743" s="21">
        <v>9.6439000000000004</v>
      </c>
      <c r="D2743" s="22">
        <v>9.6730999999999998</v>
      </c>
    </row>
    <row r="2744" spans="1:4" hidden="1" x14ac:dyDescent="0.25">
      <c r="A2744" s="19">
        <v>41738</v>
      </c>
      <c r="B2744" s="20" t="s">
        <v>34</v>
      </c>
      <c r="C2744" s="21">
        <v>9.5932999999999993</v>
      </c>
      <c r="D2744" s="22">
        <v>9.6229999999999993</v>
      </c>
    </row>
    <row r="2745" spans="1:4" hidden="1" x14ac:dyDescent="0.25">
      <c r="A2745" s="19">
        <v>41737</v>
      </c>
      <c r="B2745" s="20" t="s">
        <v>34</v>
      </c>
      <c r="C2745" s="21">
        <v>9.5817999999999994</v>
      </c>
      <c r="D2745" s="22">
        <v>9.61</v>
      </c>
    </row>
    <row r="2746" spans="1:4" hidden="1" x14ac:dyDescent="0.25">
      <c r="A2746" s="19">
        <v>41736</v>
      </c>
      <c r="B2746" s="20" t="s">
        <v>34</v>
      </c>
      <c r="C2746" s="21">
        <v>9.5456000000000003</v>
      </c>
      <c r="D2746" s="22">
        <v>9.5751000000000008</v>
      </c>
    </row>
    <row r="2747" spans="1:4" hidden="1" x14ac:dyDescent="0.25">
      <c r="A2747" s="19">
        <v>41735</v>
      </c>
      <c r="B2747" s="20" t="s">
        <v>34</v>
      </c>
      <c r="C2747" s="21">
        <v>9.5312999999999999</v>
      </c>
      <c r="D2747" s="22">
        <v>9.5622000000000007</v>
      </c>
    </row>
    <row r="2748" spans="1:4" hidden="1" x14ac:dyDescent="0.25">
      <c r="A2748" s="19">
        <v>41732</v>
      </c>
      <c r="B2748" s="20" t="s">
        <v>34</v>
      </c>
      <c r="C2748" s="21">
        <v>9.58</v>
      </c>
      <c r="D2748" s="22">
        <v>9.6096000000000004</v>
      </c>
    </row>
    <row r="2749" spans="1:4" hidden="1" x14ac:dyDescent="0.25">
      <c r="A2749" s="19">
        <v>41731</v>
      </c>
      <c r="B2749" s="20" t="s">
        <v>34</v>
      </c>
      <c r="C2749" s="21">
        <v>9.5891000000000002</v>
      </c>
      <c r="D2749" s="22">
        <v>9.6194000000000006</v>
      </c>
    </row>
    <row r="2750" spans="1:4" x14ac:dyDescent="0.25">
      <c r="A2750" s="19">
        <v>41763</v>
      </c>
      <c r="B2750" s="20" t="s">
        <v>34</v>
      </c>
      <c r="C2750" s="21">
        <v>9.6918000000000006</v>
      </c>
      <c r="D2750" s="22">
        <v>9.7202000000000002</v>
      </c>
    </row>
    <row r="2751" spans="1:4" hidden="1" x14ac:dyDescent="0.25">
      <c r="A2751" s="19">
        <v>41729</v>
      </c>
      <c r="B2751" s="20" t="s">
        <v>34</v>
      </c>
      <c r="C2751" s="21">
        <v>9.5813000000000006</v>
      </c>
      <c r="D2751" s="22">
        <v>9.6117000000000008</v>
      </c>
    </row>
    <row r="2752" spans="1:4" hidden="1" x14ac:dyDescent="0.25">
      <c r="A2752" s="19">
        <v>41728</v>
      </c>
      <c r="B2752" s="20" t="s">
        <v>34</v>
      </c>
      <c r="C2752" s="21">
        <v>9.5542999999999996</v>
      </c>
      <c r="D2752" s="22">
        <v>9.5831999999999997</v>
      </c>
    </row>
    <row r="2753" spans="1:4" hidden="1" x14ac:dyDescent="0.25">
      <c r="A2753" s="19">
        <v>41725</v>
      </c>
      <c r="B2753" s="20" t="s">
        <v>34</v>
      </c>
      <c r="C2753" s="21">
        <v>9.5612999999999992</v>
      </c>
      <c r="D2753" s="22">
        <v>9.5908999999999995</v>
      </c>
    </row>
    <row r="2754" spans="1:4" hidden="1" x14ac:dyDescent="0.25">
      <c r="A2754" s="19">
        <v>41724</v>
      </c>
      <c r="B2754" s="20" t="s">
        <v>34</v>
      </c>
      <c r="C2754" s="21">
        <v>9.5716000000000001</v>
      </c>
      <c r="D2754" s="22">
        <v>9.5998999999999999</v>
      </c>
    </row>
    <row r="2755" spans="1:4" hidden="1" x14ac:dyDescent="0.25">
      <c r="A2755" s="19">
        <v>41723</v>
      </c>
      <c r="B2755" s="20" t="s">
        <v>34</v>
      </c>
      <c r="C2755" s="21">
        <v>9.5822000000000003</v>
      </c>
      <c r="D2755" s="22">
        <v>9.6105</v>
      </c>
    </row>
    <row r="2756" spans="1:4" hidden="1" x14ac:dyDescent="0.25">
      <c r="A2756" s="19">
        <v>41722</v>
      </c>
      <c r="B2756" s="20" t="s">
        <v>34</v>
      </c>
      <c r="C2756" s="21">
        <v>9.5524000000000004</v>
      </c>
      <c r="D2756" s="22">
        <v>9.5820000000000007</v>
      </c>
    </row>
    <row r="2757" spans="1:4" hidden="1" x14ac:dyDescent="0.25">
      <c r="A2757" s="19">
        <v>41721</v>
      </c>
      <c r="B2757" s="20" t="s">
        <v>34</v>
      </c>
      <c r="C2757" s="21">
        <v>9.5739000000000001</v>
      </c>
      <c r="D2757" s="22">
        <v>9.6049000000000007</v>
      </c>
    </row>
    <row r="2758" spans="1:4" hidden="1" x14ac:dyDescent="0.25">
      <c r="A2758" s="19">
        <v>41718</v>
      </c>
      <c r="B2758" s="20" t="s">
        <v>34</v>
      </c>
      <c r="C2758" s="21">
        <v>9.5550999999999995</v>
      </c>
      <c r="D2758" s="22">
        <v>9.5840999999999994</v>
      </c>
    </row>
    <row r="2759" spans="1:4" hidden="1" x14ac:dyDescent="0.25">
      <c r="A2759" s="19">
        <v>41717</v>
      </c>
      <c r="B2759" s="20" t="s">
        <v>34</v>
      </c>
      <c r="C2759" s="21">
        <v>9.6628000000000007</v>
      </c>
      <c r="D2759" s="22">
        <v>9.6913999999999998</v>
      </c>
    </row>
    <row r="2760" spans="1:4" hidden="1" x14ac:dyDescent="0.25">
      <c r="A2760" s="19">
        <v>41716</v>
      </c>
      <c r="B2760" s="20" t="s">
        <v>34</v>
      </c>
      <c r="C2760" s="21">
        <v>9.6692</v>
      </c>
      <c r="D2760" s="22">
        <v>9.6991999999999994</v>
      </c>
    </row>
    <row r="2761" spans="1:4" hidden="1" x14ac:dyDescent="0.25">
      <c r="A2761" s="19">
        <v>41715</v>
      </c>
      <c r="B2761" s="20" t="s">
        <v>34</v>
      </c>
      <c r="C2761" s="21">
        <v>9.6394000000000002</v>
      </c>
      <c r="D2761" s="22">
        <v>9.6678999999999995</v>
      </c>
    </row>
    <row r="2762" spans="1:4" hidden="1" x14ac:dyDescent="0.25">
      <c r="A2762" s="19">
        <v>41714</v>
      </c>
      <c r="B2762" s="20" t="s">
        <v>34</v>
      </c>
      <c r="C2762" s="21">
        <v>9.6560000000000006</v>
      </c>
      <c r="D2762" s="22">
        <v>9.6859999999999999</v>
      </c>
    </row>
    <row r="2763" spans="1:4" hidden="1" x14ac:dyDescent="0.25">
      <c r="A2763" s="19">
        <v>41711</v>
      </c>
      <c r="B2763" s="20" t="s">
        <v>34</v>
      </c>
      <c r="C2763" s="21">
        <v>9.6837999999999997</v>
      </c>
      <c r="D2763" s="22">
        <v>9.7138000000000009</v>
      </c>
    </row>
    <row r="2764" spans="1:4" hidden="1" x14ac:dyDescent="0.25">
      <c r="A2764" s="19">
        <v>41710</v>
      </c>
      <c r="B2764" s="20" t="s">
        <v>34</v>
      </c>
      <c r="C2764" s="21">
        <v>9.6270000000000007</v>
      </c>
      <c r="D2764" s="22">
        <v>9.6569000000000003</v>
      </c>
    </row>
    <row r="2765" spans="1:4" hidden="1" x14ac:dyDescent="0.25">
      <c r="A2765" s="19">
        <v>41709</v>
      </c>
      <c r="B2765" s="20" t="s">
        <v>34</v>
      </c>
      <c r="C2765" s="21">
        <v>9.6125000000000007</v>
      </c>
      <c r="D2765" s="22">
        <v>9.6409000000000002</v>
      </c>
    </row>
    <row r="2766" spans="1:4" hidden="1" x14ac:dyDescent="0.25">
      <c r="A2766" s="19">
        <v>41708</v>
      </c>
      <c r="B2766" s="20" t="s">
        <v>34</v>
      </c>
      <c r="C2766" s="21">
        <v>9.6283999999999992</v>
      </c>
      <c r="D2766" s="22">
        <v>9.6569000000000003</v>
      </c>
    </row>
    <row r="2767" spans="1:4" hidden="1" x14ac:dyDescent="0.25">
      <c r="A2767" s="19">
        <v>41707</v>
      </c>
      <c r="B2767" s="20" t="s">
        <v>34</v>
      </c>
      <c r="C2767" s="21">
        <v>9.6304999999999996</v>
      </c>
      <c r="D2767" s="22">
        <v>9.6609999999999996</v>
      </c>
    </row>
    <row r="2768" spans="1:4" hidden="1" x14ac:dyDescent="0.25">
      <c r="A2768" s="19">
        <v>41704</v>
      </c>
      <c r="B2768" s="20" t="s">
        <v>34</v>
      </c>
      <c r="C2768" s="21">
        <v>9.5457999999999998</v>
      </c>
      <c r="D2768" s="22">
        <v>9.5747</v>
      </c>
    </row>
    <row r="2769" spans="1:4" hidden="1" x14ac:dyDescent="0.25">
      <c r="A2769" s="19">
        <v>41703</v>
      </c>
      <c r="B2769" s="20" t="s">
        <v>34</v>
      </c>
      <c r="C2769" s="21">
        <v>9.5306999999999995</v>
      </c>
      <c r="D2769" s="22">
        <v>9.5595999999999997</v>
      </c>
    </row>
    <row r="2770" spans="1:4" hidden="1" x14ac:dyDescent="0.25">
      <c r="A2770" s="19">
        <v>41702</v>
      </c>
      <c r="B2770" s="20" t="s">
        <v>34</v>
      </c>
      <c r="C2770" s="21">
        <v>9.5488999999999997</v>
      </c>
      <c r="D2770" s="22">
        <v>9.5785</v>
      </c>
    </row>
    <row r="2771" spans="1:4" hidden="1" x14ac:dyDescent="0.25">
      <c r="A2771" s="19">
        <v>41701</v>
      </c>
      <c r="B2771" s="20" t="s">
        <v>34</v>
      </c>
      <c r="C2771" s="21">
        <v>9.5517000000000003</v>
      </c>
      <c r="D2771" s="22">
        <v>9.5813000000000006</v>
      </c>
    </row>
    <row r="2772" spans="1:4" x14ac:dyDescent="0.25">
      <c r="A2772" s="19">
        <v>41730</v>
      </c>
      <c r="B2772" s="20" t="s">
        <v>34</v>
      </c>
      <c r="C2772" s="21">
        <v>9.5806000000000004</v>
      </c>
      <c r="D2772" s="22">
        <v>9.6089000000000002</v>
      </c>
    </row>
    <row r="2773" spans="1:4" hidden="1" x14ac:dyDescent="0.25">
      <c r="A2773" s="19">
        <v>41697</v>
      </c>
      <c r="B2773" s="20" t="s">
        <v>34</v>
      </c>
      <c r="C2773" s="21">
        <v>9.4817</v>
      </c>
      <c r="D2773" s="22">
        <v>9.5097000000000005</v>
      </c>
    </row>
    <row r="2774" spans="1:4" hidden="1" x14ac:dyDescent="0.25">
      <c r="A2774" s="19">
        <v>41696</v>
      </c>
      <c r="B2774" s="20" t="s">
        <v>34</v>
      </c>
      <c r="C2774" s="21">
        <v>9.5366999999999997</v>
      </c>
      <c r="D2774" s="22">
        <v>9.5648</v>
      </c>
    </row>
    <row r="2775" spans="1:4" hidden="1" x14ac:dyDescent="0.25">
      <c r="A2775" s="19">
        <v>41695</v>
      </c>
      <c r="B2775" s="20" t="s">
        <v>34</v>
      </c>
      <c r="C2775" s="21">
        <v>9.5410000000000004</v>
      </c>
      <c r="D2775" s="22">
        <v>9.5698000000000008</v>
      </c>
    </row>
    <row r="2776" spans="1:4" hidden="1" x14ac:dyDescent="0.25">
      <c r="A2776" s="19">
        <v>41694</v>
      </c>
      <c r="B2776" s="20" t="s">
        <v>34</v>
      </c>
      <c r="C2776" s="21">
        <v>9.5284999999999993</v>
      </c>
      <c r="D2776" s="22">
        <v>9.5587</v>
      </c>
    </row>
    <row r="2777" spans="1:4" hidden="1" x14ac:dyDescent="0.25">
      <c r="A2777" s="19">
        <v>41693</v>
      </c>
      <c r="B2777" s="20" t="s">
        <v>34</v>
      </c>
      <c r="C2777" s="21">
        <v>9.5350000000000001</v>
      </c>
      <c r="D2777" s="22">
        <v>9.5658999999999992</v>
      </c>
    </row>
    <row r="2778" spans="1:4" hidden="1" x14ac:dyDescent="0.25">
      <c r="A2778" s="19">
        <v>41690</v>
      </c>
      <c r="B2778" s="20" t="s">
        <v>34</v>
      </c>
      <c r="C2778" s="21">
        <v>9.5065000000000008</v>
      </c>
      <c r="D2778" s="22">
        <v>9.5366999999999997</v>
      </c>
    </row>
    <row r="2779" spans="1:4" hidden="1" x14ac:dyDescent="0.25">
      <c r="A2779" s="19">
        <v>41689</v>
      </c>
      <c r="B2779" s="20" t="s">
        <v>34</v>
      </c>
      <c r="C2779" s="21">
        <v>9.5413999999999994</v>
      </c>
      <c r="D2779" s="22">
        <v>9.5702999999999996</v>
      </c>
    </row>
    <row r="2780" spans="1:4" hidden="1" x14ac:dyDescent="0.25">
      <c r="A2780" s="19">
        <v>41688</v>
      </c>
      <c r="B2780" s="20" t="s">
        <v>34</v>
      </c>
      <c r="C2780" s="21">
        <v>9.5289000000000001</v>
      </c>
      <c r="D2780" s="22">
        <v>9.5584000000000007</v>
      </c>
    </row>
    <row r="2781" spans="1:4" hidden="1" x14ac:dyDescent="0.25">
      <c r="A2781" s="19">
        <v>41687</v>
      </c>
      <c r="B2781" s="20" t="s">
        <v>34</v>
      </c>
      <c r="C2781" s="21">
        <v>9.5107999999999997</v>
      </c>
      <c r="D2781" s="22">
        <v>9.5388999999999999</v>
      </c>
    </row>
    <row r="2782" spans="1:4" hidden="1" x14ac:dyDescent="0.25">
      <c r="A2782" s="19">
        <v>41686</v>
      </c>
      <c r="B2782" s="20" t="s">
        <v>34</v>
      </c>
      <c r="C2782" s="21">
        <v>9.5025999999999993</v>
      </c>
      <c r="D2782" s="22">
        <v>9.5335000000000001</v>
      </c>
    </row>
    <row r="2783" spans="1:4" hidden="1" x14ac:dyDescent="0.25">
      <c r="A2783" s="19">
        <v>41683</v>
      </c>
      <c r="B2783" s="20" t="s">
        <v>34</v>
      </c>
      <c r="C2783" s="21">
        <v>9.4817999999999998</v>
      </c>
      <c r="D2783" s="22">
        <v>9.5119000000000007</v>
      </c>
    </row>
    <row r="2784" spans="1:4" hidden="1" x14ac:dyDescent="0.25">
      <c r="A2784" s="19">
        <v>41682</v>
      </c>
      <c r="B2784" s="20" t="s">
        <v>34</v>
      </c>
      <c r="C2784" s="21">
        <v>9.4262999999999995</v>
      </c>
      <c r="D2784" s="22">
        <v>9.4555000000000007</v>
      </c>
    </row>
    <row r="2785" spans="1:4" hidden="1" x14ac:dyDescent="0.25">
      <c r="A2785" s="19">
        <v>41681</v>
      </c>
      <c r="B2785" s="20" t="s">
        <v>34</v>
      </c>
      <c r="C2785" s="21">
        <v>9.4847000000000001</v>
      </c>
      <c r="D2785" s="22">
        <v>9.5134000000000007</v>
      </c>
    </row>
    <row r="2786" spans="1:4" hidden="1" x14ac:dyDescent="0.25">
      <c r="A2786" s="19">
        <v>41680</v>
      </c>
      <c r="B2786" s="20" t="s">
        <v>34</v>
      </c>
      <c r="C2786" s="21">
        <v>9.4632000000000005</v>
      </c>
      <c r="D2786" s="22">
        <v>9.4918999999999993</v>
      </c>
    </row>
    <row r="2787" spans="1:4" hidden="1" x14ac:dyDescent="0.25">
      <c r="A2787" s="19">
        <v>41679</v>
      </c>
      <c r="B2787" s="20" t="s">
        <v>34</v>
      </c>
      <c r="C2787" s="21">
        <v>9.4598999999999993</v>
      </c>
      <c r="D2787" s="22">
        <v>9.4899000000000004</v>
      </c>
    </row>
    <row r="2788" spans="1:4" hidden="1" x14ac:dyDescent="0.25">
      <c r="A2788" s="19">
        <v>41676</v>
      </c>
      <c r="B2788" s="20" t="s">
        <v>34</v>
      </c>
      <c r="C2788" s="21">
        <v>9.3841999999999999</v>
      </c>
      <c r="D2788" s="22">
        <v>9.4118999999999993</v>
      </c>
    </row>
    <row r="2789" spans="1:4" hidden="1" x14ac:dyDescent="0.25">
      <c r="A2789" s="19">
        <v>41675</v>
      </c>
      <c r="B2789" s="20" t="s">
        <v>34</v>
      </c>
      <c r="C2789" s="21">
        <v>9.3831000000000007</v>
      </c>
      <c r="D2789" s="22">
        <v>9.4108000000000001</v>
      </c>
    </row>
    <row r="2790" spans="1:4" hidden="1" x14ac:dyDescent="0.25">
      <c r="A2790" s="19">
        <v>41674</v>
      </c>
      <c r="B2790" s="20" t="s">
        <v>34</v>
      </c>
      <c r="C2790" s="21">
        <v>9.3780999999999999</v>
      </c>
      <c r="D2790" s="22">
        <v>9.4071999999999996</v>
      </c>
    </row>
    <row r="2791" spans="1:4" hidden="1" x14ac:dyDescent="0.25">
      <c r="A2791" s="19">
        <v>41673</v>
      </c>
      <c r="B2791" s="20" t="s">
        <v>34</v>
      </c>
      <c r="C2791" s="21">
        <v>9.3732000000000006</v>
      </c>
      <c r="D2791" s="22">
        <v>9.4009</v>
      </c>
    </row>
    <row r="2792" spans="1:4" x14ac:dyDescent="0.25">
      <c r="A2792" s="19">
        <v>41700</v>
      </c>
      <c r="B2792" s="20" t="s">
        <v>34</v>
      </c>
      <c r="C2792" s="21">
        <v>9.5795999999999992</v>
      </c>
      <c r="D2792" s="22">
        <v>9.6079000000000008</v>
      </c>
    </row>
    <row r="2793" spans="1:4" hidden="1" x14ac:dyDescent="0.25">
      <c r="A2793" s="19">
        <v>41669</v>
      </c>
      <c r="B2793" s="20" t="s">
        <v>34</v>
      </c>
      <c r="C2793" s="21">
        <v>9.4406999999999996</v>
      </c>
      <c r="D2793" s="22">
        <v>9.4693000000000005</v>
      </c>
    </row>
    <row r="2794" spans="1:4" hidden="1" x14ac:dyDescent="0.25">
      <c r="A2794" s="19">
        <v>41668</v>
      </c>
      <c r="B2794" s="20" t="s">
        <v>34</v>
      </c>
      <c r="C2794" s="21">
        <v>9.4788999999999994</v>
      </c>
      <c r="D2794" s="22">
        <v>9.5076000000000001</v>
      </c>
    </row>
    <row r="2795" spans="1:4" hidden="1" x14ac:dyDescent="0.25">
      <c r="A2795" s="19">
        <v>41667</v>
      </c>
      <c r="B2795" s="20" t="s">
        <v>34</v>
      </c>
      <c r="C2795" s="21">
        <v>9.4693000000000005</v>
      </c>
      <c r="D2795" s="22">
        <v>9.4979999999999993</v>
      </c>
    </row>
    <row r="2796" spans="1:4" hidden="1" x14ac:dyDescent="0.25">
      <c r="A2796" s="19">
        <v>41666</v>
      </c>
      <c r="B2796" s="20" t="s">
        <v>34</v>
      </c>
      <c r="C2796" s="21">
        <v>9.4890000000000008</v>
      </c>
      <c r="D2796" s="22">
        <v>9.5183999999999997</v>
      </c>
    </row>
    <row r="2797" spans="1:4" hidden="1" x14ac:dyDescent="0.25">
      <c r="A2797" s="19">
        <v>41665</v>
      </c>
      <c r="B2797" s="20" t="s">
        <v>34</v>
      </c>
      <c r="C2797" s="21">
        <v>9.4931999999999999</v>
      </c>
      <c r="D2797" s="22">
        <v>9.5239999999999991</v>
      </c>
    </row>
    <row r="2798" spans="1:4" hidden="1" x14ac:dyDescent="0.25">
      <c r="A2798" s="19">
        <v>41662</v>
      </c>
      <c r="B2798" s="20" t="s">
        <v>34</v>
      </c>
      <c r="C2798" s="21">
        <v>9.4633000000000003</v>
      </c>
      <c r="D2798" s="22">
        <v>9.4933999999999994</v>
      </c>
    </row>
    <row r="2799" spans="1:4" hidden="1" x14ac:dyDescent="0.25">
      <c r="A2799" s="19">
        <v>41661</v>
      </c>
      <c r="B2799" s="20" t="s">
        <v>34</v>
      </c>
      <c r="C2799" s="21">
        <v>9.4085000000000001</v>
      </c>
      <c r="D2799" s="22">
        <v>9.4362999999999992</v>
      </c>
    </row>
    <row r="2800" spans="1:4" hidden="1" x14ac:dyDescent="0.25">
      <c r="A2800" s="19">
        <v>41660</v>
      </c>
      <c r="B2800" s="20" t="s">
        <v>34</v>
      </c>
      <c r="C2800" s="21">
        <v>9.3878000000000004</v>
      </c>
      <c r="D2800" s="22">
        <v>9.4154999999999998</v>
      </c>
    </row>
    <row r="2801" spans="1:4" hidden="1" x14ac:dyDescent="0.25">
      <c r="A2801" s="19">
        <v>41659</v>
      </c>
      <c r="B2801" s="20" t="s">
        <v>34</v>
      </c>
      <c r="C2801" s="21">
        <v>9.41</v>
      </c>
      <c r="D2801" s="22">
        <v>9.4391999999999996</v>
      </c>
    </row>
    <row r="2802" spans="1:4" hidden="1" x14ac:dyDescent="0.25">
      <c r="A2802" s="19">
        <v>41658</v>
      </c>
      <c r="B2802" s="20" t="s">
        <v>34</v>
      </c>
      <c r="C2802" s="21">
        <v>9.3996999999999993</v>
      </c>
      <c r="D2802" s="22">
        <v>9.4282000000000004</v>
      </c>
    </row>
    <row r="2803" spans="1:4" hidden="1" x14ac:dyDescent="0.25">
      <c r="A2803" s="19">
        <v>41655</v>
      </c>
      <c r="B2803" s="20" t="s">
        <v>34</v>
      </c>
      <c r="C2803" s="21">
        <v>9.4482999999999997</v>
      </c>
      <c r="D2803" s="22">
        <v>9.4763000000000002</v>
      </c>
    </row>
    <row r="2804" spans="1:4" hidden="1" x14ac:dyDescent="0.25">
      <c r="A2804" s="19">
        <v>41654</v>
      </c>
      <c r="B2804" s="20" t="s">
        <v>34</v>
      </c>
      <c r="C2804" s="21">
        <v>9.4532000000000007</v>
      </c>
      <c r="D2804" s="22">
        <v>9.4824999999999999</v>
      </c>
    </row>
    <row r="2805" spans="1:4" hidden="1" x14ac:dyDescent="0.25">
      <c r="A2805" s="19">
        <v>41653</v>
      </c>
      <c r="B2805" s="20" t="s">
        <v>34</v>
      </c>
      <c r="C2805" s="21">
        <v>9.4957999999999991</v>
      </c>
      <c r="D2805" s="22">
        <v>9.5238999999999994</v>
      </c>
    </row>
    <row r="2806" spans="1:4" hidden="1" x14ac:dyDescent="0.25">
      <c r="A2806" s="19">
        <v>41651</v>
      </c>
      <c r="B2806" s="20" t="s">
        <v>34</v>
      </c>
      <c r="C2806" s="21">
        <v>9.4882000000000009</v>
      </c>
      <c r="D2806" s="22">
        <v>9.5190000000000001</v>
      </c>
    </row>
    <row r="2807" spans="1:4" hidden="1" x14ac:dyDescent="0.25">
      <c r="A2807" s="19">
        <v>41648</v>
      </c>
      <c r="B2807" s="20" t="s">
        <v>34</v>
      </c>
      <c r="C2807" s="21">
        <v>9.4403000000000006</v>
      </c>
      <c r="D2807" s="22">
        <v>9.4695999999999998</v>
      </c>
    </row>
    <row r="2808" spans="1:4" hidden="1" x14ac:dyDescent="0.25">
      <c r="A2808" s="19">
        <v>41647</v>
      </c>
      <c r="B2808" s="20" t="s">
        <v>34</v>
      </c>
      <c r="C2808" s="21">
        <v>9.4285999999999994</v>
      </c>
      <c r="D2808" s="22">
        <v>9.4586000000000006</v>
      </c>
    </row>
    <row r="2809" spans="1:4" hidden="1" x14ac:dyDescent="0.25">
      <c r="A2809" s="19">
        <v>41645</v>
      </c>
      <c r="B2809" s="20" t="s">
        <v>34</v>
      </c>
      <c r="C2809" s="21">
        <v>9.4379000000000008</v>
      </c>
      <c r="D2809" s="22">
        <v>9.4664999999999999</v>
      </c>
    </row>
    <row r="2810" spans="1:4" hidden="1" x14ac:dyDescent="0.25">
      <c r="A2810" s="19">
        <v>41644</v>
      </c>
      <c r="B2810" s="20" t="s">
        <v>34</v>
      </c>
      <c r="C2810" s="21">
        <v>9.4263999999999992</v>
      </c>
      <c r="D2810" s="22">
        <v>9.4557000000000002</v>
      </c>
    </row>
    <row r="2811" spans="1:4" x14ac:dyDescent="0.25">
      <c r="A2811" s="19">
        <v>41672</v>
      </c>
      <c r="B2811" s="20" t="s">
        <v>34</v>
      </c>
      <c r="C2811" s="21">
        <v>9.3609000000000009</v>
      </c>
      <c r="D2811" s="22">
        <v>9.3905999999999992</v>
      </c>
    </row>
    <row r="2812" spans="1:4" hidden="1" x14ac:dyDescent="0.25">
      <c r="A2812" s="19">
        <v>41639</v>
      </c>
      <c r="B2812" s="20" t="s">
        <v>34</v>
      </c>
      <c r="C2812" s="21">
        <v>9.5379000000000005</v>
      </c>
      <c r="D2812" s="22">
        <v>9.5675000000000008</v>
      </c>
    </row>
    <row r="2813" spans="1:4" hidden="1" x14ac:dyDescent="0.25">
      <c r="A2813" s="19">
        <v>41638</v>
      </c>
      <c r="B2813" s="20" t="s">
        <v>34</v>
      </c>
      <c r="C2813" s="21">
        <v>9.5420999999999996</v>
      </c>
      <c r="D2813" s="22">
        <v>9.5709999999999997</v>
      </c>
    </row>
    <row r="2814" spans="1:4" hidden="1" x14ac:dyDescent="0.25">
      <c r="A2814" s="19">
        <v>41637</v>
      </c>
      <c r="B2814" s="20" t="s">
        <v>34</v>
      </c>
      <c r="C2814" s="21">
        <v>9.5062999999999995</v>
      </c>
      <c r="D2814" s="22">
        <v>9.5351999999999997</v>
      </c>
    </row>
    <row r="2815" spans="1:4" hidden="1" x14ac:dyDescent="0.25">
      <c r="A2815" s="19">
        <v>41634</v>
      </c>
      <c r="B2815" s="20" t="s">
        <v>34</v>
      </c>
      <c r="C2815" s="21">
        <v>9.4738000000000007</v>
      </c>
      <c r="D2815" s="22">
        <v>9.5025999999999993</v>
      </c>
    </row>
    <row r="2816" spans="1:4" hidden="1" x14ac:dyDescent="0.25">
      <c r="A2816" s="19">
        <v>41633</v>
      </c>
      <c r="B2816" s="20" t="s">
        <v>34</v>
      </c>
      <c r="C2816" s="21">
        <v>9.4638000000000009</v>
      </c>
      <c r="D2816" s="22">
        <v>9.4925999999999995</v>
      </c>
    </row>
    <row r="2817" spans="1:4" hidden="1" x14ac:dyDescent="0.25">
      <c r="A2817" s="19">
        <v>41632</v>
      </c>
      <c r="B2817" s="20" t="s">
        <v>34</v>
      </c>
      <c r="C2817" s="21">
        <v>9.4358000000000004</v>
      </c>
      <c r="D2817" s="22">
        <v>9.4644999999999992</v>
      </c>
    </row>
    <row r="2818" spans="1:4" hidden="1" x14ac:dyDescent="0.25">
      <c r="A2818" s="19">
        <v>41631</v>
      </c>
      <c r="B2818" s="20" t="s">
        <v>34</v>
      </c>
      <c r="C2818" s="21">
        <v>9.4372000000000007</v>
      </c>
      <c r="D2818" s="22">
        <v>9.4665999999999997</v>
      </c>
    </row>
    <row r="2819" spans="1:4" hidden="1" x14ac:dyDescent="0.25">
      <c r="A2819" s="19">
        <v>41630</v>
      </c>
      <c r="B2819" s="20" t="s">
        <v>34</v>
      </c>
      <c r="C2819" s="21">
        <v>9.4147999999999996</v>
      </c>
      <c r="D2819" s="22">
        <v>9.4442000000000004</v>
      </c>
    </row>
    <row r="2820" spans="1:4" hidden="1" x14ac:dyDescent="0.25">
      <c r="A2820" s="19">
        <v>41627</v>
      </c>
      <c r="B2820" s="20" t="s">
        <v>34</v>
      </c>
      <c r="C2820" s="21">
        <v>9.4265000000000008</v>
      </c>
      <c r="D2820" s="22">
        <v>9.4545999999999992</v>
      </c>
    </row>
    <row r="2821" spans="1:4" hidden="1" x14ac:dyDescent="0.25">
      <c r="A2821" s="19">
        <v>41626</v>
      </c>
      <c r="B2821" s="20" t="s">
        <v>34</v>
      </c>
      <c r="C2821" s="21">
        <v>9.4550000000000001</v>
      </c>
      <c r="D2821" s="22">
        <v>9.4832000000000001</v>
      </c>
    </row>
    <row r="2822" spans="1:4" hidden="1" x14ac:dyDescent="0.25">
      <c r="A2822" s="19">
        <v>41625</v>
      </c>
      <c r="B2822" s="20" t="s">
        <v>34</v>
      </c>
      <c r="C2822" s="21">
        <v>9.4403000000000006</v>
      </c>
      <c r="D2822" s="22">
        <v>9.4692000000000007</v>
      </c>
    </row>
    <row r="2823" spans="1:4" hidden="1" x14ac:dyDescent="0.25">
      <c r="A2823" s="19">
        <v>41624</v>
      </c>
      <c r="B2823" s="20" t="s">
        <v>34</v>
      </c>
      <c r="C2823" s="21">
        <v>9.4643999999999995</v>
      </c>
      <c r="D2823" s="22">
        <v>9.4932999999999996</v>
      </c>
    </row>
    <row r="2824" spans="1:4" hidden="1" x14ac:dyDescent="0.25">
      <c r="A2824" s="19">
        <v>41623</v>
      </c>
      <c r="B2824" s="20" t="s">
        <v>34</v>
      </c>
      <c r="C2824" s="21">
        <v>9.4357000000000006</v>
      </c>
      <c r="D2824" s="22">
        <v>9.4658999999999995</v>
      </c>
    </row>
    <row r="2825" spans="1:4" hidden="1" x14ac:dyDescent="0.25">
      <c r="A2825" s="19">
        <v>41620</v>
      </c>
      <c r="B2825" s="20" t="s">
        <v>34</v>
      </c>
      <c r="C2825" s="21">
        <v>9.4658999999999995</v>
      </c>
      <c r="D2825" s="22">
        <v>9.4954999999999998</v>
      </c>
    </row>
    <row r="2826" spans="1:4" hidden="1" x14ac:dyDescent="0.25">
      <c r="A2826" s="19">
        <v>41619</v>
      </c>
      <c r="B2826" s="20" t="s">
        <v>34</v>
      </c>
      <c r="C2826" s="21">
        <v>9.4536999999999995</v>
      </c>
      <c r="D2826" s="22">
        <v>9.4825999999999997</v>
      </c>
    </row>
    <row r="2827" spans="1:4" hidden="1" x14ac:dyDescent="0.25">
      <c r="A2827" s="19">
        <v>41618</v>
      </c>
      <c r="B2827" s="20" t="s">
        <v>34</v>
      </c>
      <c r="C2827" s="21">
        <v>9.4366000000000003</v>
      </c>
      <c r="D2827" s="22">
        <v>9.4669000000000008</v>
      </c>
    </row>
    <row r="2828" spans="1:4" hidden="1" x14ac:dyDescent="0.25">
      <c r="A2828" s="19">
        <v>41617</v>
      </c>
      <c r="B2828" s="20" t="s">
        <v>34</v>
      </c>
      <c r="C2828" s="21">
        <v>9.4194999999999993</v>
      </c>
      <c r="D2828" s="22">
        <v>9.4489999999999998</v>
      </c>
    </row>
    <row r="2829" spans="1:4" hidden="1" x14ac:dyDescent="0.25">
      <c r="A2829" s="19">
        <v>41616</v>
      </c>
      <c r="B2829" s="20" t="s">
        <v>34</v>
      </c>
      <c r="C2829" s="21">
        <v>9.41</v>
      </c>
      <c r="D2829" s="22">
        <v>9.4407999999999994</v>
      </c>
    </row>
    <row r="2830" spans="1:4" hidden="1" x14ac:dyDescent="0.25">
      <c r="A2830" s="19">
        <v>41613</v>
      </c>
      <c r="B2830" s="20" t="s">
        <v>34</v>
      </c>
      <c r="C2830" s="21">
        <v>9.3316999999999997</v>
      </c>
      <c r="D2830" s="22">
        <v>9.3603000000000005</v>
      </c>
    </row>
    <row r="2831" spans="1:4" hidden="1" x14ac:dyDescent="0.25">
      <c r="A2831" s="19">
        <v>41612</v>
      </c>
      <c r="B2831" s="20" t="s">
        <v>34</v>
      </c>
      <c r="C2831" s="21">
        <v>9.3291000000000004</v>
      </c>
      <c r="D2831" s="22">
        <v>9.3582999999999998</v>
      </c>
    </row>
    <row r="2832" spans="1:4" hidden="1" x14ac:dyDescent="0.25">
      <c r="A2832" s="19">
        <v>41611</v>
      </c>
      <c r="B2832" s="20" t="s">
        <v>34</v>
      </c>
      <c r="C2832" s="21">
        <v>9.3230000000000004</v>
      </c>
      <c r="D2832" s="22">
        <v>9.3508999999999993</v>
      </c>
    </row>
    <row r="2833" spans="1:4" hidden="1" x14ac:dyDescent="0.25">
      <c r="A2833" s="19">
        <v>41610</v>
      </c>
      <c r="B2833" s="20" t="s">
        <v>34</v>
      </c>
      <c r="C2833" s="21">
        <v>9.2982999999999993</v>
      </c>
      <c r="D2833" s="22">
        <v>9.3268000000000004</v>
      </c>
    </row>
    <row r="2834" spans="1:4" x14ac:dyDescent="0.25">
      <c r="A2834" s="19">
        <v>41641</v>
      </c>
      <c r="B2834" s="20" t="s">
        <v>34</v>
      </c>
      <c r="C2834" s="21">
        <v>9.4867000000000008</v>
      </c>
      <c r="D2834" s="22">
        <v>9.5147999999999993</v>
      </c>
    </row>
    <row r="2835" spans="1:4" hidden="1" x14ac:dyDescent="0.25">
      <c r="A2835" s="19">
        <v>41606</v>
      </c>
      <c r="B2835" s="20" t="s">
        <v>34</v>
      </c>
      <c r="C2835" s="21">
        <v>9.3335000000000008</v>
      </c>
      <c r="D2835" s="22">
        <v>9.3613999999999997</v>
      </c>
    </row>
    <row r="2836" spans="1:4" hidden="1" x14ac:dyDescent="0.25">
      <c r="A2836" s="19">
        <v>41605</v>
      </c>
      <c r="B2836" s="20" t="s">
        <v>34</v>
      </c>
      <c r="C2836" s="21">
        <v>9.3356999999999992</v>
      </c>
      <c r="D2836" s="22">
        <v>9.3642000000000003</v>
      </c>
    </row>
    <row r="2837" spans="1:4" hidden="1" x14ac:dyDescent="0.25">
      <c r="A2837" s="19">
        <v>41604</v>
      </c>
      <c r="B2837" s="20" t="s">
        <v>34</v>
      </c>
      <c r="C2837" s="21">
        <v>9.3028999999999993</v>
      </c>
      <c r="D2837" s="22">
        <v>9.3327000000000009</v>
      </c>
    </row>
    <row r="2838" spans="1:4" hidden="1" x14ac:dyDescent="0.25">
      <c r="A2838" s="19">
        <v>41603</v>
      </c>
      <c r="B2838" s="20" t="s">
        <v>34</v>
      </c>
      <c r="C2838" s="21">
        <v>9.2864000000000004</v>
      </c>
      <c r="D2838" s="22">
        <v>9.3155000000000001</v>
      </c>
    </row>
    <row r="2839" spans="1:4" hidden="1" x14ac:dyDescent="0.25">
      <c r="A2839" s="19">
        <v>41602</v>
      </c>
      <c r="B2839" s="20" t="s">
        <v>34</v>
      </c>
      <c r="C2839" s="21">
        <v>9.31</v>
      </c>
      <c r="D2839" s="22">
        <v>9.3405000000000005</v>
      </c>
    </row>
    <row r="2840" spans="1:4" hidden="1" x14ac:dyDescent="0.25">
      <c r="A2840" s="19">
        <v>41599</v>
      </c>
      <c r="B2840" s="20" t="s">
        <v>34</v>
      </c>
      <c r="C2840" s="21">
        <v>9.2475000000000005</v>
      </c>
      <c r="D2840" s="22">
        <v>9.2765000000000004</v>
      </c>
    </row>
    <row r="2841" spans="1:4" hidden="1" x14ac:dyDescent="0.25">
      <c r="A2841" s="19">
        <v>41598</v>
      </c>
      <c r="B2841" s="20" t="s">
        <v>34</v>
      </c>
      <c r="C2841" s="21">
        <v>9.2897999999999996</v>
      </c>
      <c r="D2841" s="22">
        <v>9.3175000000000008</v>
      </c>
    </row>
    <row r="2842" spans="1:4" hidden="1" x14ac:dyDescent="0.25">
      <c r="A2842" s="19">
        <v>41597</v>
      </c>
      <c r="B2842" s="20" t="s">
        <v>34</v>
      </c>
      <c r="C2842" s="21">
        <v>9.2666000000000004</v>
      </c>
      <c r="D2842" s="22">
        <v>9.2942</v>
      </c>
    </row>
    <row r="2843" spans="1:4" hidden="1" x14ac:dyDescent="0.25">
      <c r="A2843" s="19">
        <v>41596</v>
      </c>
      <c r="B2843" s="20" t="s">
        <v>34</v>
      </c>
      <c r="C2843" s="21">
        <v>9.2775999999999996</v>
      </c>
      <c r="D2843" s="22">
        <v>9.3053000000000008</v>
      </c>
    </row>
    <row r="2844" spans="1:4" hidden="1" x14ac:dyDescent="0.25">
      <c r="A2844" s="19">
        <v>41595</v>
      </c>
      <c r="B2844" s="20" t="s">
        <v>34</v>
      </c>
      <c r="C2844" s="21">
        <v>9.2689000000000004</v>
      </c>
      <c r="D2844" s="22">
        <v>9.2965999999999998</v>
      </c>
    </row>
    <row r="2845" spans="1:4" hidden="1" x14ac:dyDescent="0.25">
      <c r="A2845" s="19">
        <v>41592</v>
      </c>
      <c r="B2845" s="20" t="s">
        <v>34</v>
      </c>
      <c r="C2845" s="21">
        <v>9.2284000000000006</v>
      </c>
      <c r="D2845" s="22">
        <v>9.2559000000000005</v>
      </c>
    </row>
    <row r="2846" spans="1:4" hidden="1" x14ac:dyDescent="0.25">
      <c r="A2846" s="19">
        <v>41591</v>
      </c>
      <c r="B2846" s="20" t="s">
        <v>34</v>
      </c>
      <c r="C2846" s="21">
        <v>9.2162000000000006</v>
      </c>
      <c r="D2846" s="22">
        <v>9.2451000000000008</v>
      </c>
    </row>
    <row r="2847" spans="1:4" hidden="1" x14ac:dyDescent="0.25">
      <c r="A2847" s="19">
        <v>41590</v>
      </c>
      <c r="B2847" s="20" t="s">
        <v>34</v>
      </c>
      <c r="C2847" s="21">
        <v>9.1948000000000008</v>
      </c>
      <c r="D2847" s="22">
        <v>9.2223000000000006</v>
      </c>
    </row>
    <row r="2848" spans="1:4" hidden="1" x14ac:dyDescent="0.25">
      <c r="A2848" s="19">
        <v>41589</v>
      </c>
      <c r="B2848" s="20" t="s">
        <v>34</v>
      </c>
      <c r="C2848" s="21">
        <v>9.2012</v>
      </c>
      <c r="D2848" s="22">
        <v>9.2293000000000003</v>
      </c>
    </row>
    <row r="2849" spans="1:4" hidden="1" x14ac:dyDescent="0.25">
      <c r="A2849" s="19">
        <v>41588</v>
      </c>
      <c r="B2849" s="20" t="s">
        <v>34</v>
      </c>
      <c r="C2849" s="21">
        <v>9.1835000000000004</v>
      </c>
      <c r="D2849" s="22">
        <v>9.2123000000000008</v>
      </c>
    </row>
    <row r="2850" spans="1:4" hidden="1" x14ac:dyDescent="0.25">
      <c r="A2850" s="19">
        <v>41585</v>
      </c>
      <c r="B2850" s="20" t="s">
        <v>34</v>
      </c>
      <c r="C2850" s="21">
        <v>9.2775999999999996</v>
      </c>
      <c r="D2850" s="22">
        <v>9.3053000000000008</v>
      </c>
    </row>
    <row r="2851" spans="1:4" hidden="1" x14ac:dyDescent="0.25">
      <c r="A2851" s="19">
        <v>41584</v>
      </c>
      <c r="B2851" s="20" t="s">
        <v>34</v>
      </c>
      <c r="C2851" s="21">
        <v>9.2798999999999996</v>
      </c>
      <c r="D2851" s="22">
        <v>9.3076000000000008</v>
      </c>
    </row>
    <row r="2852" spans="1:4" hidden="1" x14ac:dyDescent="0.25">
      <c r="A2852" s="19">
        <v>41582</v>
      </c>
      <c r="B2852" s="20" t="s">
        <v>34</v>
      </c>
      <c r="C2852" s="21">
        <v>9.2781000000000002</v>
      </c>
      <c r="D2852" s="22">
        <v>9.3057999999999996</v>
      </c>
    </row>
    <row r="2853" spans="1:4" x14ac:dyDescent="0.25">
      <c r="A2853" s="19">
        <v>41609</v>
      </c>
      <c r="B2853" s="20" t="s">
        <v>34</v>
      </c>
      <c r="C2853" s="21">
        <v>9.3321000000000005</v>
      </c>
      <c r="D2853" s="22">
        <v>9.3613999999999997</v>
      </c>
    </row>
    <row r="2854" spans="1:4" hidden="1" x14ac:dyDescent="0.25">
      <c r="A2854" s="19">
        <v>41578</v>
      </c>
      <c r="B2854" s="20" t="s">
        <v>34</v>
      </c>
      <c r="C2854" s="21">
        <v>9.3718000000000004</v>
      </c>
      <c r="D2854" s="22">
        <v>9.4010999999999996</v>
      </c>
    </row>
    <row r="2855" spans="1:4" hidden="1" x14ac:dyDescent="0.25">
      <c r="A2855" s="19">
        <v>41577</v>
      </c>
      <c r="B2855" s="20" t="s">
        <v>34</v>
      </c>
      <c r="C2855" s="21">
        <v>9.4529999999999994</v>
      </c>
      <c r="D2855" s="22">
        <v>9.4811999999999994</v>
      </c>
    </row>
    <row r="2856" spans="1:4" hidden="1" x14ac:dyDescent="0.25">
      <c r="A2856" s="19">
        <v>41576</v>
      </c>
      <c r="B2856" s="20" t="s">
        <v>34</v>
      </c>
      <c r="C2856" s="21">
        <v>9.4497999999999998</v>
      </c>
      <c r="D2856" s="22">
        <v>9.4794</v>
      </c>
    </row>
    <row r="2857" spans="1:4" hidden="1" x14ac:dyDescent="0.25">
      <c r="A2857" s="19">
        <v>41575</v>
      </c>
      <c r="B2857" s="20" t="s">
        <v>34</v>
      </c>
      <c r="C2857" s="21">
        <v>9.4779999999999998</v>
      </c>
      <c r="D2857" s="22">
        <v>9.5076000000000001</v>
      </c>
    </row>
    <row r="2858" spans="1:4" hidden="1" x14ac:dyDescent="0.25">
      <c r="A2858" s="19">
        <v>41574</v>
      </c>
      <c r="B2858" s="20" t="s">
        <v>34</v>
      </c>
      <c r="C2858" s="21">
        <v>9.4829000000000008</v>
      </c>
      <c r="D2858" s="22">
        <v>9.5119000000000007</v>
      </c>
    </row>
    <row r="2859" spans="1:4" hidden="1" x14ac:dyDescent="0.25">
      <c r="A2859" s="19">
        <v>41571</v>
      </c>
      <c r="B2859" s="20" t="s">
        <v>34</v>
      </c>
      <c r="C2859" s="21">
        <v>9.4849999999999994</v>
      </c>
      <c r="D2859" s="22">
        <v>9.5153999999999996</v>
      </c>
    </row>
    <row r="2860" spans="1:4" hidden="1" x14ac:dyDescent="0.25">
      <c r="A2860" s="19">
        <v>41570</v>
      </c>
      <c r="B2860" s="20" t="s">
        <v>34</v>
      </c>
      <c r="C2860" s="21">
        <v>9.4487000000000005</v>
      </c>
      <c r="D2860" s="22">
        <v>9.4769000000000005</v>
      </c>
    </row>
    <row r="2861" spans="1:4" hidden="1" x14ac:dyDescent="0.25">
      <c r="A2861" s="19">
        <v>41569</v>
      </c>
      <c r="B2861" s="20" t="s">
        <v>34</v>
      </c>
      <c r="C2861" s="21">
        <v>9.3926999999999996</v>
      </c>
      <c r="D2861" s="22">
        <v>9.4207000000000001</v>
      </c>
    </row>
    <row r="2862" spans="1:4" hidden="1" x14ac:dyDescent="0.25">
      <c r="A2862" s="19">
        <v>41568</v>
      </c>
      <c r="B2862" s="20" t="s">
        <v>34</v>
      </c>
      <c r="C2862" s="21">
        <v>9.3912999999999993</v>
      </c>
      <c r="D2862" s="22">
        <v>9.4207000000000001</v>
      </c>
    </row>
    <row r="2863" spans="1:4" hidden="1" x14ac:dyDescent="0.25">
      <c r="A2863" s="19">
        <v>41567</v>
      </c>
      <c r="B2863" s="20" t="s">
        <v>34</v>
      </c>
      <c r="C2863" s="21">
        <v>9.4011999999999993</v>
      </c>
      <c r="D2863" s="22">
        <v>9.4291999999999998</v>
      </c>
    </row>
    <row r="2864" spans="1:4" hidden="1" x14ac:dyDescent="0.25">
      <c r="A2864" s="19">
        <v>41560</v>
      </c>
      <c r="B2864" s="20" t="s">
        <v>34</v>
      </c>
      <c r="C2864" s="21">
        <v>9.3049999999999997</v>
      </c>
      <c r="D2864" s="22">
        <v>9.3347999999999995</v>
      </c>
    </row>
    <row r="2865" spans="1:4" hidden="1" x14ac:dyDescent="0.25">
      <c r="A2865" s="19">
        <v>41557</v>
      </c>
      <c r="B2865" s="20" t="s">
        <v>34</v>
      </c>
      <c r="C2865" s="21">
        <v>9.2995000000000001</v>
      </c>
      <c r="D2865" s="22">
        <v>9.3272999999999993</v>
      </c>
    </row>
    <row r="2866" spans="1:4" hidden="1" x14ac:dyDescent="0.25">
      <c r="A2866" s="19">
        <v>41556</v>
      </c>
      <c r="B2866" s="20" t="s">
        <v>34</v>
      </c>
      <c r="C2866" s="21">
        <v>9.2812000000000001</v>
      </c>
      <c r="D2866" s="22">
        <v>9.3102999999999998</v>
      </c>
    </row>
    <row r="2867" spans="1:4" hidden="1" x14ac:dyDescent="0.25">
      <c r="A2867" s="19">
        <v>41555</v>
      </c>
      <c r="B2867" s="20" t="s">
        <v>34</v>
      </c>
      <c r="C2867" s="21">
        <v>9.3233999999999995</v>
      </c>
      <c r="D2867" s="22">
        <v>9.3526000000000007</v>
      </c>
    </row>
    <row r="2868" spans="1:4" hidden="1" x14ac:dyDescent="0.25">
      <c r="A2868" s="19">
        <v>41554</v>
      </c>
      <c r="B2868" s="20" t="s">
        <v>34</v>
      </c>
      <c r="C2868" s="21">
        <v>9.3226999999999993</v>
      </c>
      <c r="D2868" s="22">
        <v>9.3519000000000005</v>
      </c>
    </row>
    <row r="2869" spans="1:4" hidden="1" x14ac:dyDescent="0.25">
      <c r="A2869" s="19">
        <v>41550</v>
      </c>
      <c r="B2869" s="20" t="s">
        <v>34</v>
      </c>
      <c r="C2869" s="21">
        <v>9.3437000000000001</v>
      </c>
      <c r="D2869" s="22">
        <v>9.3716000000000008</v>
      </c>
    </row>
    <row r="2870" spans="1:4" hidden="1" x14ac:dyDescent="0.25">
      <c r="A2870" s="19">
        <v>41549</v>
      </c>
      <c r="B2870" s="20" t="s">
        <v>34</v>
      </c>
      <c r="C2870" s="21">
        <v>9.2893000000000008</v>
      </c>
      <c r="D2870" s="22">
        <v>9.3184000000000005</v>
      </c>
    </row>
    <row r="2871" spans="1:4" x14ac:dyDescent="0.25">
      <c r="A2871" s="19">
        <v>41581</v>
      </c>
      <c r="B2871" s="20" t="s">
        <v>34</v>
      </c>
      <c r="C2871" s="21">
        <v>9.2632999999999992</v>
      </c>
      <c r="D2871" s="22">
        <v>9.2936999999999994</v>
      </c>
    </row>
    <row r="2872" spans="1:4" hidden="1" x14ac:dyDescent="0.25">
      <c r="A2872" s="19">
        <v>41547</v>
      </c>
      <c r="B2872" s="20" t="s">
        <v>34</v>
      </c>
      <c r="C2872" s="21">
        <v>9.2725000000000009</v>
      </c>
      <c r="D2872" s="22">
        <v>9.3009000000000004</v>
      </c>
    </row>
    <row r="2873" spans="1:4" hidden="1" x14ac:dyDescent="0.25">
      <c r="A2873" s="19">
        <v>41546</v>
      </c>
      <c r="B2873" s="20" t="s">
        <v>34</v>
      </c>
      <c r="C2873" s="21">
        <v>9.2906999999999993</v>
      </c>
      <c r="D2873" s="22">
        <v>9.3204999999999991</v>
      </c>
    </row>
    <row r="2874" spans="1:4" hidden="1" x14ac:dyDescent="0.25">
      <c r="A2874" s="19">
        <v>41544</v>
      </c>
      <c r="B2874" s="20" t="s">
        <v>34</v>
      </c>
      <c r="C2874" s="21">
        <v>9.4829000000000008</v>
      </c>
      <c r="D2874" s="22">
        <v>9.5119000000000007</v>
      </c>
    </row>
    <row r="2875" spans="1:4" hidden="1" x14ac:dyDescent="0.25">
      <c r="A2875" s="19">
        <v>41543</v>
      </c>
      <c r="B2875" s="20" t="s">
        <v>34</v>
      </c>
      <c r="C2875" s="21">
        <v>9.2735000000000003</v>
      </c>
      <c r="D2875" s="22">
        <v>9.3032000000000004</v>
      </c>
    </row>
    <row r="2876" spans="1:4" hidden="1" x14ac:dyDescent="0.25">
      <c r="A2876" s="19">
        <v>41542</v>
      </c>
      <c r="B2876" s="20" t="s">
        <v>34</v>
      </c>
      <c r="C2876" s="21">
        <v>9.2835000000000001</v>
      </c>
      <c r="D2876" s="22">
        <v>9.3111999999999995</v>
      </c>
    </row>
    <row r="2877" spans="1:4" hidden="1" x14ac:dyDescent="0.25">
      <c r="A2877" s="19">
        <v>41541</v>
      </c>
      <c r="B2877" s="20" t="s">
        <v>34</v>
      </c>
      <c r="C2877" s="21">
        <v>9.2647999999999993</v>
      </c>
      <c r="D2877" s="22">
        <v>9.2937999999999992</v>
      </c>
    </row>
    <row r="2878" spans="1:4" hidden="1" x14ac:dyDescent="0.25">
      <c r="A2878" s="19">
        <v>41540</v>
      </c>
      <c r="B2878" s="20" t="s">
        <v>34</v>
      </c>
      <c r="C2878" s="21">
        <v>9.2827000000000002</v>
      </c>
      <c r="D2878" s="22">
        <v>9.3117999999999999</v>
      </c>
    </row>
    <row r="2879" spans="1:4" hidden="1" x14ac:dyDescent="0.25">
      <c r="A2879" s="19">
        <v>41539</v>
      </c>
      <c r="B2879" s="20" t="s">
        <v>34</v>
      </c>
      <c r="C2879" s="21">
        <v>9.2934000000000001</v>
      </c>
      <c r="D2879" s="22">
        <v>9.3231999999999999</v>
      </c>
    </row>
    <row r="2880" spans="1:4" hidden="1" x14ac:dyDescent="0.25">
      <c r="A2880" s="19">
        <v>41536</v>
      </c>
      <c r="B2880" s="20" t="s">
        <v>34</v>
      </c>
      <c r="C2880" s="21">
        <v>9.3099000000000007</v>
      </c>
      <c r="D2880" s="22">
        <v>9.3376999999999999</v>
      </c>
    </row>
    <row r="2881" spans="1:4" hidden="1" x14ac:dyDescent="0.25">
      <c r="A2881" s="19">
        <v>41535</v>
      </c>
      <c r="B2881" s="20" t="s">
        <v>34</v>
      </c>
      <c r="C2881" s="21">
        <v>9.1783000000000001</v>
      </c>
      <c r="D2881" s="22">
        <v>9.2057000000000002</v>
      </c>
    </row>
    <row r="2882" spans="1:4" hidden="1" x14ac:dyDescent="0.25">
      <c r="A2882" s="19">
        <v>41534</v>
      </c>
      <c r="B2882" s="20" t="s">
        <v>34</v>
      </c>
      <c r="C2882" s="21">
        <v>9.1790000000000003</v>
      </c>
      <c r="D2882" s="22">
        <v>9.2085000000000008</v>
      </c>
    </row>
    <row r="2883" spans="1:4" hidden="1" x14ac:dyDescent="0.25">
      <c r="A2883" s="19">
        <v>41533</v>
      </c>
      <c r="B2883" s="20" t="s">
        <v>34</v>
      </c>
      <c r="C2883" s="21">
        <v>9.1797000000000004</v>
      </c>
      <c r="D2883" s="22">
        <v>9.2085000000000008</v>
      </c>
    </row>
    <row r="2884" spans="1:4" hidden="1" x14ac:dyDescent="0.25">
      <c r="A2884" s="19">
        <v>41532</v>
      </c>
      <c r="B2884" s="20" t="s">
        <v>34</v>
      </c>
      <c r="C2884" s="21">
        <v>9.1372</v>
      </c>
      <c r="D2884" s="22">
        <v>9.1664999999999992</v>
      </c>
    </row>
    <row r="2885" spans="1:4" hidden="1" x14ac:dyDescent="0.25">
      <c r="A2885" s="19">
        <v>41529</v>
      </c>
      <c r="B2885" s="20" t="s">
        <v>34</v>
      </c>
      <c r="C2885" s="21">
        <v>9.1350999999999996</v>
      </c>
      <c r="D2885" s="22">
        <v>9.1623999999999999</v>
      </c>
    </row>
    <row r="2886" spans="1:4" hidden="1" x14ac:dyDescent="0.25">
      <c r="A2886" s="19">
        <v>41528</v>
      </c>
      <c r="B2886" s="20" t="s">
        <v>34</v>
      </c>
      <c r="C2886" s="21">
        <v>9.1214999999999993</v>
      </c>
      <c r="D2886" s="22">
        <v>9.1494</v>
      </c>
    </row>
    <row r="2887" spans="1:4" hidden="1" x14ac:dyDescent="0.25">
      <c r="A2887" s="19">
        <v>41527</v>
      </c>
      <c r="B2887" s="20" t="s">
        <v>34</v>
      </c>
      <c r="C2887" s="21">
        <v>9.1004000000000005</v>
      </c>
      <c r="D2887" s="22">
        <v>9.1275999999999993</v>
      </c>
    </row>
    <row r="2888" spans="1:4" hidden="1" x14ac:dyDescent="0.25">
      <c r="A2888" s="19">
        <v>41526</v>
      </c>
      <c r="B2888" s="20" t="s">
        <v>34</v>
      </c>
      <c r="C2888" s="21">
        <v>9.0715000000000003</v>
      </c>
      <c r="D2888" s="22">
        <v>9.0992999999999995</v>
      </c>
    </row>
    <row r="2889" spans="1:4" hidden="1" x14ac:dyDescent="0.25">
      <c r="A2889" s="19">
        <v>41525</v>
      </c>
      <c r="B2889" s="20" t="s">
        <v>34</v>
      </c>
      <c r="C2889" s="21">
        <v>9.0718999999999994</v>
      </c>
      <c r="D2889" s="22">
        <v>9.1011000000000006</v>
      </c>
    </row>
    <row r="2890" spans="1:4" hidden="1" x14ac:dyDescent="0.25">
      <c r="A2890" s="19">
        <v>41522</v>
      </c>
      <c r="B2890" s="20" t="s">
        <v>34</v>
      </c>
      <c r="C2890" s="21">
        <v>9.0912000000000006</v>
      </c>
      <c r="D2890" s="22">
        <v>9.1182999999999996</v>
      </c>
    </row>
    <row r="2891" spans="1:4" hidden="1" x14ac:dyDescent="0.25">
      <c r="A2891" s="19">
        <v>41521</v>
      </c>
      <c r="B2891" s="20" t="s">
        <v>34</v>
      </c>
      <c r="C2891" s="21">
        <v>9.0678000000000001</v>
      </c>
      <c r="D2891" s="22">
        <v>9.0947999999999993</v>
      </c>
    </row>
    <row r="2892" spans="1:4" hidden="1" x14ac:dyDescent="0.25">
      <c r="A2892" s="19">
        <v>41520</v>
      </c>
      <c r="B2892" s="20" t="s">
        <v>34</v>
      </c>
      <c r="C2892" s="21">
        <v>9.1743000000000006</v>
      </c>
      <c r="D2892" s="22">
        <v>9.2027000000000001</v>
      </c>
    </row>
    <row r="2893" spans="1:4" hidden="1" x14ac:dyDescent="0.25">
      <c r="A2893" s="19">
        <v>41519</v>
      </c>
      <c r="B2893" s="20" t="s">
        <v>34</v>
      </c>
      <c r="C2893" s="21">
        <v>9.1989000000000001</v>
      </c>
      <c r="D2893" s="22">
        <v>9.2273999999999994</v>
      </c>
    </row>
    <row r="2894" spans="1:4" x14ac:dyDescent="0.25">
      <c r="A2894" s="19">
        <v>41548</v>
      </c>
      <c r="B2894" s="20" t="s">
        <v>34</v>
      </c>
      <c r="C2894" s="21">
        <v>9.3055000000000003</v>
      </c>
      <c r="D2894" s="22">
        <v>9.3332999999999995</v>
      </c>
    </row>
    <row r="2895" spans="1:4" hidden="1" x14ac:dyDescent="0.25">
      <c r="A2895" s="19">
        <v>41515</v>
      </c>
      <c r="B2895" s="20" t="s">
        <v>34</v>
      </c>
      <c r="C2895" s="21">
        <v>9.2309000000000001</v>
      </c>
      <c r="D2895" s="22">
        <v>9.2588000000000008</v>
      </c>
    </row>
    <row r="2896" spans="1:4" hidden="1" x14ac:dyDescent="0.25">
      <c r="A2896" s="19">
        <v>41514</v>
      </c>
      <c r="B2896" s="20" t="s">
        <v>34</v>
      </c>
      <c r="C2896" s="21">
        <v>9.2960999999999991</v>
      </c>
      <c r="D2896" s="22">
        <v>9.3248999999999995</v>
      </c>
    </row>
    <row r="2897" spans="1:4" hidden="1" x14ac:dyDescent="0.25">
      <c r="A2897" s="19">
        <v>41513</v>
      </c>
      <c r="B2897" s="20" t="s">
        <v>34</v>
      </c>
      <c r="C2897" s="21">
        <v>9.2876999999999992</v>
      </c>
      <c r="D2897" s="22">
        <v>9.3164999999999996</v>
      </c>
    </row>
    <row r="2898" spans="1:4" hidden="1" x14ac:dyDescent="0.25">
      <c r="A2898" s="19">
        <v>41512</v>
      </c>
      <c r="B2898" s="20" t="s">
        <v>34</v>
      </c>
      <c r="C2898" s="21">
        <v>9.3107000000000006</v>
      </c>
      <c r="D2898" s="22">
        <v>9.3382000000000005</v>
      </c>
    </row>
    <row r="2899" spans="1:4" hidden="1" x14ac:dyDescent="0.25">
      <c r="A2899" s="19">
        <v>41511</v>
      </c>
      <c r="B2899" s="20" t="s">
        <v>34</v>
      </c>
      <c r="C2899" s="21">
        <v>9.3219999999999992</v>
      </c>
      <c r="D2899" s="22">
        <v>9.3521999999999998</v>
      </c>
    </row>
    <row r="2900" spans="1:4" hidden="1" x14ac:dyDescent="0.25">
      <c r="A2900" s="19">
        <v>41508</v>
      </c>
      <c r="B2900" s="20" t="s">
        <v>34</v>
      </c>
      <c r="C2900" s="21">
        <v>9.2715999999999994</v>
      </c>
      <c r="D2900" s="22">
        <v>9.2988999999999997</v>
      </c>
    </row>
    <row r="2901" spans="1:4" hidden="1" x14ac:dyDescent="0.25">
      <c r="A2901" s="19">
        <v>41507</v>
      </c>
      <c r="B2901" s="20" t="s">
        <v>34</v>
      </c>
      <c r="C2901" s="21">
        <v>9.3328000000000007</v>
      </c>
      <c r="D2901" s="22">
        <v>9.3617000000000008</v>
      </c>
    </row>
    <row r="2902" spans="1:4" hidden="1" x14ac:dyDescent="0.25">
      <c r="A2902" s="19">
        <v>41506</v>
      </c>
      <c r="B2902" s="20" t="s">
        <v>34</v>
      </c>
      <c r="C2902" s="21">
        <v>9.3385999999999996</v>
      </c>
      <c r="D2902" s="22">
        <v>9.3660999999999994</v>
      </c>
    </row>
    <row r="2903" spans="1:4" hidden="1" x14ac:dyDescent="0.25">
      <c r="A2903" s="19">
        <v>41505</v>
      </c>
      <c r="B2903" s="20" t="s">
        <v>34</v>
      </c>
      <c r="C2903" s="21">
        <v>9.31</v>
      </c>
      <c r="D2903" s="22">
        <v>9.3389000000000006</v>
      </c>
    </row>
    <row r="2904" spans="1:4" hidden="1" x14ac:dyDescent="0.25">
      <c r="A2904" s="19">
        <v>41504</v>
      </c>
      <c r="B2904" s="20" t="s">
        <v>34</v>
      </c>
      <c r="C2904" s="21">
        <v>9.2890999999999995</v>
      </c>
      <c r="D2904" s="22">
        <v>9.3164999999999996</v>
      </c>
    </row>
    <row r="2905" spans="1:4" hidden="1" x14ac:dyDescent="0.25">
      <c r="A2905" s="19">
        <v>41500</v>
      </c>
      <c r="B2905" s="20" t="s">
        <v>34</v>
      </c>
      <c r="C2905" s="21">
        <v>9.2317999999999998</v>
      </c>
      <c r="D2905" s="22">
        <v>9.2597000000000005</v>
      </c>
    </row>
    <row r="2906" spans="1:4" hidden="1" x14ac:dyDescent="0.25">
      <c r="A2906" s="19">
        <v>41499</v>
      </c>
      <c r="B2906" s="20" t="s">
        <v>34</v>
      </c>
      <c r="C2906" s="21">
        <v>9.2615999999999996</v>
      </c>
      <c r="D2906" s="22">
        <v>9.2903000000000002</v>
      </c>
    </row>
    <row r="2907" spans="1:4" hidden="1" x14ac:dyDescent="0.25">
      <c r="A2907" s="19">
        <v>41498</v>
      </c>
      <c r="B2907" s="20" t="s">
        <v>34</v>
      </c>
      <c r="C2907" s="21">
        <v>9.2593999999999994</v>
      </c>
      <c r="D2907" s="22">
        <v>9.2881</v>
      </c>
    </row>
    <row r="2908" spans="1:4" hidden="1" x14ac:dyDescent="0.25">
      <c r="A2908" s="19">
        <v>41493</v>
      </c>
      <c r="B2908" s="20" t="s">
        <v>34</v>
      </c>
      <c r="C2908" s="21">
        <v>9.2802000000000007</v>
      </c>
      <c r="D2908" s="22">
        <v>9.3074999999999992</v>
      </c>
    </row>
    <row r="2909" spans="1:4" hidden="1" x14ac:dyDescent="0.25">
      <c r="A2909" s="19">
        <v>41492</v>
      </c>
      <c r="B2909" s="20" t="s">
        <v>34</v>
      </c>
      <c r="C2909" s="21">
        <v>9.2629000000000001</v>
      </c>
      <c r="D2909" s="22">
        <v>9.2916000000000007</v>
      </c>
    </row>
    <row r="2910" spans="1:4" hidden="1" x14ac:dyDescent="0.25">
      <c r="A2910" s="19">
        <v>41491</v>
      </c>
      <c r="B2910" s="20" t="s">
        <v>34</v>
      </c>
      <c r="C2910" s="21">
        <v>9.2543000000000006</v>
      </c>
      <c r="D2910" s="22">
        <v>9.2828999999999997</v>
      </c>
    </row>
    <row r="2911" spans="1:4" hidden="1" x14ac:dyDescent="0.25">
      <c r="A2911" s="19">
        <v>41490</v>
      </c>
      <c r="B2911" s="20" t="s">
        <v>34</v>
      </c>
      <c r="C2911" s="21">
        <v>9.2638999999999996</v>
      </c>
      <c r="D2911" s="22">
        <v>9.2940000000000005</v>
      </c>
    </row>
    <row r="2912" spans="1:4" x14ac:dyDescent="0.25">
      <c r="A2912" s="19">
        <v>41518</v>
      </c>
      <c r="B2912" s="20" t="s">
        <v>34</v>
      </c>
      <c r="C2912" s="21">
        <v>9.2080000000000002</v>
      </c>
      <c r="D2912" s="22">
        <v>9.2378999999999998</v>
      </c>
    </row>
    <row r="2913" spans="1:4" hidden="1" x14ac:dyDescent="0.25">
      <c r="A2913" s="19">
        <v>41486</v>
      </c>
      <c r="B2913" s="20" t="s">
        <v>34</v>
      </c>
      <c r="C2913" s="21">
        <v>9.2560000000000002</v>
      </c>
      <c r="D2913" s="22">
        <v>9.2832000000000008</v>
      </c>
    </row>
    <row r="2914" spans="1:4" hidden="1" x14ac:dyDescent="0.25">
      <c r="A2914" s="19">
        <v>41485</v>
      </c>
      <c r="B2914" s="20" t="s">
        <v>34</v>
      </c>
      <c r="C2914" s="21">
        <v>9.2626000000000008</v>
      </c>
      <c r="D2914" s="22">
        <v>9.2904999999999998</v>
      </c>
    </row>
    <row r="2915" spans="1:4" hidden="1" x14ac:dyDescent="0.25">
      <c r="A2915" s="19">
        <v>41484</v>
      </c>
      <c r="B2915" s="20" t="s">
        <v>34</v>
      </c>
      <c r="C2915" s="21">
        <v>9.2806999999999995</v>
      </c>
      <c r="D2915" s="22">
        <v>9.3094000000000001</v>
      </c>
    </row>
    <row r="2916" spans="1:4" hidden="1" x14ac:dyDescent="0.25">
      <c r="A2916" s="19">
        <v>41483</v>
      </c>
      <c r="B2916" s="20" t="s">
        <v>34</v>
      </c>
      <c r="C2916" s="21">
        <v>9.2695000000000007</v>
      </c>
      <c r="D2916" s="22">
        <v>9.2988</v>
      </c>
    </row>
    <row r="2917" spans="1:4" hidden="1" x14ac:dyDescent="0.25">
      <c r="A2917" s="19">
        <v>41480</v>
      </c>
      <c r="B2917" s="20" t="s">
        <v>34</v>
      </c>
      <c r="C2917" s="21">
        <v>9.2101000000000006</v>
      </c>
      <c r="D2917" s="22">
        <v>9.2371999999999996</v>
      </c>
    </row>
    <row r="2918" spans="1:4" hidden="1" x14ac:dyDescent="0.25">
      <c r="A2918" s="19">
        <v>41479</v>
      </c>
      <c r="B2918" s="20" t="s">
        <v>34</v>
      </c>
      <c r="C2918" s="21">
        <v>9.2410999999999994</v>
      </c>
      <c r="D2918" s="22">
        <v>9.2697000000000003</v>
      </c>
    </row>
    <row r="2919" spans="1:4" hidden="1" x14ac:dyDescent="0.25">
      <c r="A2919" s="19">
        <v>41477</v>
      </c>
      <c r="B2919" s="20" t="s">
        <v>34</v>
      </c>
      <c r="C2919" s="21">
        <v>9.2082999999999995</v>
      </c>
      <c r="D2919" s="22">
        <v>9.2353000000000005</v>
      </c>
    </row>
    <row r="2920" spans="1:4" hidden="1" x14ac:dyDescent="0.25">
      <c r="A2920" s="19">
        <v>41476</v>
      </c>
      <c r="B2920" s="20" t="s">
        <v>34</v>
      </c>
      <c r="C2920" s="21">
        <v>9.1765000000000008</v>
      </c>
      <c r="D2920" s="22">
        <v>9.2035</v>
      </c>
    </row>
    <row r="2921" spans="1:4" hidden="1" x14ac:dyDescent="0.25">
      <c r="A2921" s="19">
        <v>41473</v>
      </c>
      <c r="B2921" s="20" t="s">
        <v>34</v>
      </c>
      <c r="C2921" s="21">
        <v>9.1534999999999993</v>
      </c>
      <c r="D2921" s="22">
        <v>9.1818000000000008</v>
      </c>
    </row>
    <row r="2922" spans="1:4" hidden="1" x14ac:dyDescent="0.25">
      <c r="A2922" s="19">
        <v>41472</v>
      </c>
      <c r="B2922" s="20" t="s">
        <v>34</v>
      </c>
      <c r="C2922" s="21">
        <v>9.1782000000000004</v>
      </c>
      <c r="D2922" s="22">
        <v>9.2051999999999996</v>
      </c>
    </row>
    <row r="2923" spans="1:4" hidden="1" x14ac:dyDescent="0.25">
      <c r="A2923" s="19">
        <v>41471</v>
      </c>
      <c r="B2923" s="20" t="s">
        <v>34</v>
      </c>
      <c r="C2923" s="21">
        <v>9.16</v>
      </c>
      <c r="D2923" s="22">
        <v>9.1883999999999997</v>
      </c>
    </row>
    <row r="2924" spans="1:4" hidden="1" x14ac:dyDescent="0.25">
      <c r="A2924" s="19">
        <v>41470</v>
      </c>
      <c r="B2924" s="20" t="s">
        <v>34</v>
      </c>
      <c r="C2924" s="21">
        <v>9.093</v>
      </c>
      <c r="D2924" s="22">
        <v>9.1196999999999999</v>
      </c>
    </row>
    <row r="2925" spans="1:4" hidden="1" x14ac:dyDescent="0.25">
      <c r="A2925" s="19">
        <v>41469</v>
      </c>
      <c r="B2925" s="20" t="s">
        <v>34</v>
      </c>
      <c r="C2925" s="21">
        <v>9.1204000000000001</v>
      </c>
      <c r="D2925" s="22">
        <v>9.1471999999999998</v>
      </c>
    </row>
    <row r="2926" spans="1:4" hidden="1" x14ac:dyDescent="0.25">
      <c r="A2926" s="19">
        <v>41466</v>
      </c>
      <c r="B2926" s="20" t="s">
        <v>34</v>
      </c>
      <c r="C2926" s="21">
        <v>9.1239000000000008</v>
      </c>
      <c r="D2926" s="22">
        <v>9.1521000000000008</v>
      </c>
    </row>
    <row r="2927" spans="1:4" hidden="1" x14ac:dyDescent="0.25">
      <c r="A2927" s="19">
        <v>41465</v>
      </c>
      <c r="B2927" s="20" t="s">
        <v>34</v>
      </c>
      <c r="C2927" s="21">
        <v>8.9581</v>
      </c>
      <c r="D2927" s="22">
        <v>8.9844000000000008</v>
      </c>
    </row>
    <row r="2928" spans="1:4" hidden="1" x14ac:dyDescent="0.25">
      <c r="A2928" s="19">
        <v>41464</v>
      </c>
      <c r="B2928" s="20" t="s">
        <v>34</v>
      </c>
      <c r="C2928" s="21">
        <v>9.0008999999999997</v>
      </c>
      <c r="D2928" s="22">
        <v>9.0294000000000008</v>
      </c>
    </row>
    <row r="2929" spans="1:4" hidden="1" x14ac:dyDescent="0.25">
      <c r="A2929" s="19">
        <v>41463</v>
      </c>
      <c r="B2929" s="20" t="s">
        <v>34</v>
      </c>
      <c r="C2929" s="21">
        <v>8.9960000000000004</v>
      </c>
      <c r="D2929" s="22">
        <v>9.0223999999999993</v>
      </c>
    </row>
    <row r="2930" spans="1:4" hidden="1" x14ac:dyDescent="0.25">
      <c r="A2930" s="19">
        <v>41462</v>
      </c>
      <c r="B2930" s="20" t="s">
        <v>34</v>
      </c>
      <c r="C2930" s="21">
        <v>8.9896999999999991</v>
      </c>
      <c r="D2930" s="22">
        <v>9.0188000000000006</v>
      </c>
    </row>
    <row r="2931" spans="1:4" hidden="1" x14ac:dyDescent="0.25">
      <c r="A2931" s="19">
        <v>41459</v>
      </c>
      <c r="B2931" s="20" t="s">
        <v>34</v>
      </c>
      <c r="C2931" s="21">
        <v>9.1151</v>
      </c>
      <c r="D2931" s="22">
        <v>9.1417999999999999</v>
      </c>
    </row>
    <row r="2932" spans="1:4" hidden="1" x14ac:dyDescent="0.25">
      <c r="A2932" s="19">
        <v>41458</v>
      </c>
      <c r="B2932" s="20" t="s">
        <v>34</v>
      </c>
      <c r="C2932" s="21">
        <v>9.0821000000000005</v>
      </c>
      <c r="D2932" s="22">
        <v>9.1088000000000005</v>
      </c>
    </row>
    <row r="2933" spans="1:4" x14ac:dyDescent="0.25">
      <c r="A2933" s="19">
        <v>41487</v>
      </c>
      <c r="B2933" s="20" t="s">
        <v>34</v>
      </c>
      <c r="C2933" s="21">
        <v>9.2367000000000008</v>
      </c>
      <c r="D2933" s="22">
        <v>9.2652000000000001</v>
      </c>
    </row>
    <row r="2934" spans="1:4" hidden="1" x14ac:dyDescent="0.25">
      <c r="A2934" s="19">
        <v>41455</v>
      </c>
      <c r="B2934" s="20" t="s">
        <v>34</v>
      </c>
      <c r="C2934" s="21">
        <v>9.1061999999999994</v>
      </c>
      <c r="D2934" s="22">
        <v>9.1342999999999996</v>
      </c>
    </row>
    <row r="2935" spans="1:4" hidden="1" x14ac:dyDescent="0.25">
      <c r="A2935" s="19">
        <v>41452</v>
      </c>
      <c r="B2935" s="20" t="s">
        <v>34</v>
      </c>
      <c r="C2935" s="21">
        <v>9.1202000000000005</v>
      </c>
      <c r="D2935" s="22">
        <v>9.1470000000000002</v>
      </c>
    </row>
    <row r="2936" spans="1:4" hidden="1" x14ac:dyDescent="0.25">
      <c r="A2936" s="19">
        <v>41451</v>
      </c>
      <c r="B2936" s="20" t="s">
        <v>34</v>
      </c>
      <c r="C2936" s="21">
        <v>9.1135000000000002</v>
      </c>
      <c r="D2936" s="22">
        <v>9.1402000000000001</v>
      </c>
    </row>
    <row r="2937" spans="1:4" hidden="1" x14ac:dyDescent="0.25">
      <c r="A2937" s="19">
        <v>41450</v>
      </c>
      <c r="B2937" s="20" t="s">
        <v>34</v>
      </c>
      <c r="C2937" s="21">
        <v>9.1831999999999994</v>
      </c>
      <c r="D2937" s="22">
        <v>9.2102000000000004</v>
      </c>
    </row>
    <row r="2938" spans="1:4" hidden="1" x14ac:dyDescent="0.25">
      <c r="A2938" s="19">
        <v>41449</v>
      </c>
      <c r="B2938" s="20" t="s">
        <v>34</v>
      </c>
      <c r="C2938" s="21">
        <v>9.1469000000000005</v>
      </c>
      <c r="D2938" s="22">
        <v>9.1745000000000001</v>
      </c>
    </row>
    <row r="2939" spans="1:4" hidden="1" x14ac:dyDescent="0.25">
      <c r="A2939" s="19">
        <v>41448</v>
      </c>
      <c r="B2939" s="20" t="s">
        <v>34</v>
      </c>
      <c r="C2939" s="21">
        <v>9.1593</v>
      </c>
      <c r="D2939" s="22">
        <v>9.1890000000000001</v>
      </c>
    </row>
    <row r="2940" spans="1:4" hidden="1" x14ac:dyDescent="0.25">
      <c r="A2940" s="19">
        <v>41445</v>
      </c>
      <c r="B2940" s="20" t="s">
        <v>34</v>
      </c>
      <c r="C2940" s="21">
        <v>9.2227999999999994</v>
      </c>
      <c r="D2940" s="22">
        <v>9.2513000000000005</v>
      </c>
    </row>
    <row r="2941" spans="1:4" hidden="1" x14ac:dyDescent="0.25">
      <c r="A2941" s="19">
        <v>41444</v>
      </c>
      <c r="B2941" s="20" t="s">
        <v>34</v>
      </c>
      <c r="C2941" s="21">
        <v>9.3528000000000002</v>
      </c>
      <c r="D2941" s="22">
        <v>9.3817000000000004</v>
      </c>
    </row>
    <row r="2942" spans="1:4" hidden="1" x14ac:dyDescent="0.25">
      <c r="A2942" s="19">
        <v>41443</v>
      </c>
      <c r="B2942" s="20" t="s">
        <v>34</v>
      </c>
      <c r="C2942" s="21">
        <v>9.3300999999999998</v>
      </c>
      <c r="D2942" s="22">
        <v>9.359</v>
      </c>
    </row>
    <row r="2943" spans="1:4" hidden="1" x14ac:dyDescent="0.25">
      <c r="A2943" s="19">
        <v>41442</v>
      </c>
      <c r="B2943" s="20" t="s">
        <v>34</v>
      </c>
      <c r="C2943" s="21">
        <v>9.3049999999999997</v>
      </c>
      <c r="D2943" s="22">
        <v>9.3338000000000001</v>
      </c>
    </row>
    <row r="2944" spans="1:4" hidden="1" x14ac:dyDescent="0.25">
      <c r="A2944" s="19">
        <v>41441</v>
      </c>
      <c r="B2944" s="20" t="s">
        <v>34</v>
      </c>
      <c r="C2944" s="21">
        <v>9.3061000000000007</v>
      </c>
      <c r="D2944" s="22">
        <v>9.3355999999999995</v>
      </c>
    </row>
    <row r="2945" spans="1:4" hidden="1" x14ac:dyDescent="0.25">
      <c r="A2945" s="19">
        <v>41438</v>
      </c>
      <c r="B2945" s="20" t="s">
        <v>34</v>
      </c>
      <c r="C2945" s="21">
        <v>9.2858999999999998</v>
      </c>
      <c r="D2945" s="22">
        <v>9.3153000000000006</v>
      </c>
    </row>
    <row r="2946" spans="1:4" hidden="1" x14ac:dyDescent="0.25">
      <c r="A2946" s="19">
        <v>41437</v>
      </c>
      <c r="B2946" s="20" t="s">
        <v>34</v>
      </c>
      <c r="C2946" s="21">
        <v>9.2508999999999997</v>
      </c>
      <c r="D2946" s="22">
        <v>9.2796000000000003</v>
      </c>
    </row>
    <row r="2947" spans="1:4" hidden="1" x14ac:dyDescent="0.25">
      <c r="A2947" s="19">
        <v>41436</v>
      </c>
      <c r="B2947" s="20" t="s">
        <v>34</v>
      </c>
      <c r="C2947" s="21">
        <v>9.2517999999999994</v>
      </c>
      <c r="D2947" s="22">
        <v>9.2804000000000002</v>
      </c>
    </row>
    <row r="2948" spans="1:4" hidden="1" x14ac:dyDescent="0.25">
      <c r="A2948" s="19">
        <v>41435</v>
      </c>
      <c r="B2948" s="20" t="s">
        <v>34</v>
      </c>
      <c r="C2948" s="21">
        <v>9.2112999999999996</v>
      </c>
      <c r="D2948" s="22">
        <v>9.2399000000000004</v>
      </c>
    </row>
    <row r="2949" spans="1:4" hidden="1" x14ac:dyDescent="0.25">
      <c r="A2949" s="19">
        <v>41434</v>
      </c>
      <c r="B2949" s="20" t="s">
        <v>34</v>
      </c>
      <c r="C2949" s="21">
        <v>9.2095000000000002</v>
      </c>
      <c r="D2949" s="22">
        <v>9.2387999999999995</v>
      </c>
    </row>
    <row r="2950" spans="1:4" hidden="1" x14ac:dyDescent="0.25">
      <c r="A2950" s="19">
        <v>41431</v>
      </c>
      <c r="B2950" s="20" t="s">
        <v>34</v>
      </c>
      <c r="C2950" s="21">
        <v>9.1411999999999995</v>
      </c>
      <c r="D2950" s="22">
        <v>9.1696000000000009</v>
      </c>
    </row>
    <row r="2951" spans="1:4" hidden="1" x14ac:dyDescent="0.25">
      <c r="A2951" s="19">
        <v>41430</v>
      </c>
      <c r="B2951" s="20" t="s">
        <v>34</v>
      </c>
      <c r="C2951" s="21">
        <v>9.1029</v>
      </c>
      <c r="D2951" s="22">
        <v>9.1296999999999997</v>
      </c>
    </row>
    <row r="2952" spans="1:4" hidden="1" x14ac:dyDescent="0.25">
      <c r="A2952" s="19">
        <v>41429</v>
      </c>
      <c r="B2952" s="20" t="s">
        <v>34</v>
      </c>
      <c r="C2952" s="21">
        <v>9.1141000000000005</v>
      </c>
      <c r="D2952" s="22">
        <v>9.141</v>
      </c>
    </row>
    <row r="2953" spans="1:4" hidden="1" x14ac:dyDescent="0.25">
      <c r="A2953" s="19">
        <v>41428</v>
      </c>
      <c r="B2953" s="20" t="s">
        <v>34</v>
      </c>
      <c r="C2953" s="21">
        <v>9.0597999999999992</v>
      </c>
      <c r="D2953" s="22">
        <v>9.0864999999999991</v>
      </c>
    </row>
    <row r="2954" spans="1:4" x14ac:dyDescent="0.25">
      <c r="A2954" s="19">
        <v>41457</v>
      </c>
      <c r="B2954" s="20" t="s">
        <v>34</v>
      </c>
      <c r="C2954" s="21">
        <v>9.1209000000000007</v>
      </c>
      <c r="D2954" s="22">
        <v>9.1498000000000008</v>
      </c>
    </row>
    <row r="2955" spans="1:4" hidden="1" x14ac:dyDescent="0.25">
      <c r="A2955" s="19">
        <v>41424</v>
      </c>
      <c r="B2955" s="20" t="s">
        <v>34</v>
      </c>
      <c r="C2955" s="21">
        <v>9.0195000000000007</v>
      </c>
      <c r="D2955" s="22">
        <v>9.0467999999999993</v>
      </c>
    </row>
    <row r="2956" spans="1:4" hidden="1" x14ac:dyDescent="0.25">
      <c r="A2956" s="19">
        <v>41423</v>
      </c>
      <c r="B2956" s="20" t="s">
        <v>34</v>
      </c>
      <c r="C2956" s="21">
        <v>9.0144000000000002</v>
      </c>
      <c r="D2956" s="22">
        <v>9.0424000000000007</v>
      </c>
    </row>
    <row r="2957" spans="1:4" hidden="1" x14ac:dyDescent="0.25">
      <c r="A2957" s="19">
        <v>41422</v>
      </c>
      <c r="B2957" s="20" t="s">
        <v>34</v>
      </c>
      <c r="C2957" s="21">
        <v>9.0018999999999991</v>
      </c>
      <c r="D2957" s="22">
        <v>9.0297999999999998</v>
      </c>
    </row>
    <row r="2958" spans="1:4" hidden="1" x14ac:dyDescent="0.25">
      <c r="A2958" s="19">
        <v>41421</v>
      </c>
      <c r="B2958" s="20" t="s">
        <v>34</v>
      </c>
      <c r="C2958" s="21">
        <v>9.0094999999999992</v>
      </c>
      <c r="D2958" s="22">
        <v>9.0374999999999996</v>
      </c>
    </row>
    <row r="2959" spans="1:4" hidden="1" x14ac:dyDescent="0.25">
      <c r="A2959" s="19">
        <v>41420</v>
      </c>
      <c r="B2959" s="20" t="s">
        <v>34</v>
      </c>
      <c r="C2959" s="21">
        <v>9.0018999999999991</v>
      </c>
      <c r="D2959" s="22">
        <v>9.0305</v>
      </c>
    </row>
    <row r="2960" spans="1:4" hidden="1" x14ac:dyDescent="0.25">
      <c r="A2960" s="19">
        <v>41417</v>
      </c>
      <c r="B2960" s="20" t="s">
        <v>34</v>
      </c>
      <c r="C2960" s="21">
        <v>8.9711999999999996</v>
      </c>
      <c r="D2960" s="22">
        <v>8.9977</v>
      </c>
    </row>
    <row r="2961" spans="1:4" hidden="1" x14ac:dyDescent="0.25">
      <c r="A2961" s="19">
        <v>41416</v>
      </c>
      <c r="B2961" s="20" t="s">
        <v>34</v>
      </c>
      <c r="C2961" s="21">
        <v>9.0018999999999991</v>
      </c>
      <c r="D2961" s="22">
        <v>9.0297999999999998</v>
      </c>
    </row>
    <row r="2962" spans="1:4" hidden="1" x14ac:dyDescent="0.25">
      <c r="A2962" s="19">
        <v>41415</v>
      </c>
      <c r="B2962" s="20" t="s">
        <v>34</v>
      </c>
      <c r="C2962" s="21">
        <v>8.9587000000000003</v>
      </c>
      <c r="D2962" s="22">
        <v>8.9864999999999995</v>
      </c>
    </row>
    <row r="2963" spans="1:4" hidden="1" x14ac:dyDescent="0.25">
      <c r="A2963" s="19">
        <v>41414</v>
      </c>
      <c r="B2963" s="20" t="s">
        <v>34</v>
      </c>
      <c r="C2963" s="21">
        <v>8.9558999999999997</v>
      </c>
      <c r="D2963" s="22">
        <v>8.9837000000000007</v>
      </c>
    </row>
    <row r="2964" spans="1:4" hidden="1" x14ac:dyDescent="0.25">
      <c r="A2964" s="19">
        <v>41413</v>
      </c>
      <c r="B2964" s="20" t="s">
        <v>34</v>
      </c>
      <c r="C2964" s="21">
        <v>8.9314999999999998</v>
      </c>
      <c r="D2964" s="22">
        <v>8.9586000000000006</v>
      </c>
    </row>
    <row r="2965" spans="1:4" hidden="1" x14ac:dyDescent="0.25">
      <c r="A2965" s="19">
        <v>41410</v>
      </c>
      <c r="B2965" s="20" t="s">
        <v>34</v>
      </c>
      <c r="C2965" s="21">
        <v>8.9579000000000004</v>
      </c>
      <c r="D2965" s="22">
        <v>8.9864999999999995</v>
      </c>
    </row>
    <row r="2966" spans="1:4" hidden="1" x14ac:dyDescent="0.25">
      <c r="A2966" s="19">
        <v>41409</v>
      </c>
      <c r="B2966" s="20" t="s">
        <v>34</v>
      </c>
      <c r="C2966" s="21">
        <v>8.9296000000000006</v>
      </c>
      <c r="D2966" s="22">
        <v>8.9559999999999995</v>
      </c>
    </row>
    <row r="2967" spans="1:4" hidden="1" x14ac:dyDescent="0.25">
      <c r="A2967" s="19">
        <v>41408</v>
      </c>
      <c r="B2967" s="20" t="s">
        <v>34</v>
      </c>
      <c r="C2967" s="21">
        <v>9.0058000000000007</v>
      </c>
      <c r="D2967" s="22">
        <v>9.0325000000000006</v>
      </c>
    </row>
    <row r="2968" spans="1:4" hidden="1" x14ac:dyDescent="0.25">
      <c r="A2968" s="19">
        <v>41407</v>
      </c>
      <c r="B2968" s="20" t="s">
        <v>34</v>
      </c>
      <c r="C2968" s="21">
        <v>9.0218000000000007</v>
      </c>
      <c r="D2968" s="22">
        <v>9.0485000000000007</v>
      </c>
    </row>
    <row r="2969" spans="1:4" hidden="1" x14ac:dyDescent="0.25">
      <c r="A2969" s="19">
        <v>41406</v>
      </c>
      <c r="B2969" s="20" t="s">
        <v>34</v>
      </c>
      <c r="C2969" s="21">
        <v>9.0082000000000004</v>
      </c>
      <c r="D2969" s="22">
        <v>9.0361999999999991</v>
      </c>
    </row>
    <row r="2970" spans="1:4" hidden="1" x14ac:dyDescent="0.25">
      <c r="A2970" s="19">
        <v>41403</v>
      </c>
      <c r="B2970" s="20" t="s">
        <v>34</v>
      </c>
      <c r="C2970" s="21">
        <v>9.1164000000000005</v>
      </c>
      <c r="D2970" s="22">
        <v>9.1440999999999999</v>
      </c>
    </row>
    <row r="2971" spans="1:4" hidden="1" x14ac:dyDescent="0.25">
      <c r="A2971" s="19">
        <v>41402</v>
      </c>
      <c r="B2971" s="20" t="s">
        <v>34</v>
      </c>
      <c r="C2971" s="21">
        <v>9.1044</v>
      </c>
      <c r="D2971" s="22">
        <v>9.1319999999999997</v>
      </c>
    </row>
    <row r="2972" spans="1:4" hidden="1" x14ac:dyDescent="0.25">
      <c r="A2972" s="19">
        <v>41401</v>
      </c>
      <c r="B2972" s="20" t="s">
        <v>34</v>
      </c>
      <c r="C2972" s="21">
        <v>9.0713000000000008</v>
      </c>
      <c r="D2972" s="22">
        <v>9.0982000000000003</v>
      </c>
    </row>
    <row r="2973" spans="1:4" x14ac:dyDescent="0.25">
      <c r="A2973" s="19">
        <v>41427</v>
      </c>
      <c r="B2973" s="20" t="s">
        <v>34</v>
      </c>
      <c r="C2973" s="21">
        <v>9.0495000000000001</v>
      </c>
      <c r="D2973" s="22">
        <v>9.0782000000000007</v>
      </c>
    </row>
    <row r="2974" spans="1:4" hidden="1" x14ac:dyDescent="0.25">
      <c r="A2974" s="19">
        <v>41394</v>
      </c>
      <c r="B2974" s="20" t="s">
        <v>34</v>
      </c>
      <c r="C2974" s="21">
        <v>9.0413999999999994</v>
      </c>
      <c r="D2974" s="22">
        <v>9.0681999999999992</v>
      </c>
    </row>
    <row r="2975" spans="1:4" hidden="1" x14ac:dyDescent="0.25">
      <c r="A2975" s="19">
        <v>41393</v>
      </c>
      <c r="B2975" s="20" t="s">
        <v>34</v>
      </c>
      <c r="C2975" s="21">
        <v>9.0620999999999992</v>
      </c>
      <c r="D2975" s="22">
        <v>9.0890000000000004</v>
      </c>
    </row>
    <row r="2976" spans="1:4" hidden="1" x14ac:dyDescent="0.25">
      <c r="A2976" s="19">
        <v>41392</v>
      </c>
      <c r="B2976" s="20" t="s">
        <v>34</v>
      </c>
      <c r="C2976" s="21">
        <v>8.9982000000000006</v>
      </c>
      <c r="D2976" s="22">
        <v>9.0276999999999994</v>
      </c>
    </row>
    <row r="2977" spans="1:4" hidden="1" x14ac:dyDescent="0.25">
      <c r="A2977" s="19">
        <v>41388</v>
      </c>
      <c r="B2977" s="20" t="s">
        <v>34</v>
      </c>
      <c r="C2977" s="21">
        <v>8.9795999999999996</v>
      </c>
      <c r="D2977" s="22">
        <v>9.0062999999999995</v>
      </c>
    </row>
    <row r="2978" spans="1:4" hidden="1" x14ac:dyDescent="0.25">
      <c r="A2978" s="19">
        <v>41387</v>
      </c>
      <c r="B2978" s="20" t="s">
        <v>34</v>
      </c>
      <c r="C2978" s="21">
        <v>8.9601000000000006</v>
      </c>
      <c r="D2978" s="22">
        <v>8.9875000000000007</v>
      </c>
    </row>
    <row r="2979" spans="1:4" hidden="1" x14ac:dyDescent="0.25">
      <c r="A2979" s="19">
        <v>41386</v>
      </c>
      <c r="B2979" s="20" t="s">
        <v>34</v>
      </c>
      <c r="C2979" s="21">
        <v>9.0000999999999998</v>
      </c>
      <c r="D2979" s="22">
        <v>9.0275999999999996</v>
      </c>
    </row>
    <row r="2980" spans="1:4" hidden="1" x14ac:dyDescent="0.25">
      <c r="A2980" s="19">
        <v>41385</v>
      </c>
      <c r="B2980" s="20" t="s">
        <v>34</v>
      </c>
      <c r="C2980" s="21">
        <v>8.9827999999999992</v>
      </c>
      <c r="D2980" s="22">
        <v>9.0116999999999994</v>
      </c>
    </row>
    <row r="2981" spans="1:4" hidden="1" x14ac:dyDescent="0.25">
      <c r="A2981" s="19">
        <v>41382</v>
      </c>
      <c r="B2981" s="20" t="s">
        <v>34</v>
      </c>
      <c r="C2981" s="21">
        <v>8.9801000000000002</v>
      </c>
      <c r="D2981" s="22">
        <v>9.0068999999999999</v>
      </c>
    </row>
    <row r="2982" spans="1:4" hidden="1" x14ac:dyDescent="0.25">
      <c r="A2982" s="19">
        <v>41381</v>
      </c>
      <c r="B2982" s="20" t="s">
        <v>34</v>
      </c>
      <c r="C2982" s="21">
        <v>9.0211000000000006</v>
      </c>
      <c r="D2982" s="22">
        <v>9.0495000000000001</v>
      </c>
    </row>
    <row r="2983" spans="1:4" hidden="1" x14ac:dyDescent="0.25">
      <c r="A2983" s="19">
        <v>41380</v>
      </c>
      <c r="B2983" s="20" t="s">
        <v>34</v>
      </c>
      <c r="C2983" s="21">
        <v>9.0177999999999994</v>
      </c>
      <c r="D2983" s="22">
        <v>9.0447000000000006</v>
      </c>
    </row>
    <row r="2984" spans="1:4" hidden="1" x14ac:dyDescent="0.25">
      <c r="A2984" s="19">
        <v>41379</v>
      </c>
      <c r="B2984" s="20" t="s">
        <v>34</v>
      </c>
      <c r="C2984" s="21">
        <v>8.9786000000000001</v>
      </c>
      <c r="D2984" s="22">
        <v>9.0054999999999996</v>
      </c>
    </row>
    <row r="2985" spans="1:4" hidden="1" x14ac:dyDescent="0.25">
      <c r="A2985" s="19">
        <v>41378</v>
      </c>
      <c r="B2985" s="20" t="s">
        <v>34</v>
      </c>
      <c r="C2985" s="21">
        <v>8.9939999999999998</v>
      </c>
      <c r="D2985" s="22">
        <v>9.0222999999999995</v>
      </c>
    </row>
    <row r="2986" spans="1:4" hidden="1" x14ac:dyDescent="0.25">
      <c r="A2986" s="19">
        <v>41375</v>
      </c>
      <c r="B2986" s="20" t="s">
        <v>34</v>
      </c>
      <c r="C2986" s="21">
        <v>8.9943000000000008</v>
      </c>
      <c r="D2986" s="22">
        <v>9.0219000000000005</v>
      </c>
    </row>
    <row r="2987" spans="1:4" hidden="1" x14ac:dyDescent="0.25">
      <c r="A2987" s="19">
        <v>41374</v>
      </c>
      <c r="B2987" s="20" t="s">
        <v>34</v>
      </c>
      <c r="C2987" s="21">
        <v>8.9534000000000002</v>
      </c>
      <c r="D2987" s="22">
        <v>8.9816000000000003</v>
      </c>
    </row>
    <row r="2988" spans="1:4" hidden="1" x14ac:dyDescent="0.25">
      <c r="A2988" s="19">
        <v>41373</v>
      </c>
      <c r="B2988" s="20" t="s">
        <v>34</v>
      </c>
      <c r="C2988" s="21">
        <v>8.9038000000000004</v>
      </c>
      <c r="D2988" s="22">
        <v>8.9305000000000003</v>
      </c>
    </row>
    <row r="2989" spans="1:4" hidden="1" x14ac:dyDescent="0.25">
      <c r="A2989" s="19">
        <v>41372</v>
      </c>
      <c r="B2989" s="20" t="s">
        <v>34</v>
      </c>
      <c r="C2989" s="21">
        <v>8.8963000000000001</v>
      </c>
      <c r="D2989" s="22">
        <v>8.9251000000000005</v>
      </c>
    </row>
    <row r="2990" spans="1:4" hidden="1" x14ac:dyDescent="0.25">
      <c r="A2990" s="19">
        <v>41371</v>
      </c>
      <c r="B2990" s="20" t="s">
        <v>34</v>
      </c>
      <c r="C2990" s="21">
        <v>8.8562999999999992</v>
      </c>
      <c r="D2990" s="22">
        <v>8.8842999999999996</v>
      </c>
    </row>
    <row r="2991" spans="1:4" hidden="1" x14ac:dyDescent="0.25">
      <c r="A2991" s="19">
        <v>41368</v>
      </c>
      <c r="B2991" s="20" t="s">
        <v>34</v>
      </c>
      <c r="C2991" s="21">
        <v>8.7315000000000005</v>
      </c>
      <c r="D2991" s="22">
        <v>8.7577999999999996</v>
      </c>
    </row>
    <row r="2992" spans="1:4" hidden="1" x14ac:dyDescent="0.25">
      <c r="A2992" s="19">
        <v>41367</v>
      </c>
      <c r="B2992" s="20" t="s">
        <v>34</v>
      </c>
      <c r="C2992" s="21">
        <v>8.7188999999999997</v>
      </c>
      <c r="D2992" s="22">
        <v>8.7466000000000008</v>
      </c>
    </row>
    <row r="2993" spans="1:4" hidden="1" x14ac:dyDescent="0.25">
      <c r="A2993" s="19">
        <v>41366</v>
      </c>
      <c r="B2993" s="20" t="s">
        <v>34</v>
      </c>
      <c r="C2993" s="21">
        <v>8.7172999999999998</v>
      </c>
      <c r="D2993" s="22">
        <v>8.7449999999999992</v>
      </c>
    </row>
    <row r="2994" spans="1:4" x14ac:dyDescent="0.25">
      <c r="A2994" s="19">
        <v>41396</v>
      </c>
      <c r="B2994" s="20" t="s">
        <v>34</v>
      </c>
      <c r="C2994" s="21">
        <v>9.1308000000000007</v>
      </c>
      <c r="D2994" s="22">
        <v>9.1585999999999999</v>
      </c>
    </row>
    <row r="2995" spans="1:4" hidden="1" x14ac:dyDescent="0.25">
      <c r="A2995" s="19">
        <v>41364</v>
      </c>
      <c r="B2995" s="20" t="s">
        <v>34</v>
      </c>
      <c r="C2995" s="21">
        <v>8.6945999999999994</v>
      </c>
      <c r="D2995" s="22">
        <v>8.7235999999999994</v>
      </c>
    </row>
    <row r="2996" spans="1:4" hidden="1" x14ac:dyDescent="0.25">
      <c r="A2996" s="19">
        <v>41361</v>
      </c>
      <c r="B2996" s="20" t="s">
        <v>34</v>
      </c>
      <c r="C2996" s="21">
        <v>8.6912000000000003</v>
      </c>
      <c r="D2996" s="22">
        <v>8.7188999999999997</v>
      </c>
    </row>
    <row r="2997" spans="1:4" hidden="1" x14ac:dyDescent="0.25">
      <c r="A2997" s="19">
        <v>41360</v>
      </c>
      <c r="B2997" s="20" t="s">
        <v>34</v>
      </c>
      <c r="C2997" s="21">
        <v>8.6555</v>
      </c>
      <c r="D2997" s="22">
        <v>8.6823999999999995</v>
      </c>
    </row>
    <row r="2998" spans="1:4" hidden="1" x14ac:dyDescent="0.25">
      <c r="A2998" s="19">
        <v>41359</v>
      </c>
      <c r="B2998" s="20" t="s">
        <v>34</v>
      </c>
      <c r="C2998" s="21">
        <v>8.7154000000000007</v>
      </c>
      <c r="D2998" s="22">
        <v>8.7416999999999998</v>
      </c>
    </row>
    <row r="2999" spans="1:4" hidden="1" x14ac:dyDescent="0.25">
      <c r="A2999" s="19">
        <v>41358</v>
      </c>
      <c r="B2999" s="20" t="s">
        <v>34</v>
      </c>
      <c r="C2999" s="21">
        <v>8.8038000000000007</v>
      </c>
      <c r="D2999" s="22">
        <v>8.8310999999999993</v>
      </c>
    </row>
    <row r="3000" spans="1:4" hidden="1" x14ac:dyDescent="0.25">
      <c r="A3000" s="19">
        <v>41357</v>
      </c>
      <c r="B3000" s="20" t="s">
        <v>34</v>
      </c>
      <c r="C3000" s="21">
        <v>8.8013999999999992</v>
      </c>
      <c r="D3000" s="22">
        <v>8.8307000000000002</v>
      </c>
    </row>
    <row r="3001" spans="1:4" hidden="1" x14ac:dyDescent="0.25">
      <c r="A3001" s="19">
        <v>41354</v>
      </c>
      <c r="B3001" s="20" t="s">
        <v>34</v>
      </c>
      <c r="C3001" s="21">
        <v>8.7566000000000006</v>
      </c>
      <c r="D3001" s="22">
        <v>8.7830999999999992</v>
      </c>
    </row>
    <row r="3002" spans="1:4" hidden="1" x14ac:dyDescent="0.25">
      <c r="A3002" s="19">
        <v>41353</v>
      </c>
      <c r="B3002" s="20" t="s">
        <v>34</v>
      </c>
      <c r="C3002" s="21">
        <v>8.7586999999999993</v>
      </c>
      <c r="D3002" s="22">
        <v>8.7858999999999998</v>
      </c>
    </row>
    <row r="3003" spans="1:4" hidden="1" x14ac:dyDescent="0.25">
      <c r="A3003" s="19">
        <v>41352</v>
      </c>
      <c r="B3003" s="20" t="s">
        <v>34</v>
      </c>
      <c r="C3003" s="21">
        <v>8.7643000000000004</v>
      </c>
      <c r="D3003" s="22">
        <v>8.7922999999999991</v>
      </c>
    </row>
    <row r="3004" spans="1:4" hidden="1" x14ac:dyDescent="0.25">
      <c r="A3004" s="19">
        <v>41351</v>
      </c>
      <c r="B3004" s="20" t="s">
        <v>34</v>
      </c>
      <c r="C3004" s="21">
        <v>8.7643000000000004</v>
      </c>
      <c r="D3004" s="22">
        <v>8.7909000000000006</v>
      </c>
    </row>
    <row r="3005" spans="1:4" hidden="1" x14ac:dyDescent="0.25">
      <c r="A3005" s="19">
        <v>41350</v>
      </c>
      <c r="B3005" s="20" t="s">
        <v>34</v>
      </c>
      <c r="C3005" s="21">
        <v>8.8408999999999995</v>
      </c>
      <c r="D3005" s="22">
        <v>8.8704999999999998</v>
      </c>
    </row>
    <row r="3006" spans="1:4" hidden="1" x14ac:dyDescent="0.25">
      <c r="A3006" s="19">
        <v>41347</v>
      </c>
      <c r="B3006" s="20" t="s">
        <v>34</v>
      </c>
      <c r="C3006" s="21">
        <v>8.7355</v>
      </c>
      <c r="D3006" s="22">
        <v>8.7620000000000005</v>
      </c>
    </row>
    <row r="3007" spans="1:4" hidden="1" x14ac:dyDescent="0.25">
      <c r="A3007" s="19">
        <v>41346</v>
      </c>
      <c r="B3007" s="20" t="s">
        <v>34</v>
      </c>
      <c r="C3007" s="21">
        <v>8.782</v>
      </c>
      <c r="D3007" s="22">
        <v>8.8094000000000001</v>
      </c>
    </row>
    <row r="3008" spans="1:4" hidden="1" x14ac:dyDescent="0.25">
      <c r="A3008" s="19">
        <v>41345</v>
      </c>
      <c r="B3008" s="20" t="s">
        <v>34</v>
      </c>
      <c r="C3008" s="21">
        <v>8.7702000000000009</v>
      </c>
      <c r="D3008" s="22">
        <v>8.7981999999999996</v>
      </c>
    </row>
    <row r="3009" spans="1:4" hidden="1" x14ac:dyDescent="0.25">
      <c r="A3009" s="19">
        <v>41344</v>
      </c>
      <c r="B3009" s="20" t="s">
        <v>34</v>
      </c>
      <c r="C3009" s="21">
        <v>8.7682000000000002</v>
      </c>
      <c r="D3009" s="22">
        <v>8.7962000000000007</v>
      </c>
    </row>
    <row r="3010" spans="1:4" hidden="1" x14ac:dyDescent="0.25">
      <c r="A3010" s="19">
        <v>41343</v>
      </c>
      <c r="B3010" s="20" t="s">
        <v>34</v>
      </c>
      <c r="C3010" s="21">
        <v>8.7599</v>
      </c>
      <c r="D3010" s="22">
        <v>8.7893000000000008</v>
      </c>
    </row>
    <row r="3011" spans="1:4" hidden="1" x14ac:dyDescent="0.25">
      <c r="A3011" s="19">
        <v>41340</v>
      </c>
      <c r="B3011" s="20" t="s">
        <v>34</v>
      </c>
      <c r="C3011" s="21">
        <v>8.7687000000000008</v>
      </c>
      <c r="D3011" s="22">
        <v>8.7960999999999991</v>
      </c>
    </row>
    <row r="3012" spans="1:4" hidden="1" x14ac:dyDescent="0.25">
      <c r="A3012" s="19">
        <v>41339</v>
      </c>
      <c r="B3012" s="20" t="s">
        <v>34</v>
      </c>
      <c r="C3012" s="21">
        <v>8.7759999999999998</v>
      </c>
      <c r="D3012" s="22">
        <v>8.8027999999999995</v>
      </c>
    </row>
    <row r="3013" spans="1:4" hidden="1" x14ac:dyDescent="0.25">
      <c r="A3013" s="19">
        <v>41338</v>
      </c>
      <c r="B3013" s="20" t="s">
        <v>34</v>
      </c>
      <c r="C3013" s="21">
        <v>8.7650000000000006</v>
      </c>
      <c r="D3013" s="22">
        <v>8.7924000000000007</v>
      </c>
    </row>
    <row r="3014" spans="1:4" x14ac:dyDescent="0.25">
      <c r="A3014" s="19">
        <v>41365</v>
      </c>
      <c r="B3014" s="20" t="s">
        <v>34</v>
      </c>
      <c r="C3014" s="21">
        <v>8.6982999999999997</v>
      </c>
      <c r="D3014" s="22">
        <v>8.7246000000000006</v>
      </c>
    </row>
    <row r="3015" spans="1:4" hidden="1" x14ac:dyDescent="0.25">
      <c r="A3015" s="19">
        <v>41333</v>
      </c>
      <c r="B3015" s="20" t="s">
        <v>34</v>
      </c>
      <c r="C3015" s="21">
        <v>8.8125</v>
      </c>
      <c r="D3015" s="22">
        <v>8.8407</v>
      </c>
    </row>
    <row r="3016" spans="1:4" hidden="1" x14ac:dyDescent="0.25">
      <c r="A3016" s="19">
        <v>41332</v>
      </c>
      <c r="B3016" s="20" t="s">
        <v>34</v>
      </c>
      <c r="C3016" s="21">
        <v>8.8048000000000002</v>
      </c>
      <c r="D3016" s="22">
        <v>8.8316999999999997</v>
      </c>
    </row>
    <row r="3017" spans="1:4" hidden="1" x14ac:dyDescent="0.25">
      <c r="A3017" s="19">
        <v>41331</v>
      </c>
      <c r="B3017" s="20" t="s">
        <v>34</v>
      </c>
      <c r="C3017" s="21">
        <v>8.7830999999999992</v>
      </c>
      <c r="D3017" s="22">
        <v>8.8112999999999992</v>
      </c>
    </row>
    <row r="3018" spans="1:4" hidden="1" x14ac:dyDescent="0.25">
      <c r="A3018" s="19">
        <v>41330</v>
      </c>
      <c r="B3018" s="20" t="s">
        <v>34</v>
      </c>
      <c r="C3018" s="21">
        <v>8.9175000000000004</v>
      </c>
      <c r="D3018" s="22">
        <v>8.9446999999999992</v>
      </c>
    </row>
    <row r="3019" spans="1:4" hidden="1" x14ac:dyDescent="0.25">
      <c r="A3019" s="19">
        <v>41329</v>
      </c>
      <c r="B3019" s="20" t="s">
        <v>34</v>
      </c>
      <c r="C3019" s="21">
        <v>8.8556000000000008</v>
      </c>
      <c r="D3019" s="22">
        <v>8.8834</v>
      </c>
    </row>
    <row r="3020" spans="1:4" hidden="1" x14ac:dyDescent="0.25">
      <c r="A3020" s="19">
        <v>41326</v>
      </c>
      <c r="B3020" s="20" t="s">
        <v>34</v>
      </c>
      <c r="C3020" s="21">
        <v>8.8475999999999999</v>
      </c>
      <c r="D3020" s="22">
        <v>8.8752999999999993</v>
      </c>
    </row>
    <row r="3021" spans="1:4" hidden="1" x14ac:dyDescent="0.25">
      <c r="A3021" s="19">
        <v>41325</v>
      </c>
      <c r="B3021" s="20" t="s">
        <v>34</v>
      </c>
      <c r="C3021" s="21">
        <v>8.9817</v>
      </c>
      <c r="D3021" s="22">
        <v>9.0098000000000003</v>
      </c>
    </row>
    <row r="3022" spans="1:4" hidden="1" x14ac:dyDescent="0.25">
      <c r="A3022" s="19">
        <v>41324</v>
      </c>
      <c r="B3022" s="20" t="s">
        <v>34</v>
      </c>
      <c r="C3022" s="21">
        <v>8.9525000000000006</v>
      </c>
      <c r="D3022" s="22">
        <v>8.9811999999999994</v>
      </c>
    </row>
    <row r="3023" spans="1:4" hidden="1" x14ac:dyDescent="0.25">
      <c r="A3023" s="19">
        <v>41323</v>
      </c>
      <c r="B3023" s="20" t="s">
        <v>34</v>
      </c>
      <c r="C3023" s="21">
        <v>8.9628999999999994</v>
      </c>
      <c r="D3023" s="22">
        <v>8.9909999999999997</v>
      </c>
    </row>
    <row r="3024" spans="1:4" hidden="1" x14ac:dyDescent="0.25">
      <c r="A3024" s="19">
        <v>41322</v>
      </c>
      <c r="B3024" s="20" t="s">
        <v>34</v>
      </c>
      <c r="C3024" s="21">
        <v>8.9649999999999999</v>
      </c>
      <c r="D3024" s="22">
        <v>8.9930000000000003</v>
      </c>
    </row>
    <row r="3025" spans="1:4" hidden="1" x14ac:dyDescent="0.25">
      <c r="A3025" s="19">
        <v>41319</v>
      </c>
      <c r="B3025" s="20" t="s">
        <v>34</v>
      </c>
      <c r="C3025" s="21">
        <v>8.9443000000000001</v>
      </c>
      <c r="D3025" s="22">
        <v>8.9730000000000008</v>
      </c>
    </row>
    <row r="3026" spans="1:4" hidden="1" x14ac:dyDescent="0.25">
      <c r="A3026" s="19">
        <v>41318</v>
      </c>
      <c r="B3026" s="20" t="s">
        <v>34</v>
      </c>
      <c r="C3026" s="21">
        <v>9.0495000000000001</v>
      </c>
      <c r="D3026" s="22">
        <v>9.0771999999999995</v>
      </c>
    </row>
    <row r="3027" spans="1:4" hidden="1" x14ac:dyDescent="0.25">
      <c r="A3027" s="19">
        <v>41317</v>
      </c>
      <c r="B3027" s="20" t="s">
        <v>34</v>
      </c>
      <c r="C3027" s="21">
        <v>9.0051000000000005</v>
      </c>
      <c r="D3027" s="22">
        <v>9.0340000000000007</v>
      </c>
    </row>
    <row r="3028" spans="1:4" hidden="1" x14ac:dyDescent="0.25">
      <c r="A3028" s="19">
        <v>41316</v>
      </c>
      <c r="B3028" s="20" t="s">
        <v>34</v>
      </c>
      <c r="C3028" s="21">
        <v>8.9735999999999994</v>
      </c>
      <c r="D3028" s="22">
        <v>9.0016999999999996</v>
      </c>
    </row>
    <row r="3029" spans="1:4" hidden="1" x14ac:dyDescent="0.25">
      <c r="A3029" s="19">
        <v>41315</v>
      </c>
      <c r="B3029" s="20" t="s">
        <v>34</v>
      </c>
      <c r="C3029" s="21">
        <v>8.9451999999999998</v>
      </c>
      <c r="D3029" s="22">
        <v>8.9746000000000006</v>
      </c>
    </row>
    <row r="3030" spans="1:4" hidden="1" x14ac:dyDescent="0.25">
      <c r="A3030" s="19">
        <v>41312</v>
      </c>
      <c r="B3030" s="20" t="s">
        <v>34</v>
      </c>
      <c r="C3030" s="21">
        <v>9.0794999999999995</v>
      </c>
      <c r="D3030" s="22">
        <v>9.1085999999999991</v>
      </c>
    </row>
    <row r="3031" spans="1:4" hidden="1" x14ac:dyDescent="0.25">
      <c r="A3031" s="19">
        <v>41311</v>
      </c>
      <c r="B3031" s="20" t="s">
        <v>34</v>
      </c>
      <c r="C3031" s="21">
        <v>9.0551999999999992</v>
      </c>
      <c r="D3031" s="22">
        <v>9.0830000000000002</v>
      </c>
    </row>
    <row r="3032" spans="1:4" hidden="1" x14ac:dyDescent="0.25">
      <c r="A3032" s="19">
        <v>41310</v>
      </c>
      <c r="B3032" s="20" t="s">
        <v>34</v>
      </c>
      <c r="C3032" s="21">
        <v>9.0626999999999995</v>
      </c>
      <c r="D3032" s="22">
        <v>9.0911000000000008</v>
      </c>
    </row>
    <row r="3033" spans="1:4" hidden="1" x14ac:dyDescent="0.25">
      <c r="A3033" s="19">
        <v>41309</v>
      </c>
      <c r="B3033" s="20" t="s">
        <v>34</v>
      </c>
      <c r="C3033" s="21">
        <v>9.0626999999999995</v>
      </c>
      <c r="D3033" s="22">
        <v>9.0911000000000008</v>
      </c>
    </row>
    <row r="3034" spans="1:4" x14ac:dyDescent="0.25">
      <c r="A3034" s="19">
        <v>41337</v>
      </c>
      <c r="B3034" s="20" t="s">
        <v>34</v>
      </c>
      <c r="C3034" s="21">
        <v>8.7373999999999992</v>
      </c>
      <c r="D3034" s="22">
        <v>8.7640999999999991</v>
      </c>
    </row>
    <row r="3035" spans="1:4" hidden="1" x14ac:dyDescent="0.25">
      <c r="A3035" s="19">
        <v>41305</v>
      </c>
      <c r="B3035" s="20" t="s">
        <v>34</v>
      </c>
      <c r="C3035" s="21">
        <v>9.0426000000000002</v>
      </c>
      <c r="D3035" s="22">
        <v>9.0716999999999999</v>
      </c>
    </row>
    <row r="3036" spans="1:4" hidden="1" x14ac:dyDescent="0.25">
      <c r="A3036" s="19">
        <v>41304</v>
      </c>
      <c r="B3036" s="20" t="s">
        <v>34</v>
      </c>
      <c r="C3036" s="21">
        <v>8.9990000000000006</v>
      </c>
      <c r="D3036" s="22">
        <v>9.0274000000000001</v>
      </c>
    </row>
    <row r="3037" spans="1:4" hidden="1" x14ac:dyDescent="0.25">
      <c r="A3037" s="19">
        <v>41303</v>
      </c>
      <c r="B3037" s="20" t="s">
        <v>34</v>
      </c>
      <c r="C3037" s="21">
        <v>8.9222999999999999</v>
      </c>
      <c r="D3037" s="22">
        <v>8.9512</v>
      </c>
    </row>
    <row r="3038" spans="1:4" hidden="1" x14ac:dyDescent="0.25">
      <c r="A3038" s="19">
        <v>41302</v>
      </c>
      <c r="B3038" s="20" t="s">
        <v>34</v>
      </c>
      <c r="C3038" s="21">
        <v>8.8901000000000003</v>
      </c>
      <c r="D3038" s="22">
        <v>8.9189000000000007</v>
      </c>
    </row>
    <row r="3039" spans="1:4" hidden="1" x14ac:dyDescent="0.25">
      <c r="A3039" s="19">
        <v>41301</v>
      </c>
      <c r="B3039" s="20" t="s">
        <v>34</v>
      </c>
      <c r="C3039" s="21">
        <v>8.9046000000000003</v>
      </c>
      <c r="D3039" s="22">
        <v>8.9335000000000004</v>
      </c>
    </row>
    <row r="3040" spans="1:4" hidden="1" x14ac:dyDescent="0.25">
      <c r="A3040" s="19">
        <v>41297</v>
      </c>
      <c r="B3040" s="20" t="s">
        <v>34</v>
      </c>
      <c r="C3040" s="21">
        <v>8.8012999999999995</v>
      </c>
      <c r="D3040" s="22">
        <v>8.8285999999999998</v>
      </c>
    </row>
    <row r="3041" spans="1:4" hidden="1" x14ac:dyDescent="0.25">
      <c r="A3041" s="19">
        <v>41296</v>
      </c>
      <c r="B3041" s="20" t="s">
        <v>34</v>
      </c>
      <c r="C3041" s="21">
        <v>8.7959999999999994</v>
      </c>
      <c r="D3041" s="22">
        <v>8.8232999999999997</v>
      </c>
    </row>
    <row r="3042" spans="1:4" hidden="1" x14ac:dyDescent="0.25">
      <c r="A3042" s="19">
        <v>41295</v>
      </c>
      <c r="B3042" s="20" t="s">
        <v>34</v>
      </c>
      <c r="C3042" s="21">
        <v>8.7561999999999998</v>
      </c>
      <c r="D3042" s="22">
        <v>8.7855000000000008</v>
      </c>
    </row>
    <row r="3043" spans="1:4" hidden="1" x14ac:dyDescent="0.25">
      <c r="A3043" s="19">
        <v>41294</v>
      </c>
      <c r="B3043" s="20" t="s">
        <v>34</v>
      </c>
      <c r="C3043" s="21">
        <v>8.7601999999999993</v>
      </c>
      <c r="D3043" s="22">
        <v>8.7888000000000002</v>
      </c>
    </row>
    <row r="3044" spans="1:4" hidden="1" x14ac:dyDescent="0.25">
      <c r="A3044" s="19">
        <v>41291</v>
      </c>
      <c r="B3044" s="20" t="s">
        <v>34</v>
      </c>
      <c r="C3044" s="21">
        <v>8.7548999999999992</v>
      </c>
      <c r="D3044" s="22">
        <v>8.7828999999999997</v>
      </c>
    </row>
    <row r="3045" spans="1:4" hidden="1" x14ac:dyDescent="0.25">
      <c r="A3045" s="19">
        <v>41290</v>
      </c>
      <c r="B3045" s="20" t="s">
        <v>34</v>
      </c>
      <c r="C3045" s="21">
        <v>8.7045999999999992</v>
      </c>
      <c r="D3045" s="22">
        <v>8.7339000000000002</v>
      </c>
    </row>
    <row r="3046" spans="1:4" hidden="1" x14ac:dyDescent="0.25">
      <c r="A3046" s="19">
        <v>41289</v>
      </c>
      <c r="B3046" s="20" t="s">
        <v>34</v>
      </c>
      <c r="C3046" s="21">
        <v>8.7150999999999996</v>
      </c>
      <c r="D3046" s="22">
        <v>8.7444000000000006</v>
      </c>
    </row>
    <row r="3047" spans="1:4" hidden="1" x14ac:dyDescent="0.25">
      <c r="A3047" s="19">
        <v>41288</v>
      </c>
      <c r="B3047" s="20" t="s">
        <v>34</v>
      </c>
      <c r="C3047" s="21">
        <v>8.7563999999999993</v>
      </c>
      <c r="D3047" s="22">
        <v>8.7837999999999994</v>
      </c>
    </row>
    <row r="3048" spans="1:4" hidden="1" x14ac:dyDescent="0.25">
      <c r="A3048" s="19">
        <v>41287</v>
      </c>
      <c r="B3048" s="20" t="s">
        <v>34</v>
      </c>
      <c r="C3048" s="21">
        <v>8.6997</v>
      </c>
      <c r="D3048" s="22">
        <v>8.7283000000000008</v>
      </c>
    </row>
    <row r="3049" spans="1:4" hidden="1" x14ac:dyDescent="0.25">
      <c r="A3049" s="19">
        <v>41284</v>
      </c>
      <c r="B3049" s="20" t="s">
        <v>34</v>
      </c>
      <c r="C3049" s="21">
        <v>8.5202000000000009</v>
      </c>
      <c r="D3049" s="22">
        <v>8.5477000000000007</v>
      </c>
    </row>
    <row r="3050" spans="1:4" hidden="1" x14ac:dyDescent="0.25">
      <c r="A3050" s="19">
        <v>41283</v>
      </c>
      <c r="B3050" s="20" t="s">
        <v>34</v>
      </c>
      <c r="C3050" s="21">
        <v>8.4482999999999997</v>
      </c>
      <c r="D3050" s="22">
        <v>8.4763999999999999</v>
      </c>
    </row>
    <row r="3051" spans="1:4" hidden="1" x14ac:dyDescent="0.25">
      <c r="A3051" s="19">
        <v>41282</v>
      </c>
      <c r="B3051" s="20" t="s">
        <v>34</v>
      </c>
      <c r="C3051" s="21">
        <v>8.4588000000000001</v>
      </c>
      <c r="D3051" s="22">
        <v>8.4863999999999997</v>
      </c>
    </row>
    <row r="3052" spans="1:4" hidden="1" x14ac:dyDescent="0.25">
      <c r="A3052" s="19">
        <v>41280</v>
      </c>
      <c r="B3052" s="20" t="s">
        <v>34</v>
      </c>
      <c r="C3052" s="21">
        <v>8.3881999999999994</v>
      </c>
      <c r="D3052" s="22">
        <v>8.4176000000000002</v>
      </c>
    </row>
    <row r="3053" spans="1:4" hidden="1" x14ac:dyDescent="0.25">
      <c r="A3053" s="19">
        <v>41277</v>
      </c>
      <c r="B3053" s="20" t="s">
        <v>34</v>
      </c>
      <c r="C3053" s="21">
        <v>8.3683999999999994</v>
      </c>
      <c r="D3053" s="22">
        <v>8.3952000000000009</v>
      </c>
    </row>
    <row r="3054" spans="1:4" hidden="1" x14ac:dyDescent="0.25">
      <c r="A3054" s="19">
        <v>41276</v>
      </c>
      <c r="B3054" s="20" t="s">
        <v>34</v>
      </c>
      <c r="C3054" s="21">
        <v>8.4282000000000004</v>
      </c>
      <c r="D3054" s="22">
        <v>8.4559999999999995</v>
      </c>
    </row>
    <row r="3055" spans="1:4" x14ac:dyDescent="0.25">
      <c r="A3055" s="19">
        <v>41308</v>
      </c>
      <c r="B3055" s="20" t="s">
        <v>34</v>
      </c>
      <c r="C3055" s="21">
        <v>9.1008999999999993</v>
      </c>
      <c r="D3055" s="22">
        <v>9.1295000000000002</v>
      </c>
    </row>
    <row r="3056" spans="1:4" hidden="1" x14ac:dyDescent="0.25">
      <c r="A3056" s="19">
        <v>41274</v>
      </c>
      <c r="B3056" s="20" t="s">
        <v>34</v>
      </c>
      <c r="C3056" s="21">
        <v>8.3178000000000001</v>
      </c>
      <c r="D3056" s="22">
        <v>8.3453999999999997</v>
      </c>
    </row>
    <row r="3057" spans="1:4" hidden="1" x14ac:dyDescent="0.25">
      <c r="A3057" s="19">
        <v>41273</v>
      </c>
      <c r="B3057" s="20" t="s">
        <v>34</v>
      </c>
      <c r="C3057" s="21">
        <v>8.2698</v>
      </c>
      <c r="D3057" s="22">
        <v>8.2994000000000003</v>
      </c>
    </row>
    <row r="3058" spans="1:4" hidden="1" x14ac:dyDescent="0.25">
      <c r="A3058" s="19">
        <v>41270</v>
      </c>
      <c r="B3058" s="20" t="s">
        <v>34</v>
      </c>
      <c r="C3058" s="21">
        <v>8.1938999999999993</v>
      </c>
      <c r="D3058" s="22">
        <v>8.2216000000000005</v>
      </c>
    </row>
    <row r="3059" spans="1:4" hidden="1" x14ac:dyDescent="0.25">
      <c r="A3059" s="19">
        <v>41269</v>
      </c>
      <c r="B3059" s="20" t="s">
        <v>34</v>
      </c>
      <c r="C3059" s="21">
        <v>8.1473999999999993</v>
      </c>
      <c r="D3059" s="22">
        <v>8.1744000000000003</v>
      </c>
    </row>
    <row r="3060" spans="1:4" hidden="1" x14ac:dyDescent="0.25">
      <c r="A3060" s="19">
        <v>41267</v>
      </c>
      <c r="B3060" s="20" t="s">
        <v>34</v>
      </c>
      <c r="C3060" s="21">
        <v>8.1460000000000008</v>
      </c>
      <c r="D3060" s="22">
        <v>8.1743000000000006</v>
      </c>
    </row>
    <row r="3061" spans="1:4" hidden="1" x14ac:dyDescent="0.25">
      <c r="A3061" s="19">
        <v>41266</v>
      </c>
      <c r="B3061" s="20" t="s">
        <v>34</v>
      </c>
      <c r="C3061" s="21">
        <v>8.1244999999999994</v>
      </c>
      <c r="D3061" s="22">
        <v>8.1539999999999999</v>
      </c>
    </row>
    <row r="3062" spans="1:4" hidden="1" x14ac:dyDescent="0.25">
      <c r="A3062" s="19">
        <v>41263</v>
      </c>
      <c r="B3062" s="20" t="s">
        <v>34</v>
      </c>
      <c r="C3062" s="21">
        <v>8.1656999999999993</v>
      </c>
      <c r="D3062" s="22">
        <v>8.1928000000000001</v>
      </c>
    </row>
    <row r="3063" spans="1:4" hidden="1" x14ac:dyDescent="0.25">
      <c r="A3063" s="19">
        <v>41262</v>
      </c>
      <c r="B3063" s="20" t="s">
        <v>34</v>
      </c>
      <c r="C3063" s="21">
        <v>8.1738</v>
      </c>
      <c r="D3063" s="22">
        <v>8.2021999999999995</v>
      </c>
    </row>
    <row r="3064" spans="1:4" hidden="1" x14ac:dyDescent="0.25">
      <c r="A3064" s="19">
        <v>41261</v>
      </c>
      <c r="B3064" s="20" t="s">
        <v>34</v>
      </c>
      <c r="C3064" s="21">
        <v>8.1176999999999992</v>
      </c>
      <c r="D3064" s="22">
        <v>8.1453000000000007</v>
      </c>
    </row>
    <row r="3065" spans="1:4" hidden="1" x14ac:dyDescent="0.25">
      <c r="A3065" s="19">
        <v>41260</v>
      </c>
      <c r="B3065" s="20" t="s">
        <v>34</v>
      </c>
      <c r="C3065" s="21">
        <v>8.0940999999999992</v>
      </c>
      <c r="D3065" s="22">
        <v>8.1228999999999996</v>
      </c>
    </row>
    <row r="3066" spans="1:4" hidden="1" x14ac:dyDescent="0.25">
      <c r="A3066" s="19">
        <v>41259</v>
      </c>
      <c r="B3066" s="20" t="s">
        <v>34</v>
      </c>
      <c r="C3066" s="21">
        <v>8.1054999999999993</v>
      </c>
      <c r="D3066" s="22">
        <v>8.1349</v>
      </c>
    </row>
    <row r="3067" spans="1:4" hidden="1" x14ac:dyDescent="0.25">
      <c r="A3067" s="19">
        <v>41256</v>
      </c>
      <c r="B3067" s="20" t="s">
        <v>34</v>
      </c>
      <c r="C3067" s="21">
        <v>8.0432000000000006</v>
      </c>
      <c r="D3067" s="22">
        <v>8.0706000000000007</v>
      </c>
    </row>
    <row r="3068" spans="1:4" hidden="1" x14ac:dyDescent="0.25">
      <c r="A3068" s="19">
        <v>41255</v>
      </c>
      <c r="B3068" s="20" t="s">
        <v>34</v>
      </c>
      <c r="C3068" s="21">
        <v>8.0068999999999999</v>
      </c>
      <c r="D3068" s="22">
        <v>8.0341000000000005</v>
      </c>
    </row>
    <row r="3069" spans="1:4" hidden="1" x14ac:dyDescent="0.25">
      <c r="A3069" s="19">
        <v>41254</v>
      </c>
      <c r="B3069" s="20" t="s">
        <v>34</v>
      </c>
      <c r="C3069" s="21">
        <v>7.9766000000000004</v>
      </c>
      <c r="D3069" s="22">
        <v>8.0045000000000002</v>
      </c>
    </row>
    <row r="3070" spans="1:4" hidden="1" x14ac:dyDescent="0.25">
      <c r="A3070" s="19">
        <v>41253</v>
      </c>
      <c r="B3070" s="20" t="s">
        <v>34</v>
      </c>
      <c r="C3070" s="21">
        <v>7.9127000000000001</v>
      </c>
      <c r="D3070" s="22">
        <v>7.9404000000000003</v>
      </c>
    </row>
    <row r="3071" spans="1:4" hidden="1" x14ac:dyDescent="0.25">
      <c r="A3071" s="19">
        <v>41252</v>
      </c>
      <c r="B3071" s="20" t="s">
        <v>34</v>
      </c>
      <c r="C3071" s="21">
        <v>7.9116</v>
      </c>
      <c r="D3071" s="22">
        <v>7.9398999999999997</v>
      </c>
    </row>
    <row r="3072" spans="1:4" hidden="1" x14ac:dyDescent="0.25">
      <c r="A3072" s="19">
        <v>41249</v>
      </c>
      <c r="B3072" s="20" t="s">
        <v>34</v>
      </c>
      <c r="C3072" s="21">
        <v>7.9888000000000003</v>
      </c>
      <c r="D3072" s="22">
        <v>8.0160999999999998</v>
      </c>
    </row>
    <row r="3073" spans="1:4" hidden="1" x14ac:dyDescent="0.25">
      <c r="A3073" s="19">
        <v>41248</v>
      </c>
      <c r="B3073" s="20" t="s">
        <v>34</v>
      </c>
      <c r="C3073" s="21">
        <v>7.9859</v>
      </c>
      <c r="D3073" s="22">
        <v>8.0127000000000006</v>
      </c>
    </row>
    <row r="3074" spans="1:4" hidden="1" x14ac:dyDescent="0.25">
      <c r="A3074" s="19">
        <v>41247</v>
      </c>
      <c r="B3074" s="20" t="s">
        <v>34</v>
      </c>
      <c r="C3074" s="21">
        <v>7.9839000000000002</v>
      </c>
      <c r="D3074" s="22">
        <v>8.0106000000000002</v>
      </c>
    </row>
    <row r="3075" spans="1:4" hidden="1" x14ac:dyDescent="0.25">
      <c r="A3075" s="19">
        <v>41246</v>
      </c>
      <c r="B3075" s="20" t="s">
        <v>34</v>
      </c>
      <c r="C3075" s="21">
        <v>7.9484000000000004</v>
      </c>
      <c r="D3075" s="22">
        <v>7.9763000000000002</v>
      </c>
    </row>
    <row r="3076" spans="1:4" x14ac:dyDescent="0.25">
      <c r="A3076" s="19">
        <v>41275</v>
      </c>
      <c r="B3076" s="20" t="s">
        <v>34</v>
      </c>
      <c r="C3076" s="21">
        <v>9.3055000000000003</v>
      </c>
      <c r="D3076" s="22">
        <v>9.3332999999999995</v>
      </c>
    </row>
    <row r="3077" spans="1:4" hidden="1" x14ac:dyDescent="0.25">
      <c r="A3077" s="19">
        <v>41242</v>
      </c>
      <c r="B3077" s="20" t="s">
        <v>34</v>
      </c>
      <c r="C3077" s="21">
        <v>7.9212999999999996</v>
      </c>
      <c r="D3077" s="22">
        <v>7.9490999999999996</v>
      </c>
    </row>
    <row r="3078" spans="1:4" hidden="1" x14ac:dyDescent="0.25">
      <c r="A3078" s="19">
        <v>41241</v>
      </c>
      <c r="B3078" s="20" t="s">
        <v>34</v>
      </c>
      <c r="C3078" s="21">
        <v>7.8639000000000001</v>
      </c>
      <c r="D3078" s="22">
        <v>7.8914999999999997</v>
      </c>
    </row>
    <row r="3079" spans="1:4" hidden="1" x14ac:dyDescent="0.25">
      <c r="A3079" s="19">
        <v>41240</v>
      </c>
      <c r="B3079" s="20" t="s">
        <v>34</v>
      </c>
      <c r="C3079" s="21">
        <v>7.8917999999999999</v>
      </c>
      <c r="D3079" s="22">
        <v>7.9195000000000002</v>
      </c>
    </row>
    <row r="3080" spans="1:4" hidden="1" x14ac:dyDescent="0.25">
      <c r="A3080" s="19">
        <v>41239</v>
      </c>
      <c r="B3080" s="20" t="s">
        <v>34</v>
      </c>
      <c r="C3080" s="21">
        <v>7.9009999999999998</v>
      </c>
      <c r="D3080" s="22">
        <v>7.9287999999999998</v>
      </c>
    </row>
    <row r="3081" spans="1:4" hidden="1" x14ac:dyDescent="0.25">
      <c r="A3081" s="19">
        <v>41238</v>
      </c>
      <c r="B3081" s="20" t="s">
        <v>34</v>
      </c>
      <c r="C3081" s="21">
        <v>7.8960999999999997</v>
      </c>
      <c r="D3081" s="22">
        <v>7.9238</v>
      </c>
    </row>
    <row r="3082" spans="1:4" hidden="1" x14ac:dyDescent="0.25">
      <c r="A3082" s="19">
        <v>41235</v>
      </c>
      <c r="B3082" s="20" t="s">
        <v>34</v>
      </c>
      <c r="C3082" s="21">
        <v>7.8331999999999997</v>
      </c>
      <c r="D3082" s="22">
        <v>7.8594999999999997</v>
      </c>
    </row>
    <row r="3083" spans="1:4" hidden="1" x14ac:dyDescent="0.25">
      <c r="A3083" s="19">
        <v>41234</v>
      </c>
      <c r="B3083" s="20" t="s">
        <v>34</v>
      </c>
      <c r="C3083" s="21">
        <v>7.7976000000000001</v>
      </c>
      <c r="D3083" s="22">
        <v>7.8238000000000003</v>
      </c>
    </row>
    <row r="3084" spans="1:4" hidden="1" x14ac:dyDescent="0.25">
      <c r="A3084" s="19">
        <v>41233</v>
      </c>
      <c r="B3084" s="20" t="s">
        <v>34</v>
      </c>
      <c r="C3084" s="21">
        <v>7.8041</v>
      </c>
      <c r="D3084" s="22">
        <v>7.8315999999999999</v>
      </c>
    </row>
    <row r="3085" spans="1:4" hidden="1" x14ac:dyDescent="0.25">
      <c r="A3085" s="19">
        <v>41232</v>
      </c>
      <c r="B3085" s="20" t="s">
        <v>34</v>
      </c>
      <c r="C3085" s="21">
        <v>7.7755000000000001</v>
      </c>
      <c r="D3085" s="22">
        <v>7.8022</v>
      </c>
    </row>
    <row r="3086" spans="1:4" hidden="1" x14ac:dyDescent="0.25">
      <c r="A3086" s="19">
        <v>41231</v>
      </c>
      <c r="B3086" s="20" t="s">
        <v>34</v>
      </c>
      <c r="C3086" s="21">
        <v>7.7567000000000004</v>
      </c>
      <c r="D3086" s="22">
        <v>7.7853000000000003</v>
      </c>
    </row>
    <row r="3087" spans="1:4" hidden="1" x14ac:dyDescent="0.25">
      <c r="A3087" s="19">
        <v>41227</v>
      </c>
      <c r="B3087" s="20" t="s">
        <v>34</v>
      </c>
      <c r="C3087" s="21">
        <v>7.7558999999999996</v>
      </c>
      <c r="D3087" s="22">
        <v>7.7826000000000004</v>
      </c>
    </row>
    <row r="3088" spans="1:4" hidden="1" x14ac:dyDescent="0.25">
      <c r="A3088" s="19">
        <v>41226</v>
      </c>
      <c r="B3088" s="20" t="s">
        <v>34</v>
      </c>
      <c r="C3088" s="21">
        <v>7.7450000000000001</v>
      </c>
      <c r="D3088" s="22">
        <v>7.7735000000000003</v>
      </c>
    </row>
    <row r="3089" spans="1:4" hidden="1" x14ac:dyDescent="0.25">
      <c r="A3089" s="19">
        <v>41225</v>
      </c>
      <c r="B3089" s="20" t="s">
        <v>34</v>
      </c>
      <c r="C3089" s="21">
        <v>7.7416</v>
      </c>
      <c r="D3089" s="22">
        <v>7.7676999999999996</v>
      </c>
    </row>
    <row r="3090" spans="1:4" hidden="1" x14ac:dyDescent="0.25">
      <c r="A3090" s="19">
        <v>41224</v>
      </c>
      <c r="B3090" s="20" t="s">
        <v>34</v>
      </c>
      <c r="C3090" s="21">
        <v>7.7521000000000004</v>
      </c>
      <c r="D3090" s="22">
        <v>7.7788000000000004</v>
      </c>
    </row>
    <row r="3091" spans="1:4" hidden="1" x14ac:dyDescent="0.25">
      <c r="A3091" s="19">
        <v>41221</v>
      </c>
      <c r="B3091" s="20" t="s">
        <v>34</v>
      </c>
      <c r="C3091" s="21">
        <v>7.7793000000000001</v>
      </c>
      <c r="D3091" s="22">
        <v>7.8066000000000004</v>
      </c>
    </row>
    <row r="3092" spans="1:4" hidden="1" x14ac:dyDescent="0.25">
      <c r="A3092" s="19">
        <v>41220</v>
      </c>
      <c r="B3092" s="20" t="s">
        <v>34</v>
      </c>
      <c r="C3092" s="21">
        <v>7.8190999999999997</v>
      </c>
      <c r="D3092" s="22">
        <v>7.8452999999999999</v>
      </c>
    </row>
    <row r="3093" spans="1:4" hidden="1" x14ac:dyDescent="0.25">
      <c r="A3093" s="19">
        <v>41219</v>
      </c>
      <c r="B3093" s="20" t="s">
        <v>34</v>
      </c>
      <c r="C3093" s="21">
        <v>7.8147000000000002</v>
      </c>
      <c r="D3093" s="22">
        <v>7.8421000000000003</v>
      </c>
    </row>
    <row r="3094" spans="1:4" hidden="1" x14ac:dyDescent="0.25">
      <c r="A3094" s="19">
        <v>41218</v>
      </c>
      <c r="B3094" s="20" t="s">
        <v>34</v>
      </c>
      <c r="C3094" s="21">
        <v>7.7988</v>
      </c>
      <c r="D3094" s="22">
        <v>7.8262</v>
      </c>
    </row>
    <row r="3095" spans="1:4" hidden="1" x14ac:dyDescent="0.25">
      <c r="A3095" s="19">
        <v>41217</v>
      </c>
      <c r="B3095" s="20" t="s">
        <v>34</v>
      </c>
      <c r="C3095" s="21">
        <v>7.8209999999999997</v>
      </c>
      <c r="D3095" s="22">
        <v>7.8491999999999997</v>
      </c>
    </row>
    <row r="3096" spans="1:4" x14ac:dyDescent="0.25">
      <c r="A3096" s="19">
        <v>41245</v>
      </c>
      <c r="B3096" s="20" t="s">
        <v>34</v>
      </c>
      <c r="C3096" s="21">
        <v>7.9202000000000004</v>
      </c>
      <c r="D3096" s="22">
        <v>7.9485999999999999</v>
      </c>
    </row>
    <row r="3097" spans="1:4" hidden="1" x14ac:dyDescent="0.25">
      <c r="A3097" s="19">
        <v>41213</v>
      </c>
      <c r="B3097" s="20" t="s">
        <v>34</v>
      </c>
      <c r="C3097" s="21">
        <v>7.9325999999999999</v>
      </c>
      <c r="D3097" s="22">
        <v>7.9592000000000001</v>
      </c>
    </row>
    <row r="3098" spans="1:4" hidden="1" x14ac:dyDescent="0.25">
      <c r="A3098" s="19">
        <v>41212</v>
      </c>
      <c r="B3098" s="20" t="s">
        <v>34</v>
      </c>
      <c r="C3098" s="21">
        <v>7.8967000000000001</v>
      </c>
      <c r="D3098" s="22">
        <v>7.9231999999999996</v>
      </c>
    </row>
    <row r="3099" spans="1:4" hidden="1" x14ac:dyDescent="0.25">
      <c r="A3099" s="19">
        <v>41211</v>
      </c>
      <c r="B3099" s="20" t="s">
        <v>34</v>
      </c>
      <c r="C3099" s="21">
        <v>7.8562000000000003</v>
      </c>
      <c r="D3099" s="22">
        <v>7.8844000000000003</v>
      </c>
    </row>
    <row r="3100" spans="1:4" hidden="1" x14ac:dyDescent="0.25">
      <c r="A3100" s="19">
        <v>41206</v>
      </c>
      <c r="B3100" s="20" t="s">
        <v>34</v>
      </c>
      <c r="C3100" s="21">
        <v>7.8859000000000004</v>
      </c>
      <c r="D3100" s="22">
        <v>7.9123999999999999</v>
      </c>
    </row>
    <row r="3101" spans="1:4" hidden="1" x14ac:dyDescent="0.25">
      <c r="A3101" s="19">
        <v>41205</v>
      </c>
      <c r="B3101" s="20" t="s">
        <v>34</v>
      </c>
      <c r="C3101" s="21">
        <v>7.9238999999999997</v>
      </c>
      <c r="D3101" s="22">
        <v>7.9504999999999999</v>
      </c>
    </row>
    <row r="3102" spans="1:4" hidden="1" x14ac:dyDescent="0.25">
      <c r="A3102" s="19">
        <v>41204</v>
      </c>
      <c r="B3102" s="20" t="s">
        <v>34</v>
      </c>
      <c r="C3102" s="21">
        <v>7.9619</v>
      </c>
      <c r="D3102" s="22">
        <v>7.9911000000000003</v>
      </c>
    </row>
    <row r="3103" spans="1:4" hidden="1" x14ac:dyDescent="0.25">
      <c r="A3103" s="19">
        <v>41203</v>
      </c>
      <c r="B3103" s="20" t="s">
        <v>34</v>
      </c>
      <c r="C3103" s="21">
        <v>7.9386999999999999</v>
      </c>
      <c r="D3103" s="22">
        <v>7.9678000000000004</v>
      </c>
    </row>
    <row r="3104" spans="1:4" hidden="1" x14ac:dyDescent="0.25">
      <c r="A3104" s="19">
        <v>41200</v>
      </c>
      <c r="B3104" s="20" t="s">
        <v>34</v>
      </c>
      <c r="C3104" s="21">
        <v>7.9896000000000003</v>
      </c>
      <c r="D3104" s="22">
        <v>8.0189000000000004</v>
      </c>
    </row>
    <row r="3105" spans="1:4" hidden="1" x14ac:dyDescent="0.25">
      <c r="A3105" s="19">
        <v>41199</v>
      </c>
      <c r="B3105" s="20" t="s">
        <v>34</v>
      </c>
      <c r="C3105" s="21">
        <v>7.9923000000000002</v>
      </c>
      <c r="D3105" s="22">
        <v>8.0203000000000007</v>
      </c>
    </row>
    <row r="3106" spans="1:4" hidden="1" x14ac:dyDescent="0.25">
      <c r="A3106" s="19">
        <v>41198</v>
      </c>
      <c r="B3106" s="20" t="s">
        <v>34</v>
      </c>
      <c r="C3106" s="21">
        <v>7.9467999999999996</v>
      </c>
      <c r="D3106" s="22">
        <v>7.9734999999999996</v>
      </c>
    </row>
    <row r="3107" spans="1:4" hidden="1" x14ac:dyDescent="0.25">
      <c r="A3107" s="19">
        <v>41197</v>
      </c>
      <c r="B3107" s="20" t="s">
        <v>34</v>
      </c>
      <c r="C3107" s="21">
        <v>7.8973000000000004</v>
      </c>
      <c r="D3107" s="22">
        <v>7.9261999999999997</v>
      </c>
    </row>
    <row r="3108" spans="1:4" hidden="1" x14ac:dyDescent="0.25">
      <c r="A3108" s="19">
        <v>41196</v>
      </c>
      <c r="B3108" s="20" t="s">
        <v>34</v>
      </c>
      <c r="C3108" s="21">
        <v>7.8875999999999999</v>
      </c>
      <c r="D3108" s="22">
        <v>7.9165000000000001</v>
      </c>
    </row>
    <row r="3109" spans="1:4" hidden="1" x14ac:dyDescent="0.25">
      <c r="A3109" s="19">
        <v>41193</v>
      </c>
      <c r="B3109" s="20" t="s">
        <v>34</v>
      </c>
      <c r="C3109" s="21">
        <v>7.8638000000000003</v>
      </c>
      <c r="D3109" s="22">
        <v>7.8907999999999996</v>
      </c>
    </row>
    <row r="3110" spans="1:4" hidden="1" x14ac:dyDescent="0.25">
      <c r="A3110" s="19">
        <v>41192</v>
      </c>
      <c r="B3110" s="20" t="s">
        <v>34</v>
      </c>
      <c r="C3110" s="21">
        <v>7.8360000000000003</v>
      </c>
      <c r="D3110" s="22">
        <v>7.8624000000000001</v>
      </c>
    </row>
    <row r="3111" spans="1:4" hidden="1" x14ac:dyDescent="0.25">
      <c r="A3111" s="19">
        <v>41191</v>
      </c>
      <c r="B3111" s="20" t="s">
        <v>34</v>
      </c>
      <c r="C3111" s="21">
        <v>7.8771000000000004</v>
      </c>
      <c r="D3111" s="22">
        <v>7.9048999999999996</v>
      </c>
    </row>
    <row r="3112" spans="1:4" hidden="1" x14ac:dyDescent="0.25">
      <c r="A3112" s="19">
        <v>41190</v>
      </c>
      <c r="B3112" s="20" t="s">
        <v>34</v>
      </c>
      <c r="C3112" s="21">
        <v>7.8875000000000002</v>
      </c>
      <c r="D3112" s="22">
        <v>7.9146999999999998</v>
      </c>
    </row>
    <row r="3113" spans="1:4" hidden="1" x14ac:dyDescent="0.25">
      <c r="A3113" s="19">
        <v>41186</v>
      </c>
      <c r="B3113" s="20" t="s">
        <v>34</v>
      </c>
      <c r="C3113" s="21">
        <v>7.8815</v>
      </c>
      <c r="D3113" s="22">
        <v>7.9080000000000004</v>
      </c>
    </row>
    <row r="3114" spans="1:4" hidden="1" x14ac:dyDescent="0.25">
      <c r="A3114" s="19">
        <v>41185</v>
      </c>
      <c r="B3114" s="20" t="s">
        <v>34</v>
      </c>
      <c r="C3114" s="21">
        <v>7.8547000000000002</v>
      </c>
      <c r="D3114" s="22">
        <v>7.8836000000000004</v>
      </c>
    </row>
    <row r="3115" spans="1:4" hidden="1" x14ac:dyDescent="0.25">
      <c r="A3115" s="19">
        <v>41184</v>
      </c>
      <c r="B3115" s="20" t="s">
        <v>34</v>
      </c>
      <c r="C3115" s="21">
        <v>7.8708999999999998</v>
      </c>
      <c r="D3115" s="22">
        <v>7.8973000000000004</v>
      </c>
    </row>
    <row r="3116" spans="1:4" x14ac:dyDescent="0.25">
      <c r="A3116" s="19">
        <v>41214</v>
      </c>
      <c r="B3116" s="20" t="s">
        <v>34</v>
      </c>
      <c r="C3116" s="21">
        <v>7.9039000000000001</v>
      </c>
      <c r="D3116" s="22">
        <v>7.9303999999999997</v>
      </c>
    </row>
    <row r="3117" spans="1:4" hidden="1" x14ac:dyDescent="0.25">
      <c r="A3117" s="19">
        <v>41182</v>
      </c>
      <c r="B3117" s="20" t="s">
        <v>34</v>
      </c>
      <c r="C3117" s="21">
        <v>7.8201999999999998</v>
      </c>
      <c r="D3117" s="22">
        <v>7.8483999999999998</v>
      </c>
    </row>
    <row r="3118" spans="1:4" hidden="1" x14ac:dyDescent="0.25">
      <c r="A3118" s="19">
        <v>41179</v>
      </c>
      <c r="B3118" s="20" t="s">
        <v>34</v>
      </c>
      <c r="C3118" s="21">
        <v>7.8239000000000001</v>
      </c>
      <c r="D3118" s="22">
        <v>7.8514999999999997</v>
      </c>
    </row>
    <row r="3119" spans="1:4" hidden="1" x14ac:dyDescent="0.25">
      <c r="A3119" s="19">
        <v>41178</v>
      </c>
      <c r="B3119" s="20" t="s">
        <v>34</v>
      </c>
      <c r="C3119" s="21">
        <v>7.8154000000000003</v>
      </c>
      <c r="D3119" s="22">
        <v>7.8417000000000003</v>
      </c>
    </row>
    <row r="3120" spans="1:4" hidden="1" x14ac:dyDescent="0.25">
      <c r="A3120" s="19">
        <v>41177</v>
      </c>
      <c r="B3120" s="20" t="s">
        <v>34</v>
      </c>
      <c r="C3120" s="21">
        <v>7.8699000000000003</v>
      </c>
      <c r="D3120" s="22">
        <v>7.8975999999999997</v>
      </c>
    </row>
    <row r="3121" spans="1:4" hidden="1" x14ac:dyDescent="0.25">
      <c r="A3121" s="19">
        <v>41176</v>
      </c>
      <c r="B3121" s="20" t="s">
        <v>34</v>
      </c>
      <c r="C3121" s="21">
        <v>7.8594999999999997</v>
      </c>
      <c r="D3121" s="22">
        <v>7.8859000000000004</v>
      </c>
    </row>
    <row r="3122" spans="1:4" hidden="1" x14ac:dyDescent="0.25">
      <c r="A3122" s="19">
        <v>41175</v>
      </c>
      <c r="B3122" s="20" t="s">
        <v>34</v>
      </c>
      <c r="C3122" s="21">
        <v>7.8914</v>
      </c>
      <c r="D3122" s="22">
        <v>7.9203999999999999</v>
      </c>
    </row>
    <row r="3123" spans="1:4" hidden="1" x14ac:dyDescent="0.25">
      <c r="A3123" s="19">
        <v>41172</v>
      </c>
      <c r="B3123" s="20" t="s">
        <v>34</v>
      </c>
      <c r="C3123" s="21">
        <v>7.8769</v>
      </c>
      <c r="D3123" s="22">
        <v>7.9039999999999999</v>
      </c>
    </row>
    <row r="3124" spans="1:4" hidden="1" x14ac:dyDescent="0.25">
      <c r="A3124" s="19">
        <v>41171</v>
      </c>
      <c r="B3124" s="20" t="s">
        <v>34</v>
      </c>
      <c r="C3124" s="21">
        <v>7.9120999999999997</v>
      </c>
      <c r="D3124" s="22">
        <v>7.9398999999999997</v>
      </c>
    </row>
    <row r="3125" spans="1:4" hidden="1" x14ac:dyDescent="0.25">
      <c r="A3125" s="19">
        <v>41170</v>
      </c>
      <c r="B3125" s="20" t="s">
        <v>34</v>
      </c>
      <c r="C3125" s="21">
        <v>7.9371999999999998</v>
      </c>
      <c r="D3125" s="22">
        <v>7.9645999999999999</v>
      </c>
    </row>
    <row r="3126" spans="1:4" hidden="1" x14ac:dyDescent="0.25">
      <c r="A3126" s="19">
        <v>41169</v>
      </c>
      <c r="B3126" s="20" t="s">
        <v>34</v>
      </c>
      <c r="C3126" s="21">
        <v>7.9644000000000004</v>
      </c>
      <c r="D3126" s="22">
        <v>7.9919000000000002</v>
      </c>
    </row>
    <row r="3127" spans="1:4" hidden="1" x14ac:dyDescent="0.25">
      <c r="A3127" s="19">
        <v>41168</v>
      </c>
      <c r="B3127" s="20" t="s">
        <v>34</v>
      </c>
      <c r="C3127" s="21">
        <v>7.9851999999999999</v>
      </c>
      <c r="D3127" s="22">
        <v>8.0145</v>
      </c>
    </row>
    <row r="3128" spans="1:4" hidden="1" x14ac:dyDescent="0.25">
      <c r="A3128" s="19">
        <v>41165</v>
      </c>
      <c r="B3128" s="20" t="s">
        <v>34</v>
      </c>
      <c r="C3128" s="21">
        <v>7.8552</v>
      </c>
      <c r="D3128" s="22">
        <v>7.8822000000000001</v>
      </c>
    </row>
    <row r="3129" spans="1:4" hidden="1" x14ac:dyDescent="0.25">
      <c r="A3129" s="19">
        <v>41164</v>
      </c>
      <c r="B3129" s="20" t="s">
        <v>34</v>
      </c>
      <c r="C3129" s="21">
        <v>7.8442999999999996</v>
      </c>
      <c r="D3129" s="22">
        <v>7.8731999999999998</v>
      </c>
    </row>
    <row r="3130" spans="1:4" hidden="1" x14ac:dyDescent="0.25">
      <c r="A3130" s="19">
        <v>41163</v>
      </c>
      <c r="B3130" s="20" t="s">
        <v>34</v>
      </c>
      <c r="C3130" s="21">
        <v>7.7675999999999998</v>
      </c>
      <c r="D3130" s="22">
        <v>7.7942999999999998</v>
      </c>
    </row>
    <row r="3131" spans="1:4" hidden="1" x14ac:dyDescent="0.25">
      <c r="A3131" s="19">
        <v>41162</v>
      </c>
      <c r="B3131" s="20" t="s">
        <v>34</v>
      </c>
      <c r="C3131" s="21">
        <v>7.7660999999999998</v>
      </c>
      <c r="D3131" s="22">
        <v>7.7934999999999999</v>
      </c>
    </row>
    <row r="3132" spans="1:4" hidden="1" x14ac:dyDescent="0.25">
      <c r="A3132" s="19">
        <v>41161</v>
      </c>
      <c r="B3132" s="20" t="s">
        <v>34</v>
      </c>
      <c r="C3132" s="21">
        <v>7.7956000000000003</v>
      </c>
      <c r="D3132" s="22">
        <v>7.8242000000000003</v>
      </c>
    </row>
    <row r="3133" spans="1:4" hidden="1" x14ac:dyDescent="0.25">
      <c r="A3133" s="19">
        <v>41158</v>
      </c>
      <c r="B3133" s="20" t="s">
        <v>34</v>
      </c>
      <c r="C3133" s="21">
        <v>7.6928000000000001</v>
      </c>
      <c r="D3133" s="22">
        <v>7.7187000000000001</v>
      </c>
    </row>
    <row r="3134" spans="1:4" hidden="1" x14ac:dyDescent="0.25">
      <c r="A3134" s="19">
        <v>41157</v>
      </c>
      <c r="B3134" s="20" t="s">
        <v>34</v>
      </c>
      <c r="C3134" s="21">
        <v>7.6581999999999999</v>
      </c>
      <c r="D3134" s="22">
        <v>7.6840000000000002</v>
      </c>
    </row>
    <row r="3135" spans="1:4" hidden="1" x14ac:dyDescent="0.25">
      <c r="A3135" s="19">
        <v>41156</v>
      </c>
      <c r="B3135" s="20" t="s">
        <v>34</v>
      </c>
      <c r="C3135" s="21">
        <v>7.6712999999999996</v>
      </c>
      <c r="D3135" s="22">
        <v>7.6977000000000002</v>
      </c>
    </row>
    <row r="3136" spans="1:4" hidden="1" x14ac:dyDescent="0.25">
      <c r="A3136" s="19">
        <v>41155</v>
      </c>
      <c r="B3136" s="20" t="s">
        <v>34</v>
      </c>
      <c r="C3136" s="21">
        <v>7.6576000000000004</v>
      </c>
      <c r="D3136" s="22">
        <v>7.6833999999999998</v>
      </c>
    </row>
    <row r="3137" spans="1:4" x14ac:dyDescent="0.25">
      <c r="A3137" s="19">
        <v>41183</v>
      </c>
      <c r="B3137" s="20" t="s">
        <v>34</v>
      </c>
      <c r="C3137" s="21">
        <v>7.8415999999999997</v>
      </c>
      <c r="D3137" s="22">
        <v>7.8692000000000002</v>
      </c>
    </row>
    <row r="3138" spans="1:4" hidden="1" x14ac:dyDescent="0.25">
      <c r="A3138" s="19">
        <v>41151</v>
      </c>
      <c r="B3138" s="20" t="s">
        <v>34</v>
      </c>
      <c r="C3138" s="21">
        <v>7.6356000000000002</v>
      </c>
      <c r="D3138" s="22">
        <v>7.6612999999999998</v>
      </c>
    </row>
    <row r="3139" spans="1:4" hidden="1" x14ac:dyDescent="0.25">
      <c r="A3139" s="19">
        <v>41150</v>
      </c>
      <c r="B3139" s="20" t="s">
        <v>34</v>
      </c>
      <c r="C3139" s="21">
        <v>7.6292999999999997</v>
      </c>
      <c r="D3139" s="22">
        <v>7.6574</v>
      </c>
    </row>
    <row r="3140" spans="1:4" hidden="1" x14ac:dyDescent="0.25">
      <c r="A3140" s="19">
        <v>41149</v>
      </c>
      <c r="B3140" s="20" t="s">
        <v>34</v>
      </c>
      <c r="C3140" s="21">
        <v>7.6253000000000002</v>
      </c>
      <c r="D3140" s="22">
        <v>7.6516000000000002</v>
      </c>
    </row>
    <row r="3141" spans="1:4" hidden="1" x14ac:dyDescent="0.25">
      <c r="A3141" s="19">
        <v>41148</v>
      </c>
      <c r="B3141" s="20" t="s">
        <v>34</v>
      </c>
      <c r="C3141" s="21">
        <v>7.6123000000000003</v>
      </c>
      <c r="D3141" s="22">
        <v>7.6379000000000001</v>
      </c>
    </row>
    <row r="3142" spans="1:4" hidden="1" x14ac:dyDescent="0.25">
      <c r="A3142" s="19">
        <v>41147</v>
      </c>
      <c r="B3142" s="20" t="s">
        <v>34</v>
      </c>
      <c r="C3142" s="21">
        <v>7.6021999999999998</v>
      </c>
      <c r="D3142" s="22">
        <v>7.6303000000000001</v>
      </c>
    </row>
    <row r="3143" spans="1:4" hidden="1" x14ac:dyDescent="0.25">
      <c r="A3143" s="19">
        <v>41144</v>
      </c>
      <c r="B3143" s="20" t="s">
        <v>34</v>
      </c>
      <c r="C3143" s="21">
        <v>7.6281999999999996</v>
      </c>
      <c r="D3143" s="22">
        <v>7.6539000000000001</v>
      </c>
    </row>
    <row r="3144" spans="1:4" hidden="1" x14ac:dyDescent="0.25">
      <c r="A3144" s="19">
        <v>41143</v>
      </c>
      <c r="B3144" s="20" t="s">
        <v>34</v>
      </c>
      <c r="C3144" s="21">
        <v>7.5659000000000001</v>
      </c>
      <c r="D3144" s="22">
        <v>7.5926999999999998</v>
      </c>
    </row>
    <row r="3145" spans="1:4" hidden="1" x14ac:dyDescent="0.25">
      <c r="A3145" s="19">
        <v>41142</v>
      </c>
      <c r="B3145" s="20" t="s">
        <v>34</v>
      </c>
      <c r="C3145" s="21">
        <v>7.5377999999999998</v>
      </c>
      <c r="D3145" s="22">
        <v>7.5632999999999999</v>
      </c>
    </row>
    <row r="3146" spans="1:4" hidden="1" x14ac:dyDescent="0.25">
      <c r="A3146" s="19">
        <v>41137</v>
      </c>
      <c r="B3146" s="20" t="s">
        <v>34</v>
      </c>
      <c r="C3146" s="21">
        <v>7.4530000000000003</v>
      </c>
      <c r="D3146" s="22">
        <v>7.4805999999999999</v>
      </c>
    </row>
    <row r="3147" spans="1:4" hidden="1" x14ac:dyDescent="0.25">
      <c r="A3147" s="19">
        <v>41136</v>
      </c>
      <c r="B3147" s="20" t="s">
        <v>34</v>
      </c>
      <c r="C3147" s="21">
        <v>7.4474</v>
      </c>
      <c r="D3147" s="22">
        <v>7.4732000000000003</v>
      </c>
    </row>
    <row r="3148" spans="1:4" hidden="1" x14ac:dyDescent="0.25">
      <c r="A3148" s="19">
        <v>41135</v>
      </c>
      <c r="B3148" s="20" t="s">
        <v>34</v>
      </c>
      <c r="C3148" s="21">
        <v>7.4894999999999996</v>
      </c>
      <c r="D3148" s="22">
        <v>7.5148000000000001</v>
      </c>
    </row>
    <row r="3149" spans="1:4" hidden="1" x14ac:dyDescent="0.25">
      <c r="A3149" s="19">
        <v>41134</v>
      </c>
      <c r="B3149" s="20" t="s">
        <v>34</v>
      </c>
      <c r="C3149" s="21">
        <v>7.4745999999999997</v>
      </c>
      <c r="D3149" s="22">
        <v>7.5004999999999997</v>
      </c>
    </row>
    <row r="3150" spans="1:4" hidden="1" x14ac:dyDescent="0.25">
      <c r="A3150" s="19">
        <v>41133</v>
      </c>
      <c r="B3150" s="20" t="s">
        <v>34</v>
      </c>
      <c r="C3150" s="21">
        <v>7.4591000000000003</v>
      </c>
      <c r="D3150" s="22">
        <v>7.4866999999999999</v>
      </c>
    </row>
    <row r="3151" spans="1:4" hidden="1" x14ac:dyDescent="0.25">
      <c r="A3151" s="19">
        <v>41130</v>
      </c>
      <c r="B3151" s="20" t="s">
        <v>34</v>
      </c>
      <c r="C3151" s="21">
        <v>7.4757999999999996</v>
      </c>
      <c r="D3151" s="22">
        <v>7.5011000000000001</v>
      </c>
    </row>
    <row r="3152" spans="1:4" hidden="1" x14ac:dyDescent="0.25">
      <c r="A3152" s="19">
        <v>41129</v>
      </c>
      <c r="B3152" s="20" t="s">
        <v>34</v>
      </c>
      <c r="C3152" s="21">
        <v>7.4962999999999997</v>
      </c>
      <c r="D3152" s="22">
        <v>7.524</v>
      </c>
    </row>
    <row r="3153" spans="1:4" hidden="1" x14ac:dyDescent="0.25">
      <c r="A3153" s="19">
        <v>41128</v>
      </c>
      <c r="B3153" s="20" t="s">
        <v>34</v>
      </c>
      <c r="C3153" s="21">
        <v>7.5309999999999997</v>
      </c>
      <c r="D3153" s="22">
        <v>7.5570000000000004</v>
      </c>
    </row>
    <row r="3154" spans="1:4" hidden="1" x14ac:dyDescent="0.25">
      <c r="A3154" s="19">
        <v>41127</v>
      </c>
      <c r="B3154" s="20" t="s">
        <v>34</v>
      </c>
      <c r="C3154" s="21">
        <v>7.4958999999999998</v>
      </c>
      <c r="D3154" s="22">
        <v>7.5212000000000003</v>
      </c>
    </row>
    <row r="3155" spans="1:4" hidden="1" x14ac:dyDescent="0.25">
      <c r="A3155" s="19">
        <v>41126</v>
      </c>
      <c r="B3155" s="20" t="s">
        <v>34</v>
      </c>
      <c r="C3155" s="21">
        <v>7.5137999999999998</v>
      </c>
      <c r="D3155" s="22">
        <v>7.5410000000000004</v>
      </c>
    </row>
    <row r="3156" spans="1:4" x14ac:dyDescent="0.25">
      <c r="A3156" s="19">
        <v>41154</v>
      </c>
      <c r="B3156" s="20" t="s">
        <v>34</v>
      </c>
      <c r="C3156" s="21">
        <v>7.6600999999999999</v>
      </c>
      <c r="D3156" s="22">
        <v>7.6877000000000004</v>
      </c>
    </row>
    <row r="3157" spans="1:4" hidden="1" x14ac:dyDescent="0.25">
      <c r="A3157" s="19">
        <v>41121</v>
      </c>
      <c r="B3157" s="20" t="s">
        <v>34</v>
      </c>
      <c r="C3157" s="21">
        <v>7.4466999999999999</v>
      </c>
      <c r="D3157" s="22">
        <v>7.4725000000000001</v>
      </c>
    </row>
    <row r="3158" spans="1:4" hidden="1" x14ac:dyDescent="0.25">
      <c r="A3158" s="19">
        <v>41120</v>
      </c>
      <c r="B3158" s="20" t="s">
        <v>34</v>
      </c>
      <c r="C3158" s="21">
        <v>7.4362000000000004</v>
      </c>
      <c r="D3158" s="22">
        <v>7.4614000000000003</v>
      </c>
    </row>
    <row r="3159" spans="1:4" hidden="1" x14ac:dyDescent="0.25">
      <c r="A3159" s="19">
        <v>41119</v>
      </c>
      <c r="B3159" s="20" t="s">
        <v>34</v>
      </c>
      <c r="C3159" s="21">
        <v>7.4657999999999998</v>
      </c>
      <c r="D3159" s="22">
        <v>7.4935</v>
      </c>
    </row>
    <row r="3160" spans="1:4" hidden="1" x14ac:dyDescent="0.25">
      <c r="A3160" s="19">
        <v>41116</v>
      </c>
      <c r="B3160" s="20" t="s">
        <v>34</v>
      </c>
      <c r="C3160" s="21">
        <v>7.4002999999999997</v>
      </c>
      <c r="D3160" s="22">
        <v>7.4253999999999998</v>
      </c>
    </row>
    <row r="3161" spans="1:4" hidden="1" x14ac:dyDescent="0.25">
      <c r="A3161" s="19">
        <v>41115</v>
      </c>
      <c r="B3161" s="20" t="s">
        <v>34</v>
      </c>
      <c r="C3161" s="21">
        <v>7.3539000000000003</v>
      </c>
      <c r="D3161" s="22">
        <v>7.3788</v>
      </c>
    </row>
    <row r="3162" spans="1:4" hidden="1" x14ac:dyDescent="0.25">
      <c r="A3162" s="19">
        <v>41114</v>
      </c>
      <c r="B3162" s="20" t="s">
        <v>34</v>
      </c>
      <c r="C3162" s="21">
        <v>7.3198999999999996</v>
      </c>
      <c r="D3162" s="22">
        <v>7.3459000000000003</v>
      </c>
    </row>
    <row r="3163" spans="1:4" hidden="1" x14ac:dyDescent="0.25">
      <c r="A3163" s="19">
        <v>41112</v>
      </c>
      <c r="B3163" s="20" t="s">
        <v>34</v>
      </c>
      <c r="C3163" s="21">
        <v>7.3596000000000004</v>
      </c>
      <c r="D3163" s="22">
        <v>7.3863000000000003</v>
      </c>
    </row>
    <row r="3164" spans="1:4" hidden="1" x14ac:dyDescent="0.25">
      <c r="A3164" s="19">
        <v>41109</v>
      </c>
      <c r="B3164" s="20" t="s">
        <v>34</v>
      </c>
      <c r="C3164" s="21">
        <v>7.4474</v>
      </c>
      <c r="D3164" s="22">
        <v>7.4725999999999999</v>
      </c>
    </row>
    <row r="3165" spans="1:4" hidden="1" x14ac:dyDescent="0.25">
      <c r="A3165" s="19">
        <v>41108</v>
      </c>
      <c r="B3165" s="20" t="s">
        <v>34</v>
      </c>
      <c r="C3165" s="21">
        <v>7.4131</v>
      </c>
      <c r="D3165" s="22">
        <v>7.4387999999999996</v>
      </c>
    </row>
    <row r="3166" spans="1:4" hidden="1" x14ac:dyDescent="0.25">
      <c r="A3166" s="19">
        <v>41107</v>
      </c>
      <c r="B3166" s="20" t="s">
        <v>34</v>
      </c>
      <c r="C3166" s="21">
        <v>7.4367999999999999</v>
      </c>
      <c r="D3166" s="22">
        <v>7.4619999999999997</v>
      </c>
    </row>
    <row r="3167" spans="1:4" hidden="1" x14ac:dyDescent="0.25">
      <c r="A3167" s="19">
        <v>41106</v>
      </c>
      <c r="B3167" s="20" t="s">
        <v>34</v>
      </c>
      <c r="C3167" s="21">
        <v>7.3734999999999999</v>
      </c>
      <c r="D3167" s="22">
        <v>7.3990999999999998</v>
      </c>
    </row>
    <row r="3168" spans="1:4" hidden="1" x14ac:dyDescent="0.25">
      <c r="A3168" s="19">
        <v>41105</v>
      </c>
      <c r="B3168" s="20" t="s">
        <v>34</v>
      </c>
      <c r="C3168" s="21">
        <v>7.4153000000000002</v>
      </c>
      <c r="D3168" s="22">
        <v>7.4428000000000001</v>
      </c>
    </row>
    <row r="3169" spans="1:4" hidden="1" x14ac:dyDescent="0.25">
      <c r="A3169" s="19">
        <v>41102</v>
      </c>
      <c r="B3169" s="20" t="s">
        <v>34</v>
      </c>
      <c r="C3169" s="21">
        <v>7.3677000000000001</v>
      </c>
      <c r="D3169" s="22">
        <v>7.3951000000000002</v>
      </c>
    </row>
    <row r="3170" spans="1:4" hidden="1" x14ac:dyDescent="0.25">
      <c r="A3170" s="19">
        <v>41101</v>
      </c>
      <c r="B3170" s="20" t="s">
        <v>34</v>
      </c>
      <c r="C3170" s="21">
        <v>7.4203000000000001</v>
      </c>
      <c r="D3170" s="22">
        <v>7.4455</v>
      </c>
    </row>
    <row r="3171" spans="1:4" hidden="1" x14ac:dyDescent="0.25">
      <c r="A3171" s="19">
        <v>41100</v>
      </c>
      <c r="B3171" s="20" t="s">
        <v>34</v>
      </c>
      <c r="C3171" s="21">
        <v>7.4398</v>
      </c>
      <c r="D3171" s="22">
        <v>7.4649999999999999</v>
      </c>
    </row>
    <row r="3172" spans="1:4" hidden="1" x14ac:dyDescent="0.25">
      <c r="A3172" s="19">
        <v>41099</v>
      </c>
      <c r="B3172" s="20" t="s">
        <v>34</v>
      </c>
      <c r="C3172" s="21">
        <v>7.4368999999999996</v>
      </c>
      <c r="D3172" s="22">
        <v>7.4626999999999999</v>
      </c>
    </row>
    <row r="3173" spans="1:4" hidden="1" x14ac:dyDescent="0.25">
      <c r="A3173" s="19">
        <v>41098</v>
      </c>
      <c r="B3173" s="20" t="s">
        <v>34</v>
      </c>
      <c r="C3173" s="21">
        <v>7.4295999999999998</v>
      </c>
      <c r="D3173" s="22">
        <v>7.4572000000000003</v>
      </c>
    </row>
    <row r="3174" spans="1:4" hidden="1" x14ac:dyDescent="0.25">
      <c r="A3174" s="19">
        <v>41095</v>
      </c>
      <c r="B3174" s="20" t="s">
        <v>34</v>
      </c>
      <c r="C3174" s="21">
        <v>7.5487000000000002</v>
      </c>
      <c r="D3174" s="22">
        <v>7.5743</v>
      </c>
    </row>
    <row r="3175" spans="1:4" hidden="1" x14ac:dyDescent="0.25">
      <c r="A3175" s="19">
        <v>41094</v>
      </c>
      <c r="B3175" s="20" t="s">
        <v>34</v>
      </c>
      <c r="C3175" s="21">
        <v>7.5979999999999999</v>
      </c>
      <c r="D3175" s="22">
        <v>7.6243999999999996</v>
      </c>
    </row>
    <row r="3176" spans="1:4" hidden="1" x14ac:dyDescent="0.25">
      <c r="A3176" s="19">
        <v>41093</v>
      </c>
      <c r="B3176" s="20" t="s">
        <v>34</v>
      </c>
      <c r="C3176" s="21">
        <v>7.6096000000000004</v>
      </c>
      <c r="D3176" s="22">
        <v>7.6378000000000004</v>
      </c>
    </row>
    <row r="3177" spans="1:4" x14ac:dyDescent="0.25">
      <c r="A3177" s="19">
        <v>41123</v>
      </c>
      <c r="B3177" s="20" t="s">
        <v>34</v>
      </c>
      <c r="C3177" s="21">
        <v>7.4420999999999999</v>
      </c>
      <c r="D3177" s="22">
        <v>7.4679000000000002</v>
      </c>
    </row>
    <row r="3178" spans="1:4" hidden="1" x14ac:dyDescent="0.25">
      <c r="A3178" s="19">
        <v>41088</v>
      </c>
      <c r="B3178" s="20" t="s">
        <v>34</v>
      </c>
      <c r="C3178" s="21">
        <v>7.5189000000000004</v>
      </c>
      <c r="D3178" s="22">
        <v>7.5444000000000004</v>
      </c>
    </row>
    <row r="3179" spans="1:4" hidden="1" x14ac:dyDescent="0.25">
      <c r="A3179" s="19">
        <v>41087</v>
      </c>
      <c r="B3179" s="20" t="s">
        <v>34</v>
      </c>
      <c r="C3179" s="21">
        <v>7.5578000000000003</v>
      </c>
      <c r="D3179" s="22">
        <v>7.5834000000000001</v>
      </c>
    </row>
    <row r="3180" spans="1:4" hidden="1" x14ac:dyDescent="0.25">
      <c r="A3180" s="19">
        <v>41086</v>
      </c>
      <c r="B3180" s="20" t="s">
        <v>34</v>
      </c>
      <c r="C3180" s="21">
        <v>7.5468999999999999</v>
      </c>
      <c r="D3180" s="22">
        <v>7.5724</v>
      </c>
    </row>
    <row r="3181" spans="1:4" hidden="1" x14ac:dyDescent="0.25">
      <c r="A3181" s="19">
        <v>41085</v>
      </c>
      <c r="B3181" s="20" t="s">
        <v>34</v>
      </c>
      <c r="C3181" s="21">
        <v>7.5495000000000001</v>
      </c>
      <c r="D3181" s="22">
        <v>7.5762999999999998</v>
      </c>
    </row>
    <row r="3182" spans="1:4" hidden="1" x14ac:dyDescent="0.25">
      <c r="A3182" s="19">
        <v>41084</v>
      </c>
      <c r="B3182" s="20" t="s">
        <v>34</v>
      </c>
      <c r="C3182" s="21">
        <v>7.5974000000000004</v>
      </c>
      <c r="D3182" s="22">
        <v>7.6249000000000002</v>
      </c>
    </row>
    <row r="3183" spans="1:4" hidden="1" x14ac:dyDescent="0.25">
      <c r="A3183" s="19">
        <v>41081</v>
      </c>
      <c r="B3183" s="20" t="s">
        <v>34</v>
      </c>
      <c r="C3183" s="21">
        <v>7.657</v>
      </c>
      <c r="D3183" s="22">
        <v>7.6835000000000004</v>
      </c>
    </row>
    <row r="3184" spans="1:4" hidden="1" x14ac:dyDescent="0.25">
      <c r="A3184" s="19">
        <v>41080</v>
      </c>
      <c r="B3184" s="20" t="s">
        <v>34</v>
      </c>
      <c r="C3184" s="21">
        <v>7.6757</v>
      </c>
      <c r="D3184" s="22">
        <v>7.7042000000000002</v>
      </c>
    </row>
    <row r="3185" spans="1:4" hidden="1" x14ac:dyDescent="0.25">
      <c r="A3185" s="19">
        <v>41079</v>
      </c>
      <c r="B3185" s="20" t="s">
        <v>34</v>
      </c>
      <c r="C3185" s="21">
        <v>7.62</v>
      </c>
      <c r="D3185" s="22">
        <v>7.6475999999999997</v>
      </c>
    </row>
    <row r="3186" spans="1:4" hidden="1" x14ac:dyDescent="0.25">
      <c r="A3186" s="19">
        <v>41078</v>
      </c>
      <c r="B3186" s="20" t="s">
        <v>34</v>
      </c>
      <c r="C3186" s="21">
        <v>7.6146000000000003</v>
      </c>
      <c r="D3186" s="22">
        <v>7.6405000000000003</v>
      </c>
    </row>
    <row r="3187" spans="1:4" hidden="1" x14ac:dyDescent="0.25">
      <c r="A3187" s="19">
        <v>41074</v>
      </c>
      <c r="B3187" s="20" t="s">
        <v>34</v>
      </c>
      <c r="C3187" s="21">
        <v>7.5846999999999998</v>
      </c>
      <c r="D3187" s="22">
        <v>7.6105</v>
      </c>
    </row>
    <row r="3188" spans="1:4" hidden="1" x14ac:dyDescent="0.25">
      <c r="A3188" s="19">
        <v>41073</v>
      </c>
      <c r="B3188" s="20" t="s">
        <v>34</v>
      </c>
      <c r="C3188" s="21">
        <v>7.5666000000000002</v>
      </c>
      <c r="D3188" s="22">
        <v>7.5929000000000002</v>
      </c>
    </row>
    <row r="3189" spans="1:4" hidden="1" x14ac:dyDescent="0.25">
      <c r="A3189" s="19">
        <v>41072</v>
      </c>
      <c r="B3189" s="20" t="s">
        <v>34</v>
      </c>
      <c r="C3189" s="21">
        <v>7.532</v>
      </c>
      <c r="D3189" s="22">
        <v>7.5582000000000003</v>
      </c>
    </row>
    <row r="3190" spans="1:4" hidden="1" x14ac:dyDescent="0.25">
      <c r="A3190" s="19">
        <v>41071</v>
      </c>
      <c r="B3190" s="20" t="s">
        <v>34</v>
      </c>
      <c r="C3190" s="21">
        <v>7.5551000000000004</v>
      </c>
      <c r="D3190" s="22">
        <v>7.5808</v>
      </c>
    </row>
    <row r="3191" spans="1:4" hidden="1" x14ac:dyDescent="0.25">
      <c r="A3191" s="19">
        <v>41070</v>
      </c>
      <c r="B3191" s="20" t="s">
        <v>34</v>
      </c>
      <c r="C3191" s="21">
        <v>7.5404999999999998</v>
      </c>
      <c r="D3191" s="22">
        <v>7.5686</v>
      </c>
    </row>
    <row r="3192" spans="1:4" hidden="1" x14ac:dyDescent="0.25">
      <c r="A3192" s="19">
        <v>41067</v>
      </c>
      <c r="B3192" s="20" t="s">
        <v>34</v>
      </c>
      <c r="C3192" s="21">
        <v>7.5861999999999998</v>
      </c>
      <c r="D3192" s="22">
        <v>7.6132</v>
      </c>
    </row>
    <row r="3193" spans="1:4" hidden="1" x14ac:dyDescent="0.25">
      <c r="A3193" s="19">
        <v>41066</v>
      </c>
      <c r="B3193" s="20" t="s">
        <v>34</v>
      </c>
      <c r="C3193" s="21">
        <v>7.5358999999999998</v>
      </c>
      <c r="D3193" s="22">
        <v>7.5621</v>
      </c>
    </row>
    <row r="3194" spans="1:4" hidden="1" x14ac:dyDescent="0.25">
      <c r="A3194" s="19">
        <v>41065</v>
      </c>
      <c r="B3194" s="20" t="s">
        <v>34</v>
      </c>
      <c r="C3194" s="21">
        <v>7.492</v>
      </c>
      <c r="D3194" s="22">
        <v>7.5174000000000003</v>
      </c>
    </row>
    <row r="3195" spans="1:4" hidden="1" x14ac:dyDescent="0.25">
      <c r="A3195" s="19">
        <v>41064</v>
      </c>
      <c r="B3195" s="20" t="s">
        <v>34</v>
      </c>
      <c r="C3195" s="21">
        <v>7.4996999999999998</v>
      </c>
      <c r="D3195" s="22">
        <v>7.5263999999999998</v>
      </c>
    </row>
    <row r="3196" spans="1:4" x14ac:dyDescent="0.25">
      <c r="A3196" s="19">
        <v>41092</v>
      </c>
      <c r="B3196" s="20" t="s">
        <v>34</v>
      </c>
      <c r="C3196" s="21">
        <v>7.6196999999999999</v>
      </c>
      <c r="D3196" s="22">
        <v>7.6460999999999997</v>
      </c>
    </row>
    <row r="3197" spans="1:4" hidden="1" x14ac:dyDescent="0.25">
      <c r="A3197" s="19">
        <v>41060</v>
      </c>
      <c r="B3197" s="20" t="s">
        <v>34</v>
      </c>
      <c r="C3197" s="21">
        <v>7.4882</v>
      </c>
      <c r="D3197" s="22">
        <v>7.5148999999999999</v>
      </c>
    </row>
    <row r="3198" spans="1:4" hidden="1" x14ac:dyDescent="0.25">
      <c r="A3198" s="19">
        <v>41059</v>
      </c>
      <c r="B3198" s="20" t="s">
        <v>34</v>
      </c>
      <c r="C3198" s="21">
        <v>7.5239000000000003</v>
      </c>
      <c r="D3198" s="22">
        <v>7.5494000000000003</v>
      </c>
    </row>
    <row r="3199" spans="1:4" hidden="1" x14ac:dyDescent="0.25">
      <c r="A3199" s="19">
        <v>41058</v>
      </c>
      <c r="B3199" s="20" t="s">
        <v>34</v>
      </c>
      <c r="C3199" s="21">
        <v>7.5613000000000001</v>
      </c>
      <c r="D3199" s="22">
        <v>7.5888</v>
      </c>
    </row>
    <row r="3200" spans="1:4" hidden="1" x14ac:dyDescent="0.25">
      <c r="A3200" s="19">
        <v>41057</v>
      </c>
      <c r="B3200" s="20" t="s">
        <v>34</v>
      </c>
      <c r="C3200" s="21">
        <v>7.58</v>
      </c>
      <c r="D3200" s="22">
        <v>7.6056999999999997</v>
      </c>
    </row>
    <row r="3201" spans="1:4" hidden="1" x14ac:dyDescent="0.25">
      <c r="A3201" s="19">
        <v>41056</v>
      </c>
      <c r="B3201" s="20" t="s">
        <v>34</v>
      </c>
      <c r="C3201" s="21">
        <v>7.5419999999999998</v>
      </c>
      <c r="D3201" s="22">
        <v>7.5694999999999997</v>
      </c>
    </row>
    <row r="3202" spans="1:4" hidden="1" x14ac:dyDescent="0.25">
      <c r="A3202" s="19">
        <v>41053</v>
      </c>
      <c r="B3202" s="20" t="s">
        <v>34</v>
      </c>
      <c r="C3202" s="21">
        <v>7.5842000000000001</v>
      </c>
      <c r="D3202" s="22">
        <v>7.6112000000000002</v>
      </c>
    </row>
    <row r="3203" spans="1:4" hidden="1" x14ac:dyDescent="0.25">
      <c r="A3203" s="19">
        <v>41052</v>
      </c>
      <c r="B3203" s="20" t="s">
        <v>34</v>
      </c>
      <c r="C3203" s="21">
        <v>7.6265999999999998</v>
      </c>
      <c r="D3203" s="22">
        <v>7.6524999999999999</v>
      </c>
    </row>
    <row r="3204" spans="1:4" hidden="1" x14ac:dyDescent="0.25">
      <c r="A3204" s="19">
        <v>41051</v>
      </c>
      <c r="B3204" s="20" t="s">
        <v>34</v>
      </c>
      <c r="C3204" s="21">
        <v>7.7041000000000004</v>
      </c>
      <c r="D3204" s="22">
        <v>7.7313999999999998</v>
      </c>
    </row>
    <row r="3205" spans="1:4" hidden="1" x14ac:dyDescent="0.25">
      <c r="A3205" s="19">
        <v>41050</v>
      </c>
      <c r="B3205" s="20" t="s">
        <v>34</v>
      </c>
      <c r="C3205" s="21">
        <v>7.702</v>
      </c>
      <c r="D3205" s="22">
        <v>7.7293000000000003</v>
      </c>
    </row>
    <row r="3206" spans="1:4" hidden="1" x14ac:dyDescent="0.25">
      <c r="A3206" s="19">
        <v>41049</v>
      </c>
      <c r="B3206" s="20" t="s">
        <v>34</v>
      </c>
      <c r="C3206" s="21">
        <v>7.7159000000000004</v>
      </c>
      <c r="D3206" s="22">
        <v>7.7426000000000004</v>
      </c>
    </row>
    <row r="3207" spans="1:4" hidden="1" x14ac:dyDescent="0.25">
      <c r="A3207" s="19">
        <v>41046</v>
      </c>
      <c r="B3207" s="20" t="s">
        <v>34</v>
      </c>
      <c r="C3207" s="21">
        <v>7.6505999999999998</v>
      </c>
      <c r="D3207" s="22">
        <v>7.6778000000000004</v>
      </c>
    </row>
    <row r="3208" spans="1:4" hidden="1" x14ac:dyDescent="0.25">
      <c r="A3208" s="19">
        <v>41045</v>
      </c>
      <c r="B3208" s="20" t="s">
        <v>34</v>
      </c>
      <c r="C3208" s="21">
        <v>7.6715</v>
      </c>
      <c r="D3208" s="22">
        <v>7.6986999999999997</v>
      </c>
    </row>
    <row r="3209" spans="1:4" hidden="1" x14ac:dyDescent="0.25">
      <c r="A3209" s="19">
        <v>41044</v>
      </c>
      <c r="B3209" s="20" t="s">
        <v>34</v>
      </c>
      <c r="C3209" s="21">
        <v>7.7393999999999998</v>
      </c>
      <c r="D3209" s="22">
        <v>7.7656999999999998</v>
      </c>
    </row>
    <row r="3210" spans="1:4" hidden="1" x14ac:dyDescent="0.25">
      <c r="A3210" s="19">
        <v>41043</v>
      </c>
      <c r="B3210" s="20" t="s">
        <v>34</v>
      </c>
      <c r="C3210" s="21">
        <v>7.7511000000000001</v>
      </c>
      <c r="D3210" s="22">
        <v>7.7797999999999998</v>
      </c>
    </row>
    <row r="3211" spans="1:4" hidden="1" x14ac:dyDescent="0.25">
      <c r="A3211" s="19">
        <v>41042</v>
      </c>
      <c r="B3211" s="20" t="s">
        <v>34</v>
      </c>
      <c r="C3211" s="21">
        <v>7.7827999999999999</v>
      </c>
      <c r="D3211" s="22">
        <v>7.8116000000000003</v>
      </c>
    </row>
    <row r="3212" spans="1:4" hidden="1" x14ac:dyDescent="0.25">
      <c r="A3212" s="19">
        <v>41039</v>
      </c>
      <c r="B3212" s="20" t="s">
        <v>34</v>
      </c>
      <c r="C3212" s="21">
        <v>7.8113000000000001</v>
      </c>
      <c r="D3212" s="22">
        <v>7.8377999999999997</v>
      </c>
    </row>
    <row r="3213" spans="1:4" hidden="1" x14ac:dyDescent="0.25">
      <c r="A3213" s="19">
        <v>41038</v>
      </c>
      <c r="B3213" s="20" t="s">
        <v>34</v>
      </c>
      <c r="C3213" s="21">
        <v>7.8163</v>
      </c>
      <c r="D3213" s="22">
        <v>7.8428000000000004</v>
      </c>
    </row>
    <row r="3214" spans="1:4" hidden="1" x14ac:dyDescent="0.25">
      <c r="A3214" s="19">
        <v>41037</v>
      </c>
      <c r="B3214" s="20" t="s">
        <v>34</v>
      </c>
      <c r="C3214" s="21">
        <v>7.8552999999999997</v>
      </c>
      <c r="D3214" s="22">
        <v>7.8826000000000001</v>
      </c>
    </row>
    <row r="3215" spans="1:4" hidden="1" x14ac:dyDescent="0.25">
      <c r="A3215" s="19">
        <v>41036</v>
      </c>
      <c r="B3215" s="20" t="s">
        <v>34</v>
      </c>
      <c r="C3215" s="21">
        <v>7.8647</v>
      </c>
      <c r="D3215" s="22">
        <v>7.8913000000000002</v>
      </c>
    </row>
    <row r="3216" spans="1:4" hidden="1" x14ac:dyDescent="0.25">
      <c r="A3216" s="19">
        <v>41035</v>
      </c>
      <c r="B3216" s="20" t="s">
        <v>34</v>
      </c>
      <c r="C3216" s="21">
        <v>7.8956</v>
      </c>
      <c r="D3216" s="22">
        <v>7.9248000000000003</v>
      </c>
    </row>
    <row r="3217" spans="1:4" hidden="1" x14ac:dyDescent="0.25">
      <c r="A3217" s="19">
        <v>41032</v>
      </c>
      <c r="B3217" s="20" t="s">
        <v>34</v>
      </c>
      <c r="C3217" s="21">
        <v>7.9219999999999997</v>
      </c>
      <c r="D3217" s="22">
        <v>7.9512999999999998</v>
      </c>
    </row>
    <row r="3218" spans="1:4" x14ac:dyDescent="0.25">
      <c r="A3218" s="19">
        <v>41063</v>
      </c>
      <c r="B3218" s="20" t="s">
        <v>34</v>
      </c>
      <c r="C3218" s="21">
        <v>7.4972000000000003</v>
      </c>
      <c r="D3218" s="22">
        <v>7.5251000000000001</v>
      </c>
    </row>
    <row r="3219" spans="1:4" hidden="1" x14ac:dyDescent="0.25">
      <c r="A3219" s="19">
        <v>41029</v>
      </c>
      <c r="B3219" s="20" t="s">
        <v>34</v>
      </c>
      <c r="C3219" s="21">
        <v>7.9786999999999999</v>
      </c>
      <c r="D3219" s="22">
        <v>8.0063999999999993</v>
      </c>
    </row>
    <row r="3220" spans="1:4" hidden="1" x14ac:dyDescent="0.25">
      <c r="A3220" s="19">
        <v>41028</v>
      </c>
      <c r="B3220" s="20" t="s">
        <v>34</v>
      </c>
      <c r="C3220" s="21">
        <v>8.0004000000000008</v>
      </c>
      <c r="D3220" s="22">
        <v>8.0298999999999996</v>
      </c>
    </row>
    <row r="3221" spans="1:4" hidden="1" x14ac:dyDescent="0.25">
      <c r="A3221" s="19">
        <v>41027</v>
      </c>
      <c r="B3221" s="20" t="s">
        <v>34</v>
      </c>
      <c r="C3221" s="21">
        <v>9.6750000000000007</v>
      </c>
      <c r="D3221" s="22">
        <v>9.7048000000000005</v>
      </c>
    </row>
    <row r="3222" spans="1:4" hidden="1" x14ac:dyDescent="0.25">
      <c r="A3222" s="19">
        <v>41025</v>
      </c>
      <c r="B3222" s="20" t="s">
        <v>34</v>
      </c>
      <c r="C3222" s="21">
        <v>7.9763000000000002</v>
      </c>
      <c r="D3222" s="22">
        <v>8.0045000000000002</v>
      </c>
    </row>
    <row r="3223" spans="1:4" hidden="1" x14ac:dyDescent="0.25">
      <c r="A3223" s="19">
        <v>41023</v>
      </c>
      <c r="B3223" s="20" t="s">
        <v>34</v>
      </c>
      <c r="C3223" s="21">
        <v>7.9473000000000003</v>
      </c>
      <c r="D3223" s="22">
        <v>7.9753999999999996</v>
      </c>
    </row>
    <row r="3224" spans="1:4" hidden="1" x14ac:dyDescent="0.25">
      <c r="A3224" s="19">
        <v>41022</v>
      </c>
      <c r="B3224" s="20" t="s">
        <v>34</v>
      </c>
      <c r="C3224" s="21">
        <v>7.9318999999999997</v>
      </c>
      <c r="D3224" s="22">
        <v>7.96</v>
      </c>
    </row>
    <row r="3225" spans="1:4" hidden="1" x14ac:dyDescent="0.25">
      <c r="A3225" s="19">
        <v>41021</v>
      </c>
      <c r="B3225" s="20" t="s">
        <v>34</v>
      </c>
      <c r="C3225" s="21">
        <v>7.9806999999999997</v>
      </c>
      <c r="D3225" s="22">
        <v>8.0101999999999993</v>
      </c>
    </row>
    <row r="3226" spans="1:4" hidden="1" x14ac:dyDescent="0.25">
      <c r="A3226" s="19">
        <v>41018</v>
      </c>
      <c r="B3226" s="20" t="s">
        <v>34</v>
      </c>
      <c r="C3226" s="21">
        <v>7.8970000000000002</v>
      </c>
      <c r="D3226" s="22">
        <v>7.9256000000000002</v>
      </c>
    </row>
    <row r="3227" spans="1:4" hidden="1" x14ac:dyDescent="0.25">
      <c r="A3227" s="19">
        <v>41017</v>
      </c>
      <c r="B3227" s="20" t="s">
        <v>34</v>
      </c>
      <c r="C3227" s="21">
        <v>7.8917000000000002</v>
      </c>
      <c r="D3227" s="22">
        <v>7.9208999999999996</v>
      </c>
    </row>
    <row r="3228" spans="1:4" hidden="1" x14ac:dyDescent="0.25">
      <c r="A3228" s="19">
        <v>41016</v>
      </c>
      <c r="B3228" s="20" t="s">
        <v>34</v>
      </c>
      <c r="C3228" s="21">
        <v>7.9189999999999996</v>
      </c>
      <c r="D3228" s="22">
        <v>7.9465000000000003</v>
      </c>
    </row>
    <row r="3229" spans="1:4" hidden="1" x14ac:dyDescent="0.25">
      <c r="A3229" s="19">
        <v>41011</v>
      </c>
      <c r="B3229" s="20" t="s">
        <v>34</v>
      </c>
      <c r="C3229" s="21">
        <v>7.9367000000000001</v>
      </c>
      <c r="D3229" s="22">
        <v>7.9641999999999999</v>
      </c>
    </row>
    <row r="3230" spans="1:4" hidden="1" x14ac:dyDescent="0.25">
      <c r="A3230" s="19">
        <v>41010</v>
      </c>
      <c r="B3230" s="20" t="s">
        <v>34</v>
      </c>
      <c r="C3230" s="21">
        <v>7.9221000000000004</v>
      </c>
      <c r="D3230" s="22">
        <v>7.9501999999999997</v>
      </c>
    </row>
    <row r="3231" spans="1:4" hidden="1" x14ac:dyDescent="0.25">
      <c r="A3231" s="19">
        <v>41009</v>
      </c>
      <c r="B3231" s="20" t="s">
        <v>34</v>
      </c>
      <c r="C3231" s="21">
        <v>7.8871000000000002</v>
      </c>
      <c r="D3231" s="22">
        <v>7.9138999999999999</v>
      </c>
    </row>
    <row r="3232" spans="1:4" hidden="1" x14ac:dyDescent="0.25">
      <c r="A3232" s="19">
        <v>41008</v>
      </c>
      <c r="B3232" s="20" t="s">
        <v>34</v>
      </c>
      <c r="C3232" s="21">
        <v>7.8794000000000004</v>
      </c>
      <c r="D3232" s="22">
        <v>7.9066999999999998</v>
      </c>
    </row>
    <row r="3233" spans="1:4" hidden="1" x14ac:dyDescent="0.25">
      <c r="A3233" s="19">
        <v>41007</v>
      </c>
      <c r="B3233" s="20" t="s">
        <v>34</v>
      </c>
      <c r="C3233" s="21">
        <v>7.8912000000000004</v>
      </c>
      <c r="D3233" s="22">
        <v>7.9198000000000004</v>
      </c>
    </row>
    <row r="3234" spans="1:4" hidden="1" x14ac:dyDescent="0.25">
      <c r="A3234" s="19">
        <v>41004</v>
      </c>
      <c r="B3234" s="20" t="s">
        <v>34</v>
      </c>
      <c r="C3234" s="21">
        <v>7.8834</v>
      </c>
      <c r="D3234" s="22">
        <v>7.9124999999999996</v>
      </c>
    </row>
    <row r="3235" spans="1:4" hidden="1" x14ac:dyDescent="0.25">
      <c r="A3235" s="19">
        <v>41003</v>
      </c>
      <c r="B3235" s="20" t="s">
        <v>34</v>
      </c>
      <c r="C3235" s="21">
        <v>7.9240000000000004</v>
      </c>
      <c r="D3235" s="22">
        <v>7.9520999999999997</v>
      </c>
    </row>
    <row r="3236" spans="1:4" hidden="1" x14ac:dyDescent="0.25">
      <c r="A3236" s="19">
        <v>41002</v>
      </c>
      <c r="B3236" s="20" t="s">
        <v>34</v>
      </c>
      <c r="C3236" s="21">
        <v>8.0188000000000006</v>
      </c>
      <c r="D3236" s="22">
        <v>8.0460999999999991</v>
      </c>
    </row>
    <row r="3237" spans="1:4" hidden="1" x14ac:dyDescent="0.25">
      <c r="A3237" s="19">
        <v>41001</v>
      </c>
      <c r="B3237" s="20" t="s">
        <v>34</v>
      </c>
      <c r="C3237" s="21">
        <v>8.0355000000000008</v>
      </c>
      <c r="D3237" s="22">
        <v>8.0627999999999993</v>
      </c>
    </row>
    <row r="3238" spans="1:4" x14ac:dyDescent="0.25">
      <c r="A3238" s="19">
        <v>41031</v>
      </c>
      <c r="B3238" s="20" t="s">
        <v>34</v>
      </c>
      <c r="C3238" s="21">
        <v>7.9278000000000004</v>
      </c>
      <c r="D3238" s="22">
        <v>7.9553000000000003</v>
      </c>
    </row>
    <row r="3239" spans="1:4" hidden="1" x14ac:dyDescent="0.25">
      <c r="A3239" s="19">
        <v>40997</v>
      </c>
      <c r="B3239" s="20" t="s">
        <v>34</v>
      </c>
      <c r="C3239" s="21">
        <v>8.0090000000000003</v>
      </c>
      <c r="D3239" s="22">
        <v>8.0386000000000006</v>
      </c>
    </row>
    <row r="3240" spans="1:4" hidden="1" x14ac:dyDescent="0.25">
      <c r="A3240" s="19">
        <v>40996</v>
      </c>
      <c r="B3240" s="20" t="s">
        <v>34</v>
      </c>
      <c r="C3240" s="21">
        <v>8.0427999999999997</v>
      </c>
      <c r="D3240" s="22">
        <v>8.0701000000000001</v>
      </c>
    </row>
    <row r="3241" spans="1:4" hidden="1" x14ac:dyDescent="0.25">
      <c r="A3241" s="19">
        <v>40995</v>
      </c>
      <c r="B3241" s="20" t="s">
        <v>34</v>
      </c>
      <c r="C3241" s="21">
        <v>8.0373000000000001</v>
      </c>
      <c r="D3241" s="22">
        <v>8.0646000000000004</v>
      </c>
    </row>
    <row r="3242" spans="1:4" hidden="1" x14ac:dyDescent="0.25">
      <c r="A3242" s="19">
        <v>40994</v>
      </c>
      <c r="B3242" s="20" t="s">
        <v>34</v>
      </c>
      <c r="C3242" s="21">
        <v>7.9832000000000001</v>
      </c>
      <c r="D3242" s="22">
        <v>8.0108999999999995</v>
      </c>
    </row>
    <row r="3243" spans="1:4" hidden="1" x14ac:dyDescent="0.25">
      <c r="A3243" s="19">
        <v>40993</v>
      </c>
      <c r="B3243" s="20" t="s">
        <v>34</v>
      </c>
      <c r="C3243" s="21">
        <v>7.9946999999999999</v>
      </c>
      <c r="D3243" s="22">
        <v>8.0236000000000001</v>
      </c>
    </row>
    <row r="3244" spans="1:4" hidden="1" x14ac:dyDescent="0.25">
      <c r="A3244" s="19">
        <v>40990</v>
      </c>
      <c r="B3244" s="20" t="s">
        <v>34</v>
      </c>
      <c r="C3244" s="21">
        <v>7.9287000000000001</v>
      </c>
      <c r="D3244" s="22">
        <v>7.9555999999999996</v>
      </c>
    </row>
    <row r="3245" spans="1:4" hidden="1" x14ac:dyDescent="0.25">
      <c r="A3245" s="19">
        <v>40989</v>
      </c>
      <c r="B3245" s="20" t="s">
        <v>34</v>
      </c>
      <c r="C3245" s="21">
        <v>7.9778000000000002</v>
      </c>
      <c r="D3245" s="22">
        <v>8.0067000000000004</v>
      </c>
    </row>
    <row r="3246" spans="1:4" hidden="1" x14ac:dyDescent="0.25">
      <c r="A3246" s="19">
        <v>40988</v>
      </c>
      <c r="B3246" s="20" t="s">
        <v>34</v>
      </c>
      <c r="C3246" s="21">
        <v>7.9499000000000004</v>
      </c>
      <c r="D3246" s="22">
        <v>7.9775</v>
      </c>
    </row>
    <row r="3247" spans="1:4" hidden="1" x14ac:dyDescent="0.25">
      <c r="A3247" s="19">
        <v>40987</v>
      </c>
      <c r="B3247" s="20" t="s">
        <v>34</v>
      </c>
      <c r="C3247" s="21">
        <v>7.9252000000000002</v>
      </c>
      <c r="D3247" s="22">
        <v>7.9520999999999997</v>
      </c>
    </row>
    <row r="3248" spans="1:4" hidden="1" x14ac:dyDescent="0.25">
      <c r="A3248" s="19">
        <v>40986</v>
      </c>
      <c r="B3248" s="20" t="s">
        <v>34</v>
      </c>
      <c r="C3248" s="21">
        <v>7.9347000000000003</v>
      </c>
      <c r="D3248" s="22">
        <v>7.9640000000000004</v>
      </c>
    </row>
    <row r="3249" spans="1:4" hidden="1" x14ac:dyDescent="0.25">
      <c r="A3249" s="19">
        <v>40983</v>
      </c>
      <c r="B3249" s="20" t="s">
        <v>34</v>
      </c>
      <c r="C3249" s="21">
        <v>7.8661000000000003</v>
      </c>
      <c r="D3249" s="22">
        <v>7.8952</v>
      </c>
    </row>
    <row r="3250" spans="1:4" hidden="1" x14ac:dyDescent="0.25">
      <c r="A3250" s="19">
        <v>40982</v>
      </c>
      <c r="B3250" s="20" t="s">
        <v>34</v>
      </c>
      <c r="C3250" s="21">
        <v>7.8723000000000001</v>
      </c>
      <c r="D3250" s="22">
        <v>7.9008000000000003</v>
      </c>
    </row>
    <row r="3251" spans="1:4" hidden="1" x14ac:dyDescent="0.25">
      <c r="A3251" s="19">
        <v>40981</v>
      </c>
      <c r="B3251" s="20" t="s">
        <v>34</v>
      </c>
      <c r="C3251" s="21">
        <v>7.8939000000000004</v>
      </c>
      <c r="D3251" s="22">
        <v>7.9225000000000003</v>
      </c>
    </row>
    <row r="3252" spans="1:4" hidden="1" x14ac:dyDescent="0.25">
      <c r="A3252" s="19">
        <v>40980</v>
      </c>
      <c r="B3252" s="20" t="s">
        <v>34</v>
      </c>
      <c r="C3252" s="21">
        <v>7.9006999999999996</v>
      </c>
      <c r="D3252" s="22">
        <v>7.9287000000000001</v>
      </c>
    </row>
    <row r="3253" spans="1:4" hidden="1" x14ac:dyDescent="0.25">
      <c r="A3253" s="19">
        <v>40979</v>
      </c>
      <c r="B3253" s="20" t="s">
        <v>34</v>
      </c>
      <c r="C3253" s="21">
        <v>7.9009</v>
      </c>
      <c r="D3253" s="22">
        <v>7.9302000000000001</v>
      </c>
    </row>
    <row r="3254" spans="1:4" hidden="1" x14ac:dyDescent="0.25">
      <c r="A3254" s="19">
        <v>40976</v>
      </c>
      <c r="B3254" s="20" t="s">
        <v>34</v>
      </c>
      <c r="C3254" s="21">
        <v>7.9741</v>
      </c>
      <c r="D3254" s="22">
        <v>8.0030000000000001</v>
      </c>
    </row>
    <row r="3255" spans="1:4" hidden="1" x14ac:dyDescent="0.25">
      <c r="A3255" s="19">
        <v>40975</v>
      </c>
      <c r="B3255" s="20" t="s">
        <v>34</v>
      </c>
      <c r="C3255" s="21">
        <v>7.9132999999999996</v>
      </c>
      <c r="D3255" s="22">
        <v>7.9420000000000002</v>
      </c>
    </row>
    <row r="3256" spans="1:4" hidden="1" x14ac:dyDescent="0.25">
      <c r="A3256" s="19">
        <v>40974</v>
      </c>
      <c r="B3256" s="20" t="s">
        <v>34</v>
      </c>
      <c r="C3256" s="21">
        <v>7.9097999999999997</v>
      </c>
      <c r="D3256" s="22">
        <v>7.9397000000000002</v>
      </c>
    </row>
    <row r="3257" spans="1:4" hidden="1" x14ac:dyDescent="0.25">
      <c r="A3257" s="19">
        <v>40973</v>
      </c>
      <c r="B3257" s="20" t="s">
        <v>34</v>
      </c>
      <c r="C3257" s="21">
        <v>7.9390000000000001</v>
      </c>
      <c r="D3257" s="22">
        <v>7.9660000000000002</v>
      </c>
    </row>
    <row r="3258" spans="1:4" hidden="1" x14ac:dyDescent="0.25">
      <c r="A3258" s="19">
        <v>40972</v>
      </c>
      <c r="B3258" s="20" t="s">
        <v>34</v>
      </c>
      <c r="C3258" s="21">
        <v>7.9416000000000002</v>
      </c>
      <c r="D3258" s="22">
        <v>7.9703999999999997</v>
      </c>
    </row>
    <row r="3259" spans="1:4" x14ac:dyDescent="0.25">
      <c r="A3259" s="19">
        <v>41000</v>
      </c>
      <c r="B3259" s="20" t="s">
        <v>34</v>
      </c>
      <c r="C3259" s="21">
        <v>8.0429999999999993</v>
      </c>
      <c r="D3259" s="22">
        <v>8.0721000000000007</v>
      </c>
    </row>
    <row r="3260" spans="1:4" hidden="1" x14ac:dyDescent="0.25">
      <c r="A3260" s="19">
        <v>40968</v>
      </c>
      <c r="B3260" s="20" t="s">
        <v>34</v>
      </c>
      <c r="C3260" s="21">
        <v>8.0925999999999991</v>
      </c>
      <c r="D3260" s="22">
        <v>8.1199999999999992</v>
      </c>
    </row>
    <row r="3261" spans="1:4" hidden="1" x14ac:dyDescent="0.25">
      <c r="A3261" s="19">
        <v>40967</v>
      </c>
      <c r="B3261" s="20" t="s">
        <v>34</v>
      </c>
      <c r="C3261" s="21">
        <v>8.0967000000000002</v>
      </c>
      <c r="D3261" s="22">
        <v>8.1241000000000003</v>
      </c>
    </row>
    <row r="3262" spans="1:4" hidden="1" x14ac:dyDescent="0.25">
      <c r="A3262" s="19">
        <v>40966</v>
      </c>
      <c r="B3262" s="20" t="s">
        <v>34</v>
      </c>
      <c r="C3262" s="21">
        <v>8.0754000000000001</v>
      </c>
      <c r="D3262" s="22">
        <v>8.1045999999999996</v>
      </c>
    </row>
    <row r="3263" spans="1:4" hidden="1" x14ac:dyDescent="0.25">
      <c r="A3263" s="19">
        <v>40965</v>
      </c>
      <c r="B3263" s="20" t="s">
        <v>34</v>
      </c>
      <c r="C3263" s="21">
        <v>8.1018000000000008</v>
      </c>
      <c r="D3263" s="22">
        <v>8.1317000000000004</v>
      </c>
    </row>
    <row r="3264" spans="1:4" hidden="1" x14ac:dyDescent="0.25">
      <c r="A3264" s="19">
        <v>40962</v>
      </c>
      <c r="B3264" s="20" t="s">
        <v>34</v>
      </c>
      <c r="C3264" s="21">
        <v>8.0139999999999993</v>
      </c>
      <c r="D3264" s="22">
        <v>8.0411999999999999</v>
      </c>
    </row>
    <row r="3265" spans="1:4" hidden="1" x14ac:dyDescent="0.25">
      <c r="A3265" s="19">
        <v>40961</v>
      </c>
      <c r="B3265" s="20" t="s">
        <v>34</v>
      </c>
      <c r="C3265" s="21">
        <v>7.9701000000000004</v>
      </c>
      <c r="D3265" s="22">
        <v>7.9977</v>
      </c>
    </row>
    <row r="3266" spans="1:4" hidden="1" x14ac:dyDescent="0.25">
      <c r="A3266" s="19">
        <v>40960</v>
      </c>
      <c r="B3266" s="20" t="s">
        <v>34</v>
      </c>
      <c r="C3266" s="21">
        <v>7.9561000000000002</v>
      </c>
      <c r="D3266" s="22">
        <v>7.9848999999999997</v>
      </c>
    </row>
    <row r="3267" spans="1:4" hidden="1" x14ac:dyDescent="0.25">
      <c r="A3267" s="19">
        <v>40959</v>
      </c>
      <c r="B3267" s="20" t="s">
        <v>34</v>
      </c>
      <c r="C3267" s="21">
        <v>7.9924999999999997</v>
      </c>
      <c r="D3267" s="22">
        <v>8.0214999999999996</v>
      </c>
    </row>
    <row r="3268" spans="1:4" hidden="1" x14ac:dyDescent="0.25">
      <c r="A3268" s="19">
        <v>40958</v>
      </c>
      <c r="B3268" s="20" t="s">
        <v>34</v>
      </c>
      <c r="C3268" s="21">
        <v>7.9234999999999998</v>
      </c>
      <c r="D3268" s="22">
        <v>7.9516</v>
      </c>
    </row>
    <row r="3269" spans="1:4" hidden="1" x14ac:dyDescent="0.25">
      <c r="A3269" s="19">
        <v>40955</v>
      </c>
      <c r="B3269" s="20" t="s">
        <v>34</v>
      </c>
      <c r="C3269" s="21">
        <v>7.8329000000000004</v>
      </c>
      <c r="D3269" s="22">
        <v>7.8601000000000001</v>
      </c>
    </row>
    <row r="3270" spans="1:4" hidden="1" x14ac:dyDescent="0.25">
      <c r="A3270" s="19">
        <v>40954</v>
      </c>
      <c r="B3270" s="20" t="s">
        <v>34</v>
      </c>
      <c r="C3270" s="21">
        <v>7.9191000000000003</v>
      </c>
      <c r="D3270" s="22">
        <v>7.9484000000000004</v>
      </c>
    </row>
    <row r="3271" spans="1:4" hidden="1" x14ac:dyDescent="0.25">
      <c r="A3271" s="19">
        <v>40953</v>
      </c>
      <c r="B3271" s="20" t="s">
        <v>34</v>
      </c>
      <c r="C3271" s="21">
        <v>7.9489999999999998</v>
      </c>
      <c r="D3271" s="22">
        <v>7.9766000000000004</v>
      </c>
    </row>
    <row r="3272" spans="1:4" hidden="1" x14ac:dyDescent="0.25">
      <c r="A3272" s="19">
        <v>40952</v>
      </c>
      <c r="B3272" s="20" t="s">
        <v>34</v>
      </c>
      <c r="C3272" s="21">
        <v>7.9865000000000004</v>
      </c>
      <c r="D3272" s="22">
        <v>8.0147999999999993</v>
      </c>
    </row>
    <row r="3273" spans="1:4" hidden="1" x14ac:dyDescent="0.25">
      <c r="A3273" s="19">
        <v>40951</v>
      </c>
      <c r="B3273" s="20" t="s">
        <v>34</v>
      </c>
      <c r="C3273" s="21">
        <v>7.9516999999999998</v>
      </c>
      <c r="D3273" s="22">
        <v>7.9805000000000001</v>
      </c>
    </row>
    <row r="3274" spans="1:4" hidden="1" x14ac:dyDescent="0.25">
      <c r="A3274" s="19">
        <v>40948</v>
      </c>
      <c r="B3274" s="20" t="s">
        <v>34</v>
      </c>
      <c r="C3274" s="21">
        <v>7.9823000000000004</v>
      </c>
      <c r="D3274" s="22">
        <v>8.01</v>
      </c>
    </row>
    <row r="3275" spans="1:4" hidden="1" x14ac:dyDescent="0.25">
      <c r="A3275" s="19">
        <v>40947</v>
      </c>
      <c r="B3275" s="20" t="s">
        <v>34</v>
      </c>
      <c r="C3275" s="21">
        <v>7.9974999999999996</v>
      </c>
      <c r="D3275" s="22">
        <v>8.0264000000000006</v>
      </c>
    </row>
    <row r="3276" spans="1:4" hidden="1" x14ac:dyDescent="0.25">
      <c r="A3276" s="19">
        <v>40946</v>
      </c>
      <c r="B3276" s="20" t="s">
        <v>34</v>
      </c>
      <c r="C3276" s="21">
        <v>7.8921999999999999</v>
      </c>
      <c r="D3276" s="22">
        <v>7.9202000000000004</v>
      </c>
    </row>
    <row r="3277" spans="1:4" hidden="1" x14ac:dyDescent="0.25">
      <c r="A3277" s="19">
        <v>40945</v>
      </c>
      <c r="B3277" s="20" t="s">
        <v>34</v>
      </c>
      <c r="C3277" s="21">
        <v>7.8587999999999996</v>
      </c>
      <c r="D3277" s="22">
        <v>7.8855000000000004</v>
      </c>
    </row>
    <row r="3278" spans="1:4" hidden="1" x14ac:dyDescent="0.25">
      <c r="A3278" s="19">
        <v>40941</v>
      </c>
      <c r="B3278" s="20" t="s">
        <v>34</v>
      </c>
      <c r="C3278" s="21">
        <v>7.9086999999999996</v>
      </c>
      <c r="D3278" s="22">
        <v>7.9360999999999997</v>
      </c>
    </row>
    <row r="3279" spans="1:4" x14ac:dyDescent="0.25">
      <c r="A3279" s="19">
        <v>40969</v>
      </c>
      <c r="B3279" s="20" t="s">
        <v>34</v>
      </c>
      <c r="C3279" s="21">
        <v>8.0223999999999993</v>
      </c>
      <c r="D3279" s="22">
        <v>8.0509000000000004</v>
      </c>
    </row>
    <row r="3280" spans="1:4" hidden="1" x14ac:dyDescent="0.25">
      <c r="A3280" s="19">
        <v>40939</v>
      </c>
      <c r="B3280" s="20" t="s">
        <v>34</v>
      </c>
      <c r="C3280" s="21">
        <v>7.9366000000000003</v>
      </c>
      <c r="D3280" s="22">
        <v>7.9641999999999999</v>
      </c>
    </row>
    <row r="3281" spans="1:4" hidden="1" x14ac:dyDescent="0.25">
      <c r="A3281" s="19">
        <v>40938</v>
      </c>
      <c r="B3281" s="20" t="s">
        <v>34</v>
      </c>
      <c r="C3281" s="21">
        <v>7.8989000000000003</v>
      </c>
      <c r="D3281" s="22">
        <v>7.9263000000000003</v>
      </c>
    </row>
    <row r="3282" spans="1:4" hidden="1" x14ac:dyDescent="0.25">
      <c r="A3282" s="19">
        <v>40937</v>
      </c>
      <c r="B3282" s="20" t="s">
        <v>34</v>
      </c>
      <c r="C3282" s="21">
        <v>7.9608999999999996</v>
      </c>
      <c r="D3282" s="22">
        <v>7.9890999999999996</v>
      </c>
    </row>
    <row r="3283" spans="1:4" hidden="1" x14ac:dyDescent="0.25">
      <c r="A3283" s="19">
        <v>40934</v>
      </c>
      <c r="B3283" s="20" t="s">
        <v>34</v>
      </c>
      <c r="C3283" s="21">
        <v>7.9207999999999998</v>
      </c>
      <c r="D3283" s="22">
        <v>7.9489000000000001</v>
      </c>
    </row>
    <row r="3284" spans="1:4" hidden="1" x14ac:dyDescent="0.25">
      <c r="A3284" s="19">
        <v>40932</v>
      </c>
      <c r="B3284" s="20" t="s">
        <v>34</v>
      </c>
      <c r="C3284" s="21">
        <v>7.8400999999999996</v>
      </c>
      <c r="D3284" s="22">
        <v>7.8678999999999997</v>
      </c>
    </row>
    <row r="3285" spans="1:4" hidden="1" x14ac:dyDescent="0.25">
      <c r="A3285" s="19">
        <v>40931</v>
      </c>
      <c r="B3285" s="20" t="s">
        <v>34</v>
      </c>
      <c r="C3285" s="21">
        <v>7.8402000000000003</v>
      </c>
      <c r="D3285" s="22">
        <v>7.8667999999999996</v>
      </c>
    </row>
    <row r="3286" spans="1:4" hidden="1" x14ac:dyDescent="0.25">
      <c r="A3286" s="19">
        <v>40930</v>
      </c>
      <c r="B3286" s="20" t="s">
        <v>34</v>
      </c>
      <c r="C3286" s="21">
        <v>7.7976999999999999</v>
      </c>
      <c r="D3286" s="22">
        <v>7.8247999999999998</v>
      </c>
    </row>
    <row r="3287" spans="1:4" hidden="1" x14ac:dyDescent="0.25">
      <c r="A3287" s="19">
        <v>40929</v>
      </c>
      <c r="B3287" s="20" t="s">
        <v>34</v>
      </c>
      <c r="C3287" s="21">
        <v>0</v>
      </c>
      <c r="D3287" s="22">
        <v>0</v>
      </c>
    </row>
    <row r="3288" spans="1:4" hidden="1" x14ac:dyDescent="0.25">
      <c r="A3288" s="19">
        <v>40927</v>
      </c>
      <c r="B3288" s="20" t="s">
        <v>34</v>
      </c>
      <c r="C3288" s="21">
        <v>7.7908999999999997</v>
      </c>
      <c r="D3288" s="22">
        <v>7.8173000000000004</v>
      </c>
    </row>
    <row r="3289" spans="1:4" hidden="1" x14ac:dyDescent="0.25">
      <c r="A3289" s="19">
        <v>40926</v>
      </c>
      <c r="B3289" s="20" t="s">
        <v>34</v>
      </c>
      <c r="C3289" s="21">
        <v>7.7337999999999996</v>
      </c>
      <c r="D3289" s="22">
        <v>7.7606999999999999</v>
      </c>
    </row>
    <row r="3290" spans="1:4" hidden="1" x14ac:dyDescent="0.25">
      <c r="A3290" s="19">
        <v>40925</v>
      </c>
      <c r="B3290" s="20" t="s">
        <v>34</v>
      </c>
      <c r="C3290" s="21">
        <v>7.7026000000000003</v>
      </c>
      <c r="D3290" s="22">
        <v>7.7294</v>
      </c>
    </row>
    <row r="3291" spans="1:4" hidden="1" x14ac:dyDescent="0.25">
      <c r="A3291" s="19">
        <v>40924</v>
      </c>
      <c r="B3291" s="20" t="s">
        <v>34</v>
      </c>
      <c r="C3291" s="21">
        <v>7.6353</v>
      </c>
      <c r="D3291" s="22">
        <v>7.6618000000000004</v>
      </c>
    </row>
    <row r="3292" spans="1:4" hidden="1" x14ac:dyDescent="0.25">
      <c r="A3292" s="19">
        <v>40923</v>
      </c>
      <c r="B3292" s="20" t="s">
        <v>34</v>
      </c>
      <c r="C3292" s="21">
        <v>7.6422999999999996</v>
      </c>
      <c r="D3292" s="22">
        <v>7.6695000000000002</v>
      </c>
    </row>
    <row r="3293" spans="1:4" hidden="1" x14ac:dyDescent="0.25">
      <c r="A3293" s="19">
        <v>40921</v>
      </c>
      <c r="B3293" s="20" t="s">
        <v>34</v>
      </c>
      <c r="C3293" s="21">
        <v>0</v>
      </c>
      <c r="D3293" s="22">
        <v>0</v>
      </c>
    </row>
    <row r="3294" spans="1:4" hidden="1" x14ac:dyDescent="0.25">
      <c r="A3294" s="19">
        <v>40920</v>
      </c>
      <c r="B3294" s="20" t="s">
        <v>34</v>
      </c>
      <c r="C3294" s="21">
        <v>7.6879</v>
      </c>
      <c r="D3294" s="22">
        <v>7.7157999999999998</v>
      </c>
    </row>
    <row r="3295" spans="1:4" hidden="1" x14ac:dyDescent="0.25">
      <c r="A3295" s="19">
        <v>40919</v>
      </c>
      <c r="B3295" s="20" t="s">
        <v>34</v>
      </c>
      <c r="C3295" s="21">
        <v>7.6557000000000004</v>
      </c>
      <c r="D3295" s="22">
        <v>7.6841999999999997</v>
      </c>
    </row>
    <row r="3296" spans="1:4" hidden="1" x14ac:dyDescent="0.25">
      <c r="A3296" s="19">
        <v>40918</v>
      </c>
      <c r="B3296" s="20" t="s">
        <v>34</v>
      </c>
      <c r="C3296" s="21">
        <v>7.694</v>
      </c>
      <c r="D3296" s="22">
        <v>7.7220000000000004</v>
      </c>
    </row>
    <row r="3297" spans="1:4" hidden="1" x14ac:dyDescent="0.25">
      <c r="A3297" s="19">
        <v>40917</v>
      </c>
      <c r="B3297" s="20" t="s">
        <v>34</v>
      </c>
      <c r="C3297" s="21">
        <v>7.6942000000000004</v>
      </c>
      <c r="D3297" s="22">
        <v>7.7210000000000001</v>
      </c>
    </row>
    <row r="3298" spans="1:4" hidden="1" x14ac:dyDescent="0.25">
      <c r="A3298" s="19">
        <v>40913</v>
      </c>
      <c r="B3298" s="20" t="s">
        <v>34</v>
      </c>
      <c r="C3298" s="21">
        <v>7.7336999999999998</v>
      </c>
      <c r="D3298" s="22">
        <v>7.7606000000000002</v>
      </c>
    </row>
    <row r="3299" spans="1:4" hidden="1" x14ac:dyDescent="0.25">
      <c r="A3299" s="19">
        <v>40912</v>
      </c>
      <c r="B3299" s="20" t="s">
        <v>34</v>
      </c>
      <c r="C3299" s="21">
        <v>7.8192000000000004</v>
      </c>
      <c r="D3299" s="22">
        <v>7.8464</v>
      </c>
    </row>
    <row r="3300" spans="1:4" hidden="1" x14ac:dyDescent="0.25">
      <c r="A3300" s="19">
        <v>40911</v>
      </c>
      <c r="B3300" s="20" t="s">
        <v>34</v>
      </c>
      <c r="C3300" s="21">
        <v>7.8559999999999999</v>
      </c>
      <c r="D3300" s="22">
        <v>7.8826999999999998</v>
      </c>
    </row>
    <row r="3301" spans="1:4" hidden="1" x14ac:dyDescent="0.25">
      <c r="A3301" s="19">
        <v>40910</v>
      </c>
      <c r="B3301" s="20" t="s">
        <v>34</v>
      </c>
      <c r="C3301" s="21">
        <v>7.7972000000000001</v>
      </c>
      <c r="D3301" s="22">
        <v>7.8243</v>
      </c>
    </row>
    <row r="3302" spans="1:4" x14ac:dyDescent="0.25">
      <c r="A3302" s="19">
        <v>40940</v>
      </c>
      <c r="B3302" s="20" t="s">
        <v>34</v>
      </c>
      <c r="C3302" s="21">
        <v>7.9044999999999996</v>
      </c>
      <c r="D3302" s="22">
        <v>7.9320000000000004</v>
      </c>
    </row>
    <row r="3303" spans="1:4" hidden="1" x14ac:dyDescent="0.25">
      <c r="A3303" s="19">
        <v>40906</v>
      </c>
      <c r="B3303" s="20" t="s">
        <v>34</v>
      </c>
      <c r="C3303" s="21">
        <v>7.7519999999999998</v>
      </c>
      <c r="D3303" s="22">
        <v>7.7801999999999998</v>
      </c>
    </row>
    <row r="3304" spans="1:4" hidden="1" x14ac:dyDescent="0.25">
      <c r="A3304" s="19">
        <v>40905</v>
      </c>
      <c r="B3304" s="20" t="s">
        <v>34</v>
      </c>
      <c r="C3304" s="21">
        <v>7.8686999999999996</v>
      </c>
      <c r="D3304" s="22">
        <v>7.8973000000000004</v>
      </c>
    </row>
    <row r="3305" spans="1:4" hidden="1" x14ac:dyDescent="0.25">
      <c r="A3305" s="19">
        <v>40904</v>
      </c>
      <c r="B3305" s="20" t="s">
        <v>34</v>
      </c>
      <c r="C3305" s="21">
        <v>7.8678999999999997</v>
      </c>
      <c r="D3305" s="22">
        <v>7.8971</v>
      </c>
    </row>
    <row r="3306" spans="1:4" hidden="1" x14ac:dyDescent="0.25">
      <c r="A3306" s="19">
        <v>40903</v>
      </c>
      <c r="B3306" s="20" t="s">
        <v>34</v>
      </c>
      <c r="C3306" s="21">
        <v>7.8596000000000004</v>
      </c>
      <c r="D3306" s="22">
        <v>7.8875000000000002</v>
      </c>
    </row>
    <row r="3307" spans="1:4" hidden="1" x14ac:dyDescent="0.25">
      <c r="A3307" s="19">
        <v>40902</v>
      </c>
      <c r="B3307" s="20" t="s">
        <v>34</v>
      </c>
      <c r="C3307" s="21">
        <v>7.8402000000000003</v>
      </c>
      <c r="D3307" s="22">
        <v>7.8693</v>
      </c>
    </row>
    <row r="3308" spans="1:4" hidden="1" x14ac:dyDescent="0.25">
      <c r="A3308" s="19">
        <v>40899</v>
      </c>
      <c r="B3308" s="20" t="s">
        <v>34</v>
      </c>
      <c r="C3308" s="21">
        <v>7.8630000000000004</v>
      </c>
      <c r="D3308" s="22">
        <v>7.8902999999999999</v>
      </c>
    </row>
    <row r="3309" spans="1:4" hidden="1" x14ac:dyDescent="0.25">
      <c r="A3309" s="19">
        <v>40898</v>
      </c>
      <c r="B3309" s="20" t="s">
        <v>34</v>
      </c>
      <c r="C3309" s="21">
        <v>7.8804999999999996</v>
      </c>
      <c r="D3309" s="22">
        <v>7.9073000000000002</v>
      </c>
    </row>
    <row r="3310" spans="1:4" hidden="1" x14ac:dyDescent="0.25">
      <c r="A3310" s="19">
        <v>40897</v>
      </c>
      <c r="B3310" s="20" t="s">
        <v>34</v>
      </c>
      <c r="C3310" s="21">
        <v>7.8569000000000004</v>
      </c>
      <c r="D3310" s="22">
        <v>7.8853999999999997</v>
      </c>
    </row>
    <row r="3311" spans="1:4" hidden="1" x14ac:dyDescent="0.25">
      <c r="A3311" s="19">
        <v>40896</v>
      </c>
      <c r="B3311" s="20" t="s">
        <v>34</v>
      </c>
      <c r="C3311" s="21">
        <v>7.8261000000000003</v>
      </c>
      <c r="D3311" s="22">
        <v>7.8533999999999997</v>
      </c>
    </row>
    <row r="3312" spans="1:4" hidden="1" x14ac:dyDescent="0.25">
      <c r="A3312" s="19">
        <v>40895</v>
      </c>
      <c r="B3312" s="20" t="s">
        <v>34</v>
      </c>
      <c r="C3312" s="21">
        <v>7.8414999999999999</v>
      </c>
      <c r="D3312" s="22">
        <v>7.8693999999999997</v>
      </c>
    </row>
    <row r="3313" spans="1:4" hidden="1" x14ac:dyDescent="0.25">
      <c r="A3313" s="19">
        <v>40892</v>
      </c>
      <c r="B3313" s="20" t="s">
        <v>34</v>
      </c>
      <c r="C3313" s="21">
        <v>7.8078000000000003</v>
      </c>
      <c r="D3313" s="22">
        <v>7.8343999999999996</v>
      </c>
    </row>
    <row r="3314" spans="1:4" hidden="1" x14ac:dyDescent="0.25">
      <c r="A3314" s="19">
        <v>40891</v>
      </c>
      <c r="B3314" s="20" t="s">
        <v>34</v>
      </c>
      <c r="C3314" s="21">
        <v>7.8234000000000004</v>
      </c>
      <c r="D3314" s="22">
        <v>7.8517999999999999</v>
      </c>
    </row>
    <row r="3315" spans="1:4" hidden="1" x14ac:dyDescent="0.25">
      <c r="A3315" s="19">
        <v>40890</v>
      </c>
      <c r="B3315" s="20" t="s">
        <v>34</v>
      </c>
      <c r="C3315" s="21">
        <v>7.9440999999999997</v>
      </c>
      <c r="D3315" s="22">
        <v>7.9717000000000002</v>
      </c>
    </row>
    <row r="3316" spans="1:4" hidden="1" x14ac:dyDescent="0.25">
      <c r="A3316" s="19">
        <v>40889</v>
      </c>
      <c r="B3316" s="20" t="s">
        <v>34</v>
      </c>
      <c r="C3316" s="21">
        <v>7.9688999999999997</v>
      </c>
      <c r="D3316" s="22">
        <v>7.9972000000000003</v>
      </c>
    </row>
    <row r="3317" spans="1:4" hidden="1" x14ac:dyDescent="0.25">
      <c r="A3317" s="19">
        <v>40888</v>
      </c>
      <c r="B3317" s="20" t="s">
        <v>34</v>
      </c>
      <c r="C3317" s="21">
        <v>8.0391999999999992</v>
      </c>
      <c r="D3317" s="22">
        <v>8.0688999999999993</v>
      </c>
    </row>
    <row r="3318" spans="1:4" hidden="1" x14ac:dyDescent="0.25">
      <c r="A3318" s="19">
        <v>40885</v>
      </c>
      <c r="B3318" s="20" t="s">
        <v>34</v>
      </c>
      <c r="C3318" s="21">
        <v>8.0371000000000006</v>
      </c>
      <c r="D3318" s="22">
        <v>8.0663</v>
      </c>
    </row>
    <row r="3319" spans="1:4" hidden="1" x14ac:dyDescent="0.25">
      <c r="A3319" s="19">
        <v>40884</v>
      </c>
      <c r="B3319" s="20" t="s">
        <v>34</v>
      </c>
      <c r="C3319" s="21">
        <v>8.0236999999999998</v>
      </c>
      <c r="D3319" s="22">
        <v>8.0510000000000002</v>
      </c>
    </row>
    <row r="3320" spans="1:4" hidden="1" x14ac:dyDescent="0.25">
      <c r="A3320" s="19">
        <v>40883</v>
      </c>
      <c r="B3320" s="20" t="s">
        <v>34</v>
      </c>
      <c r="C3320" s="21">
        <v>8.0338999999999992</v>
      </c>
      <c r="D3320" s="22">
        <v>8.0612999999999992</v>
      </c>
    </row>
    <row r="3321" spans="1:4" hidden="1" x14ac:dyDescent="0.25">
      <c r="A3321" s="19">
        <v>40882</v>
      </c>
      <c r="B3321" s="20" t="s">
        <v>34</v>
      </c>
      <c r="C3321" s="21">
        <v>8.0571999999999999</v>
      </c>
      <c r="D3321" s="22">
        <v>8.0846999999999998</v>
      </c>
    </row>
    <row r="3322" spans="1:4" hidden="1" x14ac:dyDescent="0.25">
      <c r="A3322" s="19">
        <v>40881</v>
      </c>
      <c r="B3322" s="20" t="s">
        <v>34</v>
      </c>
      <c r="C3322" s="21">
        <v>8.0304000000000002</v>
      </c>
      <c r="D3322" s="22">
        <v>8.0595999999999997</v>
      </c>
    </row>
    <row r="3323" spans="1:4" x14ac:dyDescent="0.25">
      <c r="A3323" s="19">
        <v>40909</v>
      </c>
      <c r="B3323" s="20" t="s">
        <v>34</v>
      </c>
      <c r="C3323" s="21">
        <v>7.8014000000000001</v>
      </c>
      <c r="D3323" s="22">
        <v>7.8296999999999999</v>
      </c>
    </row>
    <row r="3324" spans="1:4" hidden="1" x14ac:dyDescent="0.25">
      <c r="A3324" s="19">
        <v>40877</v>
      </c>
      <c r="B3324" s="20" t="s">
        <v>34</v>
      </c>
      <c r="C3324" s="21">
        <v>7.9870999999999999</v>
      </c>
      <c r="D3324" s="22">
        <v>8.0160999999999998</v>
      </c>
    </row>
    <row r="3325" spans="1:4" hidden="1" x14ac:dyDescent="0.25">
      <c r="A3325" s="19">
        <v>40876</v>
      </c>
      <c r="B3325" s="20" t="s">
        <v>34</v>
      </c>
      <c r="C3325" s="21">
        <v>8.0181000000000004</v>
      </c>
      <c r="D3325" s="22">
        <v>8.0472999999999999</v>
      </c>
    </row>
    <row r="3326" spans="1:4" hidden="1" x14ac:dyDescent="0.25">
      <c r="A3326" s="19">
        <v>40875</v>
      </c>
      <c r="B3326" s="20" t="s">
        <v>34</v>
      </c>
      <c r="C3326" s="21">
        <v>8.0128000000000004</v>
      </c>
      <c r="D3326" s="22">
        <v>8.0406999999999993</v>
      </c>
    </row>
    <row r="3327" spans="1:4" hidden="1" x14ac:dyDescent="0.25">
      <c r="A3327" s="19">
        <v>40871</v>
      </c>
      <c r="B3327" s="20" t="s">
        <v>34</v>
      </c>
      <c r="C3327" s="21">
        <v>8.0216999999999992</v>
      </c>
      <c r="D3327" s="22">
        <v>8.0496999999999996</v>
      </c>
    </row>
    <row r="3328" spans="1:4" hidden="1" x14ac:dyDescent="0.25">
      <c r="A3328" s="19">
        <v>40870</v>
      </c>
      <c r="B3328" s="20" t="s">
        <v>34</v>
      </c>
      <c r="C3328" s="21">
        <v>8.0215999999999994</v>
      </c>
      <c r="D3328" s="22">
        <v>8.0495999999999999</v>
      </c>
    </row>
    <row r="3329" spans="1:4" hidden="1" x14ac:dyDescent="0.25">
      <c r="A3329" s="19">
        <v>40869</v>
      </c>
      <c r="B3329" s="20" t="s">
        <v>34</v>
      </c>
      <c r="C3329" s="21">
        <v>8.1062999999999992</v>
      </c>
      <c r="D3329" s="22">
        <v>8.1346000000000007</v>
      </c>
    </row>
    <row r="3330" spans="1:4" hidden="1" x14ac:dyDescent="0.25">
      <c r="A3330" s="19">
        <v>40868</v>
      </c>
      <c r="B3330" s="20" t="s">
        <v>34</v>
      </c>
      <c r="C3330" s="21">
        <v>8.0376999999999992</v>
      </c>
      <c r="D3330" s="22">
        <v>8.0657999999999994</v>
      </c>
    </row>
    <row r="3331" spans="1:4" hidden="1" x14ac:dyDescent="0.25">
      <c r="A3331" s="19">
        <v>40867</v>
      </c>
      <c r="B3331" s="20" t="s">
        <v>34</v>
      </c>
      <c r="C3331" s="21">
        <v>8.0787999999999993</v>
      </c>
      <c r="D3331" s="22">
        <v>8.1082000000000001</v>
      </c>
    </row>
    <row r="3332" spans="1:4" hidden="1" x14ac:dyDescent="0.25">
      <c r="A3332" s="19">
        <v>40864</v>
      </c>
      <c r="B3332" s="20" t="s">
        <v>34</v>
      </c>
      <c r="C3332" s="21">
        <v>8.0457999999999998</v>
      </c>
      <c r="D3332" s="22">
        <v>8.0745000000000005</v>
      </c>
    </row>
    <row r="3333" spans="1:4" hidden="1" x14ac:dyDescent="0.25">
      <c r="A3333" s="19">
        <v>40863</v>
      </c>
      <c r="B3333" s="20" t="s">
        <v>34</v>
      </c>
      <c r="C3333" s="21">
        <v>8.0457000000000001</v>
      </c>
      <c r="D3333" s="22">
        <v>8.0744000000000007</v>
      </c>
    </row>
    <row r="3334" spans="1:4" hidden="1" x14ac:dyDescent="0.25">
      <c r="A3334" s="19">
        <v>40862</v>
      </c>
      <c r="B3334" s="20" t="s">
        <v>34</v>
      </c>
      <c r="C3334" s="21">
        <v>8.0771999999999995</v>
      </c>
      <c r="D3334" s="22">
        <v>8.1054999999999993</v>
      </c>
    </row>
    <row r="3335" spans="1:4" hidden="1" x14ac:dyDescent="0.25">
      <c r="A3335" s="19">
        <v>40861</v>
      </c>
      <c r="B3335" s="20" t="s">
        <v>34</v>
      </c>
      <c r="C3335" s="21">
        <v>8.1563999999999997</v>
      </c>
      <c r="D3335" s="22">
        <v>8.1844000000000001</v>
      </c>
    </row>
    <row r="3336" spans="1:4" hidden="1" x14ac:dyDescent="0.25">
      <c r="A3336" s="19">
        <v>40860</v>
      </c>
      <c r="B3336" s="20" t="s">
        <v>34</v>
      </c>
      <c r="C3336" s="21">
        <v>8.1980000000000004</v>
      </c>
      <c r="D3336" s="22">
        <v>8.2279</v>
      </c>
    </row>
    <row r="3337" spans="1:4" hidden="1" x14ac:dyDescent="0.25">
      <c r="A3337" s="19">
        <v>40857</v>
      </c>
      <c r="B3337" s="20" t="s">
        <v>34</v>
      </c>
      <c r="C3337" s="21">
        <v>8.1148000000000007</v>
      </c>
      <c r="D3337" s="22">
        <v>8.1425999999999998</v>
      </c>
    </row>
    <row r="3338" spans="1:4" hidden="1" x14ac:dyDescent="0.25">
      <c r="A3338" s="19">
        <v>40856</v>
      </c>
      <c r="B3338" s="20" t="s">
        <v>34</v>
      </c>
      <c r="C3338" s="21">
        <v>8.1211000000000002</v>
      </c>
      <c r="D3338" s="22">
        <v>8.1489999999999991</v>
      </c>
    </row>
    <row r="3339" spans="1:4" hidden="1" x14ac:dyDescent="0.25">
      <c r="A3339" s="19">
        <v>40850</v>
      </c>
      <c r="B3339" s="20" t="s">
        <v>34</v>
      </c>
      <c r="C3339" s="21">
        <v>8.2317</v>
      </c>
      <c r="D3339" s="22">
        <v>8.2599</v>
      </c>
    </row>
    <row r="3340" spans="1:4" hidden="1" x14ac:dyDescent="0.25">
      <c r="A3340" s="19">
        <v>40849</v>
      </c>
      <c r="B3340" s="20" t="s">
        <v>34</v>
      </c>
      <c r="C3340" s="21">
        <v>8.2192000000000007</v>
      </c>
      <c r="D3340" s="22">
        <v>8.2485999999999997</v>
      </c>
    </row>
    <row r="3341" spans="1:4" x14ac:dyDescent="0.25">
      <c r="A3341" s="19">
        <v>40878</v>
      </c>
      <c r="B3341" s="20" t="s">
        <v>34</v>
      </c>
      <c r="C3341" s="21">
        <v>8.0843000000000007</v>
      </c>
      <c r="D3341" s="22">
        <v>8.1118000000000006</v>
      </c>
    </row>
    <row r="3342" spans="1:4" hidden="1" x14ac:dyDescent="0.25">
      <c r="A3342" s="19">
        <v>40847</v>
      </c>
      <c r="B3342" s="20" t="s">
        <v>34</v>
      </c>
      <c r="C3342" s="21">
        <v>8.3496000000000006</v>
      </c>
      <c r="D3342" s="22">
        <v>8.3788</v>
      </c>
    </row>
    <row r="3343" spans="1:4" hidden="1" x14ac:dyDescent="0.25">
      <c r="A3343" s="19">
        <v>40846</v>
      </c>
      <c r="B3343" s="20" t="s">
        <v>34</v>
      </c>
      <c r="C3343" s="21">
        <v>8.4308999999999994</v>
      </c>
      <c r="D3343" s="22">
        <v>8.4621999999999993</v>
      </c>
    </row>
    <row r="3344" spans="1:4" hidden="1" x14ac:dyDescent="0.25">
      <c r="A3344" s="19">
        <v>40843</v>
      </c>
      <c r="B3344" s="20" t="s">
        <v>34</v>
      </c>
      <c r="C3344" s="21">
        <v>8.3556000000000008</v>
      </c>
      <c r="D3344" s="22">
        <v>8.3842999999999996</v>
      </c>
    </row>
    <row r="3345" spans="1:4" hidden="1" x14ac:dyDescent="0.25">
      <c r="A3345" s="19">
        <v>40842</v>
      </c>
      <c r="B3345" s="20" t="s">
        <v>34</v>
      </c>
      <c r="C3345" s="21">
        <v>8.3009000000000004</v>
      </c>
      <c r="D3345" s="22">
        <v>8.3306000000000004</v>
      </c>
    </row>
    <row r="3346" spans="1:4" hidden="1" x14ac:dyDescent="0.25">
      <c r="A3346" s="19">
        <v>40841</v>
      </c>
      <c r="B3346" s="20" t="s">
        <v>34</v>
      </c>
      <c r="C3346" s="21">
        <v>8.3077000000000005</v>
      </c>
      <c r="D3346" s="22">
        <v>8.3385999999999996</v>
      </c>
    </row>
    <row r="3347" spans="1:4" hidden="1" x14ac:dyDescent="0.25">
      <c r="A3347" s="19">
        <v>40840</v>
      </c>
      <c r="B3347" s="20" t="s">
        <v>34</v>
      </c>
      <c r="C3347" s="21">
        <v>8.2636000000000003</v>
      </c>
      <c r="D3347" s="22">
        <v>8.2925000000000004</v>
      </c>
    </row>
    <row r="3348" spans="1:4" hidden="1" x14ac:dyDescent="0.25">
      <c r="A3348" s="19">
        <v>40839</v>
      </c>
      <c r="B3348" s="20" t="s">
        <v>34</v>
      </c>
      <c r="C3348" s="21">
        <v>8.2903000000000002</v>
      </c>
      <c r="D3348" s="22">
        <v>8.3204999999999991</v>
      </c>
    </row>
    <row r="3349" spans="1:4" hidden="1" x14ac:dyDescent="0.25">
      <c r="A3349" s="19">
        <v>40836</v>
      </c>
      <c r="B3349" s="20" t="s">
        <v>34</v>
      </c>
      <c r="C3349" s="21">
        <v>8.2329000000000008</v>
      </c>
      <c r="D3349" s="22">
        <v>8.2622999999999998</v>
      </c>
    </row>
    <row r="3350" spans="1:4" hidden="1" x14ac:dyDescent="0.25">
      <c r="A3350" s="19">
        <v>40835</v>
      </c>
      <c r="B3350" s="20" t="s">
        <v>34</v>
      </c>
      <c r="C3350" s="21">
        <v>8.2445000000000004</v>
      </c>
      <c r="D3350" s="22">
        <v>8.2744999999999997</v>
      </c>
    </row>
    <row r="3351" spans="1:4" hidden="1" x14ac:dyDescent="0.25">
      <c r="A3351" s="19">
        <v>40834</v>
      </c>
      <c r="B3351" s="20" t="s">
        <v>34</v>
      </c>
      <c r="C3351" s="21">
        <v>8.1536000000000008</v>
      </c>
      <c r="D3351" s="22">
        <v>8.1832999999999991</v>
      </c>
    </row>
    <row r="3352" spans="1:4" hidden="1" x14ac:dyDescent="0.25">
      <c r="A3352" s="19">
        <v>40833</v>
      </c>
      <c r="B3352" s="20" t="s">
        <v>34</v>
      </c>
      <c r="C3352" s="21">
        <v>8.2113999999999994</v>
      </c>
      <c r="D3352" s="22">
        <v>8.2394999999999996</v>
      </c>
    </row>
    <row r="3353" spans="1:4" hidden="1" x14ac:dyDescent="0.25">
      <c r="A3353" s="19">
        <v>40832</v>
      </c>
      <c r="B3353" s="20" t="s">
        <v>34</v>
      </c>
      <c r="C3353" s="21">
        <v>8.2693999999999992</v>
      </c>
      <c r="D3353" s="22">
        <v>8.3001000000000005</v>
      </c>
    </row>
    <row r="3354" spans="1:4" hidden="1" x14ac:dyDescent="0.25">
      <c r="A3354" s="19">
        <v>40829</v>
      </c>
      <c r="B3354" s="20" t="s">
        <v>34</v>
      </c>
      <c r="C3354" s="21">
        <v>8.1842000000000006</v>
      </c>
      <c r="D3354" s="22">
        <v>8.2123000000000008</v>
      </c>
    </row>
    <row r="3355" spans="1:4" hidden="1" x14ac:dyDescent="0.25">
      <c r="A3355" s="19">
        <v>40828</v>
      </c>
      <c r="B3355" s="20" t="s">
        <v>34</v>
      </c>
      <c r="C3355" s="21">
        <v>8.1976999999999993</v>
      </c>
      <c r="D3355" s="22">
        <v>8.2264999999999997</v>
      </c>
    </row>
    <row r="3356" spans="1:4" hidden="1" x14ac:dyDescent="0.25">
      <c r="A3356" s="19">
        <v>40827</v>
      </c>
      <c r="B3356" s="20" t="s">
        <v>34</v>
      </c>
      <c r="C3356" s="21">
        <v>8.1000999999999994</v>
      </c>
      <c r="D3356" s="22">
        <v>8.1290999999999993</v>
      </c>
    </row>
    <row r="3357" spans="1:4" hidden="1" x14ac:dyDescent="0.25">
      <c r="A3357" s="19">
        <v>40826</v>
      </c>
      <c r="B3357" s="20" t="s">
        <v>34</v>
      </c>
      <c r="C3357" s="21">
        <v>8.0893999999999995</v>
      </c>
      <c r="D3357" s="22">
        <v>8.1196000000000002</v>
      </c>
    </row>
    <row r="3358" spans="1:4" hidden="1" x14ac:dyDescent="0.25">
      <c r="A3358" s="19">
        <v>40825</v>
      </c>
      <c r="B3358" s="20" t="s">
        <v>34</v>
      </c>
      <c r="C3358" s="21">
        <v>7.9607000000000001</v>
      </c>
      <c r="D3358" s="22">
        <v>7.9904000000000002</v>
      </c>
    </row>
    <row r="3359" spans="1:4" hidden="1" x14ac:dyDescent="0.25">
      <c r="A3359" s="19">
        <v>40821</v>
      </c>
      <c r="B3359" s="20" t="s">
        <v>34</v>
      </c>
      <c r="C3359" s="21">
        <v>7.9371</v>
      </c>
      <c r="D3359" s="22">
        <v>7.9644000000000004</v>
      </c>
    </row>
    <row r="3360" spans="1:4" hidden="1" x14ac:dyDescent="0.25">
      <c r="A3360" s="19">
        <v>40820</v>
      </c>
      <c r="B3360" s="20" t="s">
        <v>34</v>
      </c>
      <c r="C3360" s="21">
        <v>7.8415999999999997</v>
      </c>
      <c r="D3360" s="22">
        <v>7.8692000000000002</v>
      </c>
    </row>
    <row r="3361" spans="1:4" hidden="1" x14ac:dyDescent="0.25">
      <c r="A3361" s="19">
        <v>40819</v>
      </c>
      <c r="B3361" s="20" t="s">
        <v>34</v>
      </c>
      <c r="C3361" s="21">
        <v>7.9470000000000001</v>
      </c>
      <c r="D3361" s="22">
        <v>7.9748999999999999</v>
      </c>
    </row>
    <row r="3362" spans="1:4" x14ac:dyDescent="0.25">
      <c r="A3362" s="19">
        <v>40848</v>
      </c>
      <c r="B3362" s="20" t="s">
        <v>34</v>
      </c>
      <c r="C3362" s="21">
        <v>8.1454000000000004</v>
      </c>
      <c r="D3362" s="22">
        <v>8.1758000000000006</v>
      </c>
    </row>
    <row r="3363" spans="1:4" hidden="1" x14ac:dyDescent="0.25">
      <c r="A3363" s="19">
        <v>40815</v>
      </c>
      <c r="B3363" s="20" t="s">
        <v>34</v>
      </c>
      <c r="C3363" s="21">
        <v>8.1081000000000003</v>
      </c>
      <c r="D3363" s="22">
        <v>8.1358999999999995</v>
      </c>
    </row>
    <row r="3364" spans="1:4" hidden="1" x14ac:dyDescent="0.25">
      <c r="A3364" s="19">
        <v>40814</v>
      </c>
      <c r="B3364" s="20" t="s">
        <v>34</v>
      </c>
      <c r="C3364" s="21">
        <v>8.1212999999999997</v>
      </c>
      <c r="D3364" s="22">
        <v>8.1498000000000008</v>
      </c>
    </row>
    <row r="3365" spans="1:4" hidden="1" x14ac:dyDescent="0.25">
      <c r="A3365" s="19">
        <v>40813</v>
      </c>
      <c r="B3365" s="20" t="s">
        <v>34</v>
      </c>
      <c r="C3365" s="21">
        <v>8.0989000000000004</v>
      </c>
      <c r="D3365" s="22">
        <v>8.1290999999999993</v>
      </c>
    </row>
    <row r="3366" spans="1:4" hidden="1" x14ac:dyDescent="0.25">
      <c r="A3366" s="19">
        <v>40812</v>
      </c>
      <c r="B3366" s="20" t="s">
        <v>34</v>
      </c>
      <c r="C3366" s="21">
        <v>8.0460999999999991</v>
      </c>
      <c r="D3366" s="22">
        <v>8.0754999999999999</v>
      </c>
    </row>
    <row r="3367" spans="1:4" hidden="1" x14ac:dyDescent="0.25">
      <c r="A3367" s="19">
        <v>40811</v>
      </c>
      <c r="B3367" s="20" t="s">
        <v>34</v>
      </c>
      <c r="C3367" s="21">
        <v>8.0447000000000006</v>
      </c>
      <c r="D3367" s="22">
        <v>8.0747</v>
      </c>
    </row>
    <row r="3368" spans="1:4" hidden="1" x14ac:dyDescent="0.25">
      <c r="A3368" s="19">
        <v>40808</v>
      </c>
      <c r="B3368" s="20" t="s">
        <v>34</v>
      </c>
      <c r="C3368" s="21">
        <v>8.0298999999999996</v>
      </c>
      <c r="D3368" s="22">
        <v>8.0574999999999992</v>
      </c>
    </row>
    <row r="3369" spans="1:4" hidden="1" x14ac:dyDescent="0.25">
      <c r="A3369" s="19">
        <v>40807</v>
      </c>
      <c r="B3369" s="20" t="s">
        <v>34</v>
      </c>
      <c r="C3369" s="21">
        <v>8.1297999999999995</v>
      </c>
      <c r="D3369" s="22">
        <v>8.1577000000000002</v>
      </c>
    </row>
    <row r="3370" spans="1:4" hidden="1" x14ac:dyDescent="0.25">
      <c r="A3370" s="19">
        <v>40806</v>
      </c>
      <c r="B3370" s="20" t="s">
        <v>34</v>
      </c>
      <c r="C3370" s="21">
        <v>8.1563999999999997</v>
      </c>
      <c r="D3370" s="22">
        <v>8.1867999999999999</v>
      </c>
    </row>
    <row r="3371" spans="1:4" hidden="1" x14ac:dyDescent="0.25">
      <c r="A3371" s="19">
        <v>40805</v>
      </c>
      <c r="B3371" s="20" t="s">
        <v>34</v>
      </c>
      <c r="C3371" s="21">
        <v>8.1205999999999996</v>
      </c>
      <c r="D3371" s="22">
        <v>8.1509</v>
      </c>
    </row>
    <row r="3372" spans="1:4" hidden="1" x14ac:dyDescent="0.25">
      <c r="A3372" s="19">
        <v>40804</v>
      </c>
      <c r="B3372" s="20" t="s">
        <v>34</v>
      </c>
      <c r="C3372" s="21">
        <v>8.2070000000000007</v>
      </c>
      <c r="D3372" s="22">
        <v>8.2375000000000007</v>
      </c>
    </row>
    <row r="3373" spans="1:4" hidden="1" x14ac:dyDescent="0.25">
      <c r="A3373" s="19">
        <v>40801</v>
      </c>
      <c r="B3373" s="20" t="s">
        <v>34</v>
      </c>
      <c r="C3373" s="21">
        <v>8.2034000000000002</v>
      </c>
      <c r="D3373" s="22">
        <v>8.2316000000000003</v>
      </c>
    </row>
    <row r="3374" spans="1:4" hidden="1" x14ac:dyDescent="0.25">
      <c r="A3374" s="19">
        <v>40800</v>
      </c>
      <c r="B3374" s="20" t="s">
        <v>34</v>
      </c>
      <c r="C3374" s="21">
        <v>8.1616999999999997</v>
      </c>
      <c r="D3374" s="22">
        <v>8.1910000000000007</v>
      </c>
    </row>
    <row r="3375" spans="1:4" hidden="1" x14ac:dyDescent="0.25">
      <c r="A3375" s="19">
        <v>40799</v>
      </c>
      <c r="B3375" s="20" t="s">
        <v>34</v>
      </c>
      <c r="C3375" s="21">
        <v>8.1119000000000003</v>
      </c>
      <c r="D3375" s="22">
        <v>8.1422000000000008</v>
      </c>
    </row>
    <row r="3376" spans="1:4" hidden="1" x14ac:dyDescent="0.25">
      <c r="A3376" s="19">
        <v>40798</v>
      </c>
      <c r="B3376" s="20" t="s">
        <v>34</v>
      </c>
      <c r="C3376" s="21">
        <v>8.1265999999999998</v>
      </c>
      <c r="D3376" s="22">
        <v>8.1556999999999995</v>
      </c>
    </row>
    <row r="3377" spans="1:4" hidden="1" x14ac:dyDescent="0.25">
      <c r="A3377" s="19">
        <v>40797</v>
      </c>
      <c r="B3377" s="20" t="s">
        <v>34</v>
      </c>
      <c r="C3377" s="21">
        <v>8.1529000000000007</v>
      </c>
      <c r="D3377" s="22">
        <v>8.1831999999999994</v>
      </c>
    </row>
    <row r="3378" spans="1:4" hidden="1" x14ac:dyDescent="0.25">
      <c r="A3378" s="19">
        <v>40794</v>
      </c>
      <c r="B3378" s="20" t="s">
        <v>34</v>
      </c>
      <c r="C3378" s="21">
        <v>8.3803999999999998</v>
      </c>
      <c r="D3378" s="22">
        <v>8.4102999999999994</v>
      </c>
    </row>
    <row r="3379" spans="1:4" hidden="1" x14ac:dyDescent="0.25">
      <c r="A3379" s="19">
        <v>40793</v>
      </c>
      <c r="B3379" s="20" t="s">
        <v>34</v>
      </c>
      <c r="C3379" s="21">
        <v>8.3720999999999997</v>
      </c>
      <c r="D3379" s="22">
        <v>8.4032</v>
      </c>
    </row>
    <row r="3380" spans="1:4" hidden="1" x14ac:dyDescent="0.25">
      <c r="A3380" s="19">
        <v>40792</v>
      </c>
      <c r="B3380" s="20" t="s">
        <v>34</v>
      </c>
      <c r="C3380" s="21">
        <v>8.3977000000000004</v>
      </c>
      <c r="D3380" s="22">
        <v>8.4283000000000001</v>
      </c>
    </row>
    <row r="3381" spans="1:4" hidden="1" x14ac:dyDescent="0.25">
      <c r="A3381" s="19">
        <v>40791</v>
      </c>
      <c r="B3381" s="20" t="s">
        <v>34</v>
      </c>
      <c r="C3381" s="21">
        <v>8.4017999999999997</v>
      </c>
      <c r="D3381" s="22">
        <v>8.4319000000000006</v>
      </c>
    </row>
    <row r="3382" spans="1:4" x14ac:dyDescent="0.25">
      <c r="A3382" s="19">
        <v>40818</v>
      </c>
      <c r="B3382" s="20" t="s">
        <v>34</v>
      </c>
      <c r="C3382" s="21">
        <v>7.9714999999999998</v>
      </c>
      <c r="D3382" s="22">
        <v>8.0007000000000001</v>
      </c>
    </row>
    <row r="3383" spans="1:4" hidden="1" x14ac:dyDescent="0.25">
      <c r="A3383" s="19">
        <v>40784</v>
      </c>
      <c r="B3383" s="20" t="s">
        <v>34</v>
      </c>
      <c r="C3383" s="21">
        <v>8.6233000000000004</v>
      </c>
      <c r="D3383" s="22">
        <v>8.6540999999999997</v>
      </c>
    </row>
    <row r="3384" spans="1:4" hidden="1" x14ac:dyDescent="0.25">
      <c r="A3384" s="19">
        <v>40783</v>
      </c>
      <c r="B3384" s="20" t="s">
        <v>34</v>
      </c>
      <c r="C3384" s="21">
        <v>8.6220999999999997</v>
      </c>
      <c r="D3384" s="22">
        <v>8.6539999999999999</v>
      </c>
    </row>
    <row r="3385" spans="1:4" hidden="1" x14ac:dyDescent="0.25">
      <c r="A3385" s="19">
        <v>40780</v>
      </c>
      <c r="B3385" s="20" t="s">
        <v>34</v>
      </c>
      <c r="C3385" s="21">
        <v>8.5905000000000005</v>
      </c>
      <c r="D3385" s="22">
        <v>8.6217000000000006</v>
      </c>
    </row>
    <row r="3386" spans="1:4" hidden="1" x14ac:dyDescent="0.25">
      <c r="A3386" s="19">
        <v>40779</v>
      </c>
      <c r="B3386" s="20" t="s">
        <v>34</v>
      </c>
      <c r="C3386" s="21">
        <v>8.6267999999999994</v>
      </c>
      <c r="D3386" s="22">
        <v>8.6582000000000008</v>
      </c>
    </row>
    <row r="3387" spans="1:4" hidden="1" x14ac:dyDescent="0.25">
      <c r="A3387" s="19">
        <v>40778</v>
      </c>
      <c r="B3387" s="20" t="s">
        <v>34</v>
      </c>
      <c r="C3387" s="21">
        <v>8.6412999999999993</v>
      </c>
      <c r="D3387" s="22">
        <v>8.6720000000000006</v>
      </c>
    </row>
    <row r="3388" spans="1:4" hidden="1" x14ac:dyDescent="0.25">
      <c r="A3388" s="19">
        <v>40777</v>
      </c>
      <c r="B3388" s="20" t="s">
        <v>34</v>
      </c>
      <c r="C3388" s="21">
        <v>8.6013999999999999</v>
      </c>
      <c r="D3388" s="22">
        <v>8.6326000000000001</v>
      </c>
    </row>
    <row r="3389" spans="1:4" hidden="1" x14ac:dyDescent="0.25">
      <c r="A3389" s="19">
        <v>40776</v>
      </c>
      <c r="B3389" s="20" t="s">
        <v>34</v>
      </c>
      <c r="C3389" s="21">
        <v>8.5763999999999996</v>
      </c>
      <c r="D3389" s="22">
        <v>8.6082000000000001</v>
      </c>
    </row>
    <row r="3390" spans="1:4" hidden="1" x14ac:dyDescent="0.25">
      <c r="A3390" s="19">
        <v>40773</v>
      </c>
      <c r="B3390" s="20" t="s">
        <v>34</v>
      </c>
      <c r="C3390" s="21">
        <v>8.5625999999999998</v>
      </c>
      <c r="D3390" s="22">
        <v>8.5925999999999991</v>
      </c>
    </row>
    <row r="3391" spans="1:4" hidden="1" x14ac:dyDescent="0.25">
      <c r="A3391" s="19">
        <v>40772</v>
      </c>
      <c r="B3391" s="20" t="s">
        <v>34</v>
      </c>
      <c r="C3391" s="21">
        <v>8.6234999999999999</v>
      </c>
      <c r="D3391" s="22">
        <v>8.6530000000000005</v>
      </c>
    </row>
    <row r="3392" spans="1:4" hidden="1" x14ac:dyDescent="0.25">
      <c r="A3392" s="19">
        <v>40771</v>
      </c>
      <c r="B3392" s="20" t="s">
        <v>34</v>
      </c>
      <c r="C3392" s="21">
        <v>8.5649999999999995</v>
      </c>
      <c r="D3392" s="22">
        <v>8.5943000000000005</v>
      </c>
    </row>
    <row r="3393" spans="1:4" hidden="1" x14ac:dyDescent="0.25">
      <c r="A3393" s="19">
        <v>40770</v>
      </c>
      <c r="B3393" s="20" t="s">
        <v>34</v>
      </c>
      <c r="C3393" s="21">
        <v>8.5140999999999991</v>
      </c>
      <c r="D3393" s="22">
        <v>8.5439000000000007</v>
      </c>
    </row>
    <row r="3394" spans="1:4" hidden="1" x14ac:dyDescent="0.25">
      <c r="A3394" s="19">
        <v>40769</v>
      </c>
      <c r="B3394" s="20" t="s">
        <v>34</v>
      </c>
      <c r="C3394" s="21">
        <v>8.4762000000000004</v>
      </c>
      <c r="D3394" s="22">
        <v>8.5076999999999998</v>
      </c>
    </row>
    <row r="3395" spans="1:4" hidden="1" x14ac:dyDescent="0.25">
      <c r="A3395" s="19">
        <v>40766</v>
      </c>
      <c r="B3395" s="20" t="s">
        <v>34</v>
      </c>
      <c r="C3395" s="21">
        <v>8.4480000000000004</v>
      </c>
      <c r="D3395" s="22">
        <v>8.4776000000000007</v>
      </c>
    </row>
    <row r="3396" spans="1:4" hidden="1" x14ac:dyDescent="0.25">
      <c r="A3396" s="19">
        <v>40765</v>
      </c>
      <c r="B3396" s="20" t="s">
        <v>34</v>
      </c>
      <c r="C3396" s="21">
        <v>8.5455000000000005</v>
      </c>
      <c r="D3396" s="22">
        <v>8.5760000000000005</v>
      </c>
    </row>
    <row r="3397" spans="1:4" hidden="1" x14ac:dyDescent="0.25">
      <c r="A3397" s="19">
        <v>40764</v>
      </c>
      <c r="B3397" s="20" t="s">
        <v>34</v>
      </c>
      <c r="C3397" s="21">
        <v>8.4863</v>
      </c>
      <c r="D3397" s="22">
        <v>8.5166000000000004</v>
      </c>
    </row>
    <row r="3398" spans="1:4" hidden="1" x14ac:dyDescent="0.25">
      <c r="A3398" s="19">
        <v>40763</v>
      </c>
      <c r="B3398" s="20" t="s">
        <v>34</v>
      </c>
      <c r="C3398" s="21">
        <v>8.4887999999999995</v>
      </c>
      <c r="D3398" s="22">
        <v>8.5184999999999995</v>
      </c>
    </row>
    <row r="3399" spans="1:4" hidden="1" x14ac:dyDescent="0.25">
      <c r="A3399" s="19">
        <v>40762</v>
      </c>
      <c r="B3399" s="20" t="s">
        <v>34</v>
      </c>
      <c r="C3399" s="21">
        <v>8.4923000000000002</v>
      </c>
      <c r="D3399" s="22">
        <v>8.5233000000000008</v>
      </c>
    </row>
    <row r="3400" spans="1:4" hidden="1" x14ac:dyDescent="0.25">
      <c r="A3400" s="19">
        <v>40759</v>
      </c>
      <c r="B3400" s="20" t="s">
        <v>34</v>
      </c>
      <c r="C3400" s="21">
        <v>8.4620999999999995</v>
      </c>
      <c r="D3400" s="22">
        <v>8.4911999999999992</v>
      </c>
    </row>
    <row r="3401" spans="1:4" hidden="1" x14ac:dyDescent="0.25">
      <c r="A3401" s="19">
        <v>40758</v>
      </c>
      <c r="B3401" s="20" t="s">
        <v>34</v>
      </c>
      <c r="C3401" s="21">
        <v>8.4984999999999999</v>
      </c>
      <c r="D3401" s="22">
        <v>8.5289000000000001</v>
      </c>
    </row>
    <row r="3402" spans="1:4" hidden="1" x14ac:dyDescent="0.25">
      <c r="A3402" s="19">
        <v>40757</v>
      </c>
      <c r="B3402" s="20" t="s">
        <v>34</v>
      </c>
      <c r="C3402" s="21">
        <v>8.4352</v>
      </c>
      <c r="D3402" s="22">
        <v>8.4652999999999992</v>
      </c>
    </row>
    <row r="3403" spans="1:4" x14ac:dyDescent="0.25">
      <c r="A3403" s="19">
        <v>40790</v>
      </c>
      <c r="B3403" s="20" t="s">
        <v>34</v>
      </c>
      <c r="C3403" s="21">
        <v>8.4445999999999994</v>
      </c>
      <c r="D3403" s="22">
        <v>8.4741999999999997</v>
      </c>
    </row>
    <row r="3404" spans="1:4" hidden="1" x14ac:dyDescent="0.25">
      <c r="A3404" s="19">
        <v>40755</v>
      </c>
      <c r="B3404" s="20" t="s">
        <v>34</v>
      </c>
      <c r="C3404" s="21">
        <v>8.5593000000000004</v>
      </c>
      <c r="D3404" s="22">
        <v>8.5892999999999997</v>
      </c>
    </row>
    <row r="3405" spans="1:4" hidden="1" x14ac:dyDescent="0.25">
      <c r="A3405" s="19">
        <v>40752</v>
      </c>
      <c r="B3405" s="20" t="s">
        <v>34</v>
      </c>
      <c r="C3405" s="21">
        <v>8.4879999999999995</v>
      </c>
      <c r="D3405" s="22">
        <v>8.5170999999999992</v>
      </c>
    </row>
    <row r="3406" spans="1:4" hidden="1" x14ac:dyDescent="0.25">
      <c r="A3406" s="19">
        <v>40751</v>
      </c>
      <c r="B3406" s="20" t="s">
        <v>34</v>
      </c>
      <c r="C3406" s="21">
        <v>8.5930999999999997</v>
      </c>
      <c r="D3406" s="22">
        <v>8.6232000000000006</v>
      </c>
    </row>
    <row r="3407" spans="1:4" hidden="1" x14ac:dyDescent="0.25">
      <c r="A3407" s="19">
        <v>40750</v>
      </c>
      <c r="B3407" s="20" t="s">
        <v>34</v>
      </c>
      <c r="C3407" s="21">
        <v>8.6112000000000002</v>
      </c>
      <c r="D3407" s="22">
        <v>8.6412999999999993</v>
      </c>
    </row>
    <row r="3408" spans="1:4" hidden="1" x14ac:dyDescent="0.25">
      <c r="A3408" s="19">
        <v>40749</v>
      </c>
      <c r="B3408" s="20" t="s">
        <v>34</v>
      </c>
      <c r="C3408" s="21">
        <v>8.5577000000000005</v>
      </c>
      <c r="D3408" s="22">
        <v>8.5888000000000009</v>
      </c>
    </row>
    <row r="3409" spans="1:4" hidden="1" x14ac:dyDescent="0.25">
      <c r="A3409" s="19">
        <v>40745</v>
      </c>
      <c r="B3409" s="20" t="s">
        <v>34</v>
      </c>
      <c r="C3409" s="21">
        <v>8.4526000000000003</v>
      </c>
      <c r="D3409" s="22">
        <v>8.4833999999999996</v>
      </c>
    </row>
    <row r="3410" spans="1:4" hidden="1" x14ac:dyDescent="0.25">
      <c r="A3410" s="19">
        <v>40744</v>
      </c>
      <c r="B3410" s="20" t="s">
        <v>34</v>
      </c>
      <c r="C3410" s="21">
        <v>8.4581999999999997</v>
      </c>
      <c r="D3410" s="22">
        <v>8.4901999999999997</v>
      </c>
    </row>
    <row r="3411" spans="1:4" hidden="1" x14ac:dyDescent="0.25">
      <c r="A3411" s="19">
        <v>40743</v>
      </c>
      <c r="B3411" s="20" t="s">
        <v>34</v>
      </c>
      <c r="C3411" s="21">
        <v>8.4330999999999996</v>
      </c>
      <c r="D3411" s="22">
        <v>8.4620999999999995</v>
      </c>
    </row>
    <row r="3412" spans="1:4" hidden="1" x14ac:dyDescent="0.25">
      <c r="A3412" s="19">
        <v>40742</v>
      </c>
      <c r="B3412" s="20" t="s">
        <v>34</v>
      </c>
      <c r="C3412" s="21">
        <v>8.3529</v>
      </c>
      <c r="D3412" s="22">
        <v>8.3816000000000006</v>
      </c>
    </row>
    <row r="3413" spans="1:4" hidden="1" x14ac:dyDescent="0.25">
      <c r="A3413" s="19">
        <v>40741</v>
      </c>
      <c r="B3413" s="20" t="s">
        <v>34</v>
      </c>
      <c r="C3413" s="21">
        <v>8.4116</v>
      </c>
      <c r="D3413" s="22">
        <v>8.4428999999999998</v>
      </c>
    </row>
    <row r="3414" spans="1:4" hidden="1" x14ac:dyDescent="0.25">
      <c r="A3414" s="19">
        <v>40738</v>
      </c>
      <c r="B3414" s="20" t="s">
        <v>34</v>
      </c>
      <c r="C3414" s="21">
        <v>8.4442000000000004</v>
      </c>
      <c r="D3414" s="22">
        <v>8.4732000000000003</v>
      </c>
    </row>
    <row r="3415" spans="1:4" hidden="1" x14ac:dyDescent="0.25">
      <c r="A3415" s="19">
        <v>40737</v>
      </c>
      <c r="B3415" s="20" t="s">
        <v>34</v>
      </c>
      <c r="C3415" s="21">
        <v>8.3778000000000006</v>
      </c>
      <c r="D3415" s="22">
        <v>8.4094999999999995</v>
      </c>
    </row>
    <row r="3416" spans="1:4" hidden="1" x14ac:dyDescent="0.25">
      <c r="A3416" s="19">
        <v>40736</v>
      </c>
      <c r="B3416" s="20" t="s">
        <v>34</v>
      </c>
      <c r="C3416" s="21">
        <v>8.3141999999999996</v>
      </c>
      <c r="D3416" s="22">
        <v>8.3428000000000004</v>
      </c>
    </row>
    <row r="3417" spans="1:4" hidden="1" x14ac:dyDescent="0.25">
      <c r="A3417" s="19">
        <v>40735</v>
      </c>
      <c r="B3417" s="20" t="s">
        <v>34</v>
      </c>
      <c r="C3417" s="21">
        <v>8.3590999999999998</v>
      </c>
      <c r="D3417" s="22">
        <v>8.3879000000000001</v>
      </c>
    </row>
    <row r="3418" spans="1:4" hidden="1" x14ac:dyDescent="0.25">
      <c r="A3418" s="19">
        <v>40734</v>
      </c>
      <c r="B3418" s="20" t="s">
        <v>34</v>
      </c>
      <c r="C3418" s="21">
        <v>8.48</v>
      </c>
      <c r="D3418" s="22">
        <v>8.5114999999999998</v>
      </c>
    </row>
    <row r="3419" spans="1:4" hidden="1" x14ac:dyDescent="0.25">
      <c r="A3419" s="19">
        <v>40731</v>
      </c>
      <c r="B3419" s="20" t="s">
        <v>34</v>
      </c>
      <c r="C3419" s="21">
        <v>8.4816000000000003</v>
      </c>
      <c r="D3419" s="22">
        <v>8.5119000000000007</v>
      </c>
    </row>
    <row r="3420" spans="1:4" hidden="1" x14ac:dyDescent="0.25">
      <c r="A3420" s="19">
        <v>40730</v>
      </c>
      <c r="B3420" s="20" t="s">
        <v>34</v>
      </c>
      <c r="C3420" s="21">
        <v>8.5191999999999997</v>
      </c>
      <c r="D3420" s="22">
        <v>8.5490999999999993</v>
      </c>
    </row>
    <row r="3421" spans="1:4" hidden="1" x14ac:dyDescent="0.25">
      <c r="A3421" s="19">
        <v>40729</v>
      </c>
      <c r="B3421" s="20" t="s">
        <v>34</v>
      </c>
      <c r="C3421" s="21">
        <v>8.6042000000000005</v>
      </c>
      <c r="D3421" s="22">
        <v>8.6343999999999994</v>
      </c>
    </row>
    <row r="3422" spans="1:4" hidden="1" x14ac:dyDescent="0.25">
      <c r="A3422" s="19">
        <v>40728</v>
      </c>
      <c r="B3422" s="20" t="s">
        <v>34</v>
      </c>
      <c r="C3422" s="21">
        <v>8.6203000000000003</v>
      </c>
      <c r="D3422" s="22">
        <v>8.6504999999999992</v>
      </c>
    </row>
    <row r="3423" spans="1:4" x14ac:dyDescent="0.25">
      <c r="A3423" s="19">
        <v>40756</v>
      </c>
      <c r="B3423" s="20" t="s">
        <v>34</v>
      </c>
      <c r="C3423" s="21">
        <v>8.5815999999999999</v>
      </c>
      <c r="D3423" s="22">
        <v>8.6111000000000004</v>
      </c>
    </row>
    <row r="3424" spans="1:4" hidden="1" x14ac:dyDescent="0.25">
      <c r="A3424" s="19">
        <v>40724</v>
      </c>
      <c r="B3424" s="20" t="s">
        <v>34</v>
      </c>
      <c r="C3424" s="21">
        <v>8.6160999999999994</v>
      </c>
      <c r="D3424" s="22">
        <v>8.6486000000000001</v>
      </c>
    </row>
    <row r="3425" spans="1:4" hidden="1" x14ac:dyDescent="0.25">
      <c r="A3425" s="19">
        <v>40723</v>
      </c>
      <c r="B3425" s="20" t="s">
        <v>34</v>
      </c>
      <c r="C3425" s="21">
        <v>8.5904000000000007</v>
      </c>
      <c r="D3425" s="22">
        <v>8.6216000000000008</v>
      </c>
    </row>
    <row r="3426" spans="1:4" hidden="1" x14ac:dyDescent="0.25">
      <c r="A3426" s="19">
        <v>40722</v>
      </c>
      <c r="B3426" s="20" t="s">
        <v>34</v>
      </c>
      <c r="C3426" s="21">
        <v>8.4953000000000003</v>
      </c>
      <c r="D3426" s="22">
        <v>8.5274000000000001</v>
      </c>
    </row>
    <row r="3427" spans="1:4" hidden="1" x14ac:dyDescent="0.25">
      <c r="A3427" s="19">
        <v>40721</v>
      </c>
      <c r="B3427" s="20" t="s">
        <v>34</v>
      </c>
      <c r="C3427" s="21">
        <v>8.4545999999999992</v>
      </c>
      <c r="D3427" s="22">
        <v>8.4841999999999995</v>
      </c>
    </row>
    <row r="3428" spans="1:4" hidden="1" x14ac:dyDescent="0.25">
      <c r="A3428" s="19">
        <v>40720</v>
      </c>
      <c r="B3428" s="20" t="s">
        <v>34</v>
      </c>
      <c r="C3428" s="21">
        <v>8.4452999999999996</v>
      </c>
      <c r="D3428" s="22">
        <v>8.4766999999999992</v>
      </c>
    </row>
    <row r="3429" spans="1:4" hidden="1" x14ac:dyDescent="0.25">
      <c r="A3429" s="19">
        <v>40717</v>
      </c>
      <c r="B3429" s="20" t="s">
        <v>34</v>
      </c>
      <c r="C3429" s="21">
        <v>8.4654000000000007</v>
      </c>
      <c r="D3429" s="22">
        <v>8.4951000000000008</v>
      </c>
    </row>
    <row r="3430" spans="1:4" hidden="1" x14ac:dyDescent="0.25">
      <c r="A3430" s="19">
        <v>40716</v>
      </c>
      <c r="B3430" s="20" t="s">
        <v>34</v>
      </c>
      <c r="C3430" s="21">
        <v>8.5563000000000002</v>
      </c>
      <c r="D3430" s="22">
        <v>8.5856999999999992</v>
      </c>
    </row>
    <row r="3431" spans="1:4" hidden="1" x14ac:dyDescent="0.25">
      <c r="A3431" s="19">
        <v>40715</v>
      </c>
      <c r="B3431" s="20" t="s">
        <v>34</v>
      </c>
      <c r="C3431" s="21">
        <v>8.5277999999999992</v>
      </c>
      <c r="D3431" s="22">
        <v>8.5582999999999991</v>
      </c>
    </row>
    <row r="3432" spans="1:4" hidden="1" x14ac:dyDescent="0.25">
      <c r="A3432" s="19">
        <v>40714</v>
      </c>
      <c r="B3432" s="20" t="s">
        <v>34</v>
      </c>
      <c r="C3432" s="21">
        <v>8.4389000000000003</v>
      </c>
      <c r="D3432" s="22">
        <v>8.4690999999999992</v>
      </c>
    </row>
    <row r="3433" spans="1:4" hidden="1" x14ac:dyDescent="0.25">
      <c r="A3433" s="19">
        <v>40713</v>
      </c>
      <c r="B3433" s="20" t="s">
        <v>34</v>
      </c>
      <c r="C3433" s="21">
        <v>8.4944000000000006</v>
      </c>
      <c r="D3433" s="22">
        <v>8.5259999999999998</v>
      </c>
    </row>
    <row r="3434" spans="1:4" hidden="1" x14ac:dyDescent="0.25">
      <c r="A3434" s="19">
        <v>40710</v>
      </c>
      <c r="B3434" s="20" t="s">
        <v>34</v>
      </c>
      <c r="C3434" s="21">
        <v>8.3714999999999993</v>
      </c>
      <c r="D3434" s="22">
        <v>8.4009</v>
      </c>
    </row>
    <row r="3435" spans="1:4" hidden="1" x14ac:dyDescent="0.25">
      <c r="A3435" s="19">
        <v>40709</v>
      </c>
      <c r="B3435" s="20" t="s">
        <v>34</v>
      </c>
      <c r="C3435" s="21">
        <v>8.4835999999999991</v>
      </c>
      <c r="D3435" s="22">
        <v>8.5134000000000007</v>
      </c>
    </row>
    <row r="3436" spans="1:4" hidden="1" x14ac:dyDescent="0.25">
      <c r="A3436" s="19">
        <v>40708</v>
      </c>
      <c r="B3436" s="20" t="s">
        <v>34</v>
      </c>
      <c r="C3436" s="21">
        <v>8.5745000000000005</v>
      </c>
      <c r="D3436" s="22">
        <v>8.6045999999999996</v>
      </c>
    </row>
    <row r="3437" spans="1:4" hidden="1" x14ac:dyDescent="0.25">
      <c r="A3437" s="19">
        <v>40707</v>
      </c>
      <c r="B3437" s="20" t="s">
        <v>34</v>
      </c>
      <c r="C3437" s="21">
        <v>8.5304000000000002</v>
      </c>
      <c r="D3437" s="22">
        <v>8.5603999999999996</v>
      </c>
    </row>
    <row r="3438" spans="1:4" hidden="1" x14ac:dyDescent="0.25">
      <c r="A3438" s="19">
        <v>40706</v>
      </c>
      <c r="B3438" s="20" t="s">
        <v>34</v>
      </c>
      <c r="C3438" s="21">
        <v>8.5119000000000007</v>
      </c>
      <c r="D3438" s="22">
        <v>8.5442</v>
      </c>
    </row>
    <row r="3439" spans="1:4" hidden="1" x14ac:dyDescent="0.25">
      <c r="A3439" s="19">
        <v>40703</v>
      </c>
      <c r="B3439" s="20" t="s">
        <v>34</v>
      </c>
      <c r="C3439" s="21">
        <v>8.673</v>
      </c>
      <c r="D3439" s="22">
        <v>8.7045999999999992</v>
      </c>
    </row>
    <row r="3440" spans="1:4" hidden="1" x14ac:dyDescent="0.25">
      <c r="A3440" s="19">
        <v>40702</v>
      </c>
      <c r="B3440" s="20" t="s">
        <v>34</v>
      </c>
      <c r="C3440" s="21">
        <v>8.6768999999999998</v>
      </c>
      <c r="D3440" s="22">
        <v>8.7079000000000004</v>
      </c>
    </row>
    <row r="3441" spans="1:4" hidden="1" x14ac:dyDescent="0.25">
      <c r="A3441" s="19">
        <v>40701</v>
      </c>
      <c r="B3441" s="20" t="s">
        <v>34</v>
      </c>
      <c r="C3441" s="21">
        <v>8.6946999999999992</v>
      </c>
      <c r="D3441" s="22">
        <v>8.7246000000000006</v>
      </c>
    </row>
    <row r="3442" spans="1:4" hidden="1" x14ac:dyDescent="0.25">
      <c r="A3442" s="19">
        <v>40700</v>
      </c>
      <c r="B3442" s="20" t="s">
        <v>34</v>
      </c>
      <c r="C3442" s="21">
        <v>8.6595999999999993</v>
      </c>
      <c r="D3442" s="22">
        <v>8.6922999999999995</v>
      </c>
    </row>
    <row r="3443" spans="1:4" hidden="1" x14ac:dyDescent="0.25">
      <c r="A3443" s="19">
        <v>40699</v>
      </c>
      <c r="B3443" s="20" t="s">
        <v>34</v>
      </c>
      <c r="C3443" s="21">
        <v>8.6770999999999994</v>
      </c>
      <c r="D3443" s="22">
        <v>8.7098999999999993</v>
      </c>
    </row>
    <row r="3444" spans="1:4" hidden="1" x14ac:dyDescent="0.25">
      <c r="A3444" s="19">
        <v>40696</v>
      </c>
      <c r="B3444" s="20" t="s">
        <v>34</v>
      </c>
      <c r="C3444" s="21">
        <v>8.5815000000000001</v>
      </c>
      <c r="D3444" s="22">
        <v>8.6121999999999996</v>
      </c>
    </row>
    <row r="3445" spans="1:4" x14ac:dyDescent="0.25">
      <c r="A3445" s="19">
        <v>40727</v>
      </c>
      <c r="B3445" s="20" t="s">
        <v>34</v>
      </c>
      <c r="C3445" s="21">
        <v>8.6475000000000009</v>
      </c>
      <c r="D3445" s="22">
        <v>8.6796000000000006</v>
      </c>
    </row>
    <row r="3446" spans="1:4" hidden="1" x14ac:dyDescent="0.25">
      <c r="A3446" s="19">
        <v>40694</v>
      </c>
      <c r="B3446" s="20" t="s">
        <v>34</v>
      </c>
      <c r="C3446" s="21">
        <v>8.5343999999999998</v>
      </c>
      <c r="D3446" s="22">
        <v>8.5649999999999995</v>
      </c>
    </row>
    <row r="3447" spans="1:4" hidden="1" x14ac:dyDescent="0.25">
      <c r="A3447" s="19">
        <v>40693</v>
      </c>
      <c r="B3447" s="20" t="s">
        <v>34</v>
      </c>
      <c r="C3447" s="21">
        <v>8.4855</v>
      </c>
      <c r="D3447" s="22">
        <v>8.5146999999999995</v>
      </c>
    </row>
    <row r="3448" spans="1:4" hidden="1" x14ac:dyDescent="0.25">
      <c r="A3448" s="19">
        <v>40692</v>
      </c>
      <c r="B3448" s="20" t="s">
        <v>34</v>
      </c>
      <c r="C3448" s="21">
        <v>8.5086999999999993</v>
      </c>
      <c r="D3448" s="22">
        <v>8.5403000000000002</v>
      </c>
    </row>
    <row r="3449" spans="1:4" hidden="1" x14ac:dyDescent="0.25">
      <c r="A3449" s="19">
        <v>40689</v>
      </c>
      <c r="B3449" s="20" t="s">
        <v>34</v>
      </c>
      <c r="C3449" s="21">
        <v>8.4296000000000006</v>
      </c>
      <c r="D3449" s="22">
        <v>8.4614999999999991</v>
      </c>
    </row>
    <row r="3450" spans="1:4" hidden="1" x14ac:dyDescent="0.25">
      <c r="A3450" s="19">
        <v>40688</v>
      </c>
      <c r="B3450" s="20" t="s">
        <v>34</v>
      </c>
      <c r="C3450" s="21">
        <v>8.3648000000000007</v>
      </c>
      <c r="D3450" s="22">
        <v>8.3941999999999997</v>
      </c>
    </row>
    <row r="3451" spans="1:4" hidden="1" x14ac:dyDescent="0.25">
      <c r="A3451" s="19">
        <v>40687</v>
      </c>
      <c r="B3451" s="20" t="s">
        <v>34</v>
      </c>
      <c r="C3451" s="21">
        <v>8.3689999999999998</v>
      </c>
      <c r="D3451" s="22">
        <v>8.3984000000000005</v>
      </c>
    </row>
    <row r="3452" spans="1:4" hidden="1" x14ac:dyDescent="0.25">
      <c r="A3452" s="19">
        <v>40686</v>
      </c>
      <c r="B3452" s="20" t="s">
        <v>34</v>
      </c>
      <c r="C3452" s="21">
        <v>8.3407999999999998</v>
      </c>
      <c r="D3452" s="22">
        <v>8.3705999999999996</v>
      </c>
    </row>
    <row r="3453" spans="1:4" hidden="1" x14ac:dyDescent="0.25">
      <c r="A3453" s="19">
        <v>40685</v>
      </c>
      <c r="B3453" s="20" t="s">
        <v>34</v>
      </c>
      <c r="C3453" s="21">
        <v>8.4133999999999993</v>
      </c>
      <c r="D3453" s="22">
        <v>8.4451999999999998</v>
      </c>
    </row>
    <row r="3454" spans="1:4" hidden="1" x14ac:dyDescent="0.25">
      <c r="A3454" s="19">
        <v>40682</v>
      </c>
      <c r="B3454" s="20" t="s">
        <v>34</v>
      </c>
      <c r="C3454" s="21">
        <v>8.4667999999999992</v>
      </c>
      <c r="D3454" s="22">
        <v>8.4959000000000007</v>
      </c>
    </row>
    <row r="3455" spans="1:4" hidden="1" x14ac:dyDescent="0.25">
      <c r="A3455" s="19">
        <v>40681</v>
      </c>
      <c r="B3455" s="20" t="s">
        <v>34</v>
      </c>
      <c r="C3455" s="21">
        <v>8.4535</v>
      </c>
      <c r="D3455" s="22">
        <v>8.4825999999999997</v>
      </c>
    </row>
    <row r="3456" spans="1:4" hidden="1" x14ac:dyDescent="0.25">
      <c r="A3456" s="19">
        <v>40680</v>
      </c>
      <c r="B3456" s="20" t="s">
        <v>34</v>
      </c>
      <c r="C3456" s="21">
        <v>8.4086999999999996</v>
      </c>
      <c r="D3456" s="22">
        <v>8.4382000000000001</v>
      </c>
    </row>
    <row r="3457" spans="1:4" hidden="1" x14ac:dyDescent="0.25">
      <c r="A3457" s="19">
        <v>40679</v>
      </c>
      <c r="B3457" s="20" t="s">
        <v>34</v>
      </c>
      <c r="C3457" s="21">
        <v>8.3663000000000007</v>
      </c>
      <c r="D3457" s="22">
        <v>8.3950999999999993</v>
      </c>
    </row>
    <row r="3458" spans="1:4" hidden="1" x14ac:dyDescent="0.25">
      <c r="A3458" s="19">
        <v>40678</v>
      </c>
      <c r="B3458" s="20" t="s">
        <v>34</v>
      </c>
      <c r="C3458" s="21">
        <v>8.3664000000000005</v>
      </c>
      <c r="D3458" s="22">
        <v>8.3976000000000006</v>
      </c>
    </row>
    <row r="3459" spans="1:4" hidden="1" x14ac:dyDescent="0.25">
      <c r="A3459" s="19">
        <v>40675</v>
      </c>
      <c r="B3459" s="20" t="s">
        <v>34</v>
      </c>
      <c r="C3459" s="21">
        <v>8.4047000000000001</v>
      </c>
      <c r="D3459" s="22">
        <v>8.4347999999999992</v>
      </c>
    </row>
    <row r="3460" spans="1:4" hidden="1" x14ac:dyDescent="0.25">
      <c r="A3460" s="19">
        <v>40674</v>
      </c>
      <c r="B3460" s="20" t="s">
        <v>34</v>
      </c>
      <c r="C3460" s="21">
        <v>8.5183</v>
      </c>
      <c r="D3460" s="22">
        <v>8.5475999999999992</v>
      </c>
    </row>
    <row r="3461" spans="1:4" hidden="1" x14ac:dyDescent="0.25">
      <c r="A3461" s="19">
        <v>40673</v>
      </c>
      <c r="B3461" s="20" t="s">
        <v>34</v>
      </c>
      <c r="C3461" s="21">
        <v>8.5178999999999991</v>
      </c>
      <c r="D3461" s="22">
        <v>8.5484000000000009</v>
      </c>
    </row>
    <row r="3462" spans="1:4" hidden="1" x14ac:dyDescent="0.25">
      <c r="A3462" s="19">
        <v>40672</v>
      </c>
      <c r="B3462" s="20" t="s">
        <v>34</v>
      </c>
      <c r="C3462" s="21">
        <v>8.5419999999999998</v>
      </c>
      <c r="D3462" s="22">
        <v>8.5725999999999996</v>
      </c>
    </row>
    <row r="3463" spans="1:4" hidden="1" x14ac:dyDescent="0.25">
      <c r="A3463" s="19">
        <v>40671</v>
      </c>
      <c r="B3463" s="20" t="s">
        <v>34</v>
      </c>
      <c r="C3463" s="21">
        <v>8.4916</v>
      </c>
      <c r="D3463" s="22">
        <v>8.5231999999999992</v>
      </c>
    </row>
    <row r="3464" spans="1:4" hidden="1" x14ac:dyDescent="0.25">
      <c r="A3464" s="19">
        <v>40668</v>
      </c>
      <c r="B3464" s="20" t="s">
        <v>34</v>
      </c>
      <c r="C3464" s="21">
        <v>8.8046000000000006</v>
      </c>
      <c r="D3464" s="22">
        <v>8.8360000000000003</v>
      </c>
    </row>
    <row r="3465" spans="1:4" hidden="1" x14ac:dyDescent="0.25">
      <c r="A3465" s="19">
        <v>40667</v>
      </c>
      <c r="B3465" s="20" t="s">
        <v>34</v>
      </c>
      <c r="C3465" s="21">
        <v>8.8316999999999997</v>
      </c>
      <c r="D3465" s="22">
        <v>8.8627000000000002</v>
      </c>
    </row>
    <row r="3466" spans="1:4" hidden="1" x14ac:dyDescent="0.25">
      <c r="A3466" s="19">
        <v>40666</v>
      </c>
      <c r="B3466" s="20" t="s">
        <v>34</v>
      </c>
      <c r="C3466" s="21">
        <v>8.7693999999999992</v>
      </c>
      <c r="D3466" s="22">
        <v>8.7995000000000001</v>
      </c>
    </row>
    <row r="3467" spans="1:4" x14ac:dyDescent="0.25">
      <c r="A3467" s="19">
        <v>40695</v>
      </c>
      <c r="B3467" s="20" t="s">
        <v>34</v>
      </c>
      <c r="C3467" s="21">
        <v>8.5480999999999998</v>
      </c>
      <c r="D3467" s="22">
        <v>8.5786999999999995</v>
      </c>
    </row>
    <row r="3468" spans="1:4" hidden="1" x14ac:dyDescent="0.25">
      <c r="A3468" s="19">
        <v>40661</v>
      </c>
      <c r="B3468" s="20" t="s">
        <v>34</v>
      </c>
      <c r="C3468" s="21">
        <v>8.7863000000000007</v>
      </c>
      <c r="D3468" s="22">
        <v>8.8177000000000003</v>
      </c>
    </row>
    <row r="3469" spans="1:4" hidden="1" x14ac:dyDescent="0.25">
      <c r="A3469" s="19">
        <v>40660</v>
      </c>
      <c r="B3469" s="20" t="s">
        <v>34</v>
      </c>
      <c r="C3469" s="21">
        <v>8.7131000000000007</v>
      </c>
      <c r="D3469" s="22">
        <v>8.7430000000000003</v>
      </c>
    </row>
    <row r="3470" spans="1:4" hidden="1" x14ac:dyDescent="0.25">
      <c r="A3470" s="19">
        <v>40659</v>
      </c>
      <c r="B3470" s="20" t="s">
        <v>34</v>
      </c>
      <c r="C3470" s="21">
        <v>8.6859999999999999</v>
      </c>
      <c r="D3470" s="22">
        <v>8.7157999999999998</v>
      </c>
    </row>
    <row r="3471" spans="1:4" hidden="1" x14ac:dyDescent="0.25">
      <c r="A3471" s="19">
        <v>40658</v>
      </c>
      <c r="B3471" s="20" t="s">
        <v>34</v>
      </c>
      <c r="C3471" s="21">
        <v>8.5577000000000005</v>
      </c>
      <c r="D3471" s="22">
        <v>8.5888000000000009</v>
      </c>
    </row>
    <row r="3472" spans="1:4" hidden="1" x14ac:dyDescent="0.25">
      <c r="A3472" s="19">
        <v>40654</v>
      </c>
      <c r="B3472" s="20" t="s">
        <v>34</v>
      </c>
      <c r="C3472" s="21">
        <v>8.6784999999999997</v>
      </c>
      <c r="D3472" s="22">
        <v>8.7088999999999999</v>
      </c>
    </row>
    <row r="3473" spans="1:4" hidden="1" x14ac:dyDescent="0.25">
      <c r="A3473" s="19">
        <v>40653</v>
      </c>
      <c r="B3473" s="20" t="s">
        <v>34</v>
      </c>
      <c r="C3473" s="21">
        <v>8.6319999999999997</v>
      </c>
      <c r="D3473" s="22">
        <v>8.6628000000000007</v>
      </c>
    </row>
    <row r="3474" spans="1:4" hidden="1" x14ac:dyDescent="0.25">
      <c r="A3474" s="19">
        <v>40652</v>
      </c>
      <c r="B3474" s="20" t="s">
        <v>34</v>
      </c>
      <c r="C3474" s="21">
        <v>8.5090000000000003</v>
      </c>
      <c r="D3474" s="22">
        <v>8.5394000000000005</v>
      </c>
    </row>
    <row r="3475" spans="1:4" hidden="1" x14ac:dyDescent="0.25">
      <c r="A3475" s="19">
        <v>40651</v>
      </c>
      <c r="B3475" s="20" t="s">
        <v>34</v>
      </c>
      <c r="C3475" s="21">
        <v>8.4878999999999998</v>
      </c>
      <c r="D3475" s="22">
        <v>8.5169999999999995</v>
      </c>
    </row>
    <row r="3476" spans="1:4" hidden="1" x14ac:dyDescent="0.25">
      <c r="A3476" s="19">
        <v>40650</v>
      </c>
      <c r="B3476" s="20" t="s">
        <v>34</v>
      </c>
      <c r="C3476" s="21">
        <v>8.5787999999999993</v>
      </c>
      <c r="D3476" s="22">
        <v>8.6112000000000002</v>
      </c>
    </row>
    <row r="3477" spans="1:4" hidden="1" x14ac:dyDescent="0.25">
      <c r="A3477" s="19">
        <v>40647</v>
      </c>
      <c r="B3477" s="20" t="s">
        <v>34</v>
      </c>
      <c r="C3477" s="21">
        <v>8.5676000000000005</v>
      </c>
      <c r="D3477" s="22">
        <v>8.5992999999999995</v>
      </c>
    </row>
    <row r="3478" spans="1:4" hidden="1" x14ac:dyDescent="0.25">
      <c r="A3478" s="19">
        <v>40646</v>
      </c>
      <c r="B3478" s="20" t="s">
        <v>34</v>
      </c>
      <c r="C3478" s="21">
        <v>8.6386000000000003</v>
      </c>
      <c r="D3478" s="22">
        <v>8.6712000000000007</v>
      </c>
    </row>
    <row r="3479" spans="1:4" hidden="1" x14ac:dyDescent="0.25">
      <c r="A3479" s="19">
        <v>40645</v>
      </c>
      <c r="B3479" s="20" t="s">
        <v>34</v>
      </c>
      <c r="C3479" s="21">
        <v>8.6176999999999992</v>
      </c>
      <c r="D3479" s="22">
        <v>8.6471999999999998</v>
      </c>
    </row>
    <row r="3480" spans="1:4" hidden="1" x14ac:dyDescent="0.25">
      <c r="A3480" s="19">
        <v>40644</v>
      </c>
      <c r="B3480" s="20" t="s">
        <v>34</v>
      </c>
      <c r="C3480" s="21">
        <v>8.6043000000000003</v>
      </c>
      <c r="D3480" s="22">
        <v>8.6356000000000002</v>
      </c>
    </row>
    <row r="3481" spans="1:4" hidden="1" x14ac:dyDescent="0.25">
      <c r="A3481" s="19">
        <v>40643</v>
      </c>
      <c r="B3481" s="20" t="s">
        <v>34</v>
      </c>
      <c r="C3481" s="21">
        <v>8.6245999999999992</v>
      </c>
      <c r="D3481" s="22">
        <v>8.6565999999999992</v>
      </c>
    </row>
    <row r="3482" spans="1:4" hidden="1" x14ac:dyDescent="0.25">
      <c r="A3482" s="19">
        <v>40640</v>
      </c>
      <c r="B3482" s="20" t="s">
        <v>34</v>
      </c>
      <c r="C3482" s="21">
        <v>8.5030999999999999</v>
      </c>
      <c r="D3482" s="22">
        <v>8.5321999999999996</v>
      </c>
    </row>
    <row r="3483" spans="1:4" hidden="1" x14ac:dyDescent="0.25">
      <c r="A3483" s="19">
        <v>40639</v>
      </c>
      <c r="B3483" s="20" t="s">
        <v>34</v>
      </c>
      <c r="C3483" s="21">
        <v>8.5084</v>
      </c>
      <c r="D3483" s="22">
        <v>8.5381999999999998</v>
      </c>
    </row>
    <row r="3484" spans="1:4" hidden="1" x14ac:dyDescent="0.25">
      <c r="A3484" s="19">
        <v>40638</v>
      </c>
      <c r="B3484" s="20" t="s">
        <v>34</v>
      </c>
      <c r="C3484" s="21">
        <v>8.4222000000000001</v>
      </c>
      <c r="D3484" s="22">
        <v>8.4511000000000003</v>
      </c>
    </row>
    <row r="3485" spans="1:4" hidden="1" x14ac:dyDescent="0.25">
      <c r="A3485" s="19">
        <v>40637</v>
      </c>
      <c r="B3485" s="20" t="s">
        <v>34</v>
      </c>
      <c r="C3485" s="21">
        <v>8.4474</v>
      </c>
      <c r="D3485" s="22">
        <v>8.4794</v>
      </c>
    </row>
    <row r="3486" spans="1:4" x14ac:dyDescent="0.25">
      <c r="A3486" s="19">
        <v>40665</v>
      </c>
      <c r="B3486" s="20" t="s">
        <v>34</v>
      </c>
      <c r="C3486" s="21">
        <v>8.8084000000000007</v>
      </c>
      <c r="D3486" s="22">
        <v>8.8392999999999997</v>
      </c>
    </row>
    <row r="3487" spans="1:4" hidden="1" x14ac:dyDescent="0.25">
      <c r="A3487" s="19">
        <v>40633</v>
      </c>
      <c r="B3487" s="20" t="s">
        <v>34</v>
      </c>
      <c r="C3487" s="21">
        <v>8.4693000000000005</v>
      </c>
      <c r="D3487" s="22">
        <v>8.4989000000000008</v>
      </c>
    </row>
    <row r="3488" spans="1:4" hidden="1" x14ac:dyDescent="0.25">
      <c r="A3488" s="19">
        <v>40632</v>
      </c>
      <c r="B3488" s="20" t="s">
        <v>34</v>
      </c>
      <c r="C3488" s="21">
        <v>8.3953000000000007</v>
      </c>
      <c r="D3488" s="22">
        <v>8.4245999999999999</v>
      </c>
    </row>
    <row r="3489" spans="1:4" hidden="1" x14ac:dyDescent="0.25">
      <c r="A3489" s="19">
        <v>40631</v>
      </c>
      <c r="B3489" s="20" t="s">
        <v>34</v>
      </c>
      <c r="C3489" s="21">
        <v>8.3641000000000005</v>
      </c>
      <c r="D3489" s="22">
        <v>8.3927999999999994</v>
      </c>
    </row>
    <row r="3490" spans="1:4" hidden="1" x14ac:dyDescent="0.25">
      <c r="A3490" s="19">
        <v>40630</v>
      </c>
      <c r="B3490" s="20" t="s">
        <v>34</v>
      </c>
      <c r="C3490" s="21">
        <v>8.3400999999999996</v>
      </c>
      <c r="D3490" s="22">
        <v>8.3699999999999992</v>
      </c>
    </row>
    <row r="3491" spans="1:4" hidden="1" x14ac:dyDescent="0.25">
      <c r="A3491" s="19">
        <v>40629</v>
      </c>
      <c r="B3491" s="20" t="s">
        <v>34</v>
      </c>
      <c r="C3491" s="21">
        <v>8.3620999999999999</v>
      </c>
      <c r="D3491" s="22">
        <v>8.3939000000000004</v>
      </c>
    </row>
    <row r="3492" spans="1:4" hidden="1" x14ac:dyDescent="0.25">
      <c r="A3492" s="19">
        <v>40626</v>
      </c>
      <c r="B3492" s="20" t="s">
        <v>34</v>
      </c>
      <c r="C3492" s="21">
        <v>8.4136000000000006</v>
      </c>
      <c r="D3492" s="22">
        <v>8.4425000000000008</v>
      </c>
    </row>
    <row r="3493" spans="1:4" hidden="1" x14ac:dyDescent="0.25">
      <c r="A3493" s="19">
        <v>40625</v>
      </c>
      <c r="B3493" s="20" t="s">
        <v>34</v>
      </c>
      <c r="C3493" s="21">
        <v>8.4082000000000008</v>
      </c>
      <c r="D3493" s="22">
        <v>8.4370999999999992</v>
      </c>
    </row>
    <row r="3494" spans="1:4" hidden="1" x14ac:dyDescent="0.25">
      <c r="A3494" s="19">
        <v>40624</v>
      </c>
      <c r="B3494" s="20" t="s">
        <v>34</v>
      </c>
      <c r="C3494" s="21">
        <v>8.4412000000000003</v>
      </c>
      <c r="D3494" s="22">
        <v>8.4708000000000006</v>
      </c>
    </row>
    <row r="3495" spans="1:4" hidden="1" x14ac:dyDescent="0.25">
      <c r="A3495" s="19">
        <v>40623</v>
      </c>
      <c r="B3495" s="20" t="s">
        <v>34</v>
      </c>
      <c r="C3495" s="21">
        <v>8.3956</v>
      </c>
      <c r="D3495" s="22">
        <v>8.4251000000000005</v>
      </c>
    </row>
    <row r="3496" spans="1:4" hidden="1" x14ac:dyDescent="0.25">
      <c r="A3496" s="19">
        <v>40622</v>
      </c>
      <c r="B3496" s="20" t="s">
        <v>34</v>
      </c>
      <c r="C3496" s="21">
        <v>8.3933</v>
      </c>
      <c r="D3496" s="22">
        <v>8.4245999999999999</v>
      </c>
    </row>
    <row r="3497" spans="1:4" hidden="1" x14ac:dyDescent="0.25">
      <c r="A3497" s="19">
        <v>40619</v>
      </c>
      <c r="B3497" s="20" t="s">
        <v>34</v>
      </c>
      <c r="C3497" s="21">
        <v>8.2993000000000006</v>
      </c>
      <c r="D3497" s="22">
        <v>8.3285</v>
      </c>
    </row>
    <row r="3498" spans="1:4" hidden="1" x14ac:dyDescent="0.25">
      <c r="A3498" s="19">
        <v>40618</v>
      </c>
      <c r="B3498" s="20" t="s">
        <v>34</v>
      </c>
      <c r="C3498" s="21">
        <v>8.2630999999999997</v>
      </c>
      <c r="D3498" s="22">
        <v>8.2921999999999993</v>
      </c>
    </row>
    <row r="3499" spans="1:4" hidden="1" x14ac:dyDescent="0.25">
      <c r="A3499" s="19">
        <v>40617</v>
      </c>
      <c r="B3499" s="20" t="s">
        <v>34</v>
      </c>
      <c r="C3499" s="21">
        <v>8.2169000000000008</v>
      </c>
      <c r="D3499" s="22">
        <v>8.2459000000000007</v>
      </c>
    </row>
    <row r="3500" spans="1:4" hidden="1" x14ac:dyDescent="0.25">
      <c r="A3500" s="19">
        <v>40616</v>
      </c>
      <c r="B3500" s="20" t="s">
        <v>34</v>
      </c>
      <c r="C3500" s="21">
        <v>8.2600999999999996</v>
      </c>
      <c r="D3500" s="22">
        <v>8.2897999999999996</v>
      </c>
    </row>
    <row r="3501" spans="1:4" hidden="1" x14ac:dyDescent="0.25">
      <c r="A3501" s="19">
        <v>40615</v>
      </c>
      <c r="B3501" s="20" t="s">
        <v>34</v>
      </c>
      <c r="C3501" s="21">
        <v>8.2096999999999998</v>
      </c>
      <c r="D3501" s="22">
        <v>8.2409999999999997</v>
      </c>
    </row>
    <row r="3502" spans="1:4" hidden="1" x14ac:dyDescent="0.25">
      <c r="A3502" s="19">
        <v>40612</v>
      </c>
      <c r="B3502" s="20" t="s">
        <v>34</v>
      </c>
      <c r="C3502" s="21">
        <v>8.1677</v>
      </c>
      <c r="D3502" s="22">
        <v>8.1976999999999993</v>
      </c>
    </row>
    <row r="3503" spans="1:4" hidden="1" x14ac:dyDescent="0.25">
      <c r="A3503" s="19">
        <v>40611</v>
      </c>
      <c r="B3503" s="20" t="s">
        <v>34</v>
      </c>
      <c r="C3503" s="21">
        <v>8.2243999999999993</v>
      </c>
      <c r="D3503" s="22">
        <v>8.2540999999999993</v>
      </c>
    </row>
    <row r="3504" spans="1:4" hidden="1" x14ac:dyDescent="0.25">
      <c r="A3504" s="19">
        <v>40610</v>
      </c>
      <c r="B3504" s="20" t="s">
        <v>34</v>
      </c>
      <c r="C3504" s="21">
        <v>8.2091999999999992</v>
      </c>
      <c r="D3504" s="22">
        <v>8.2382000000000009</v>
      </c>
    </row>
    <row r="3505" spans="1:4" hidden="1" x14ac:dyDescent="0.25">
      <c r="A3505" s="19">
        <v>40609</v>
      </c>
      <c r="B3505" s="20" t="s">
        <v>34</v>
      </c>
      <c r="C3505" s="21">
        <v>8.2647999999999993</v>
      </c>
      <c r="D3505" s="22">
        <v>8.2934000000000001</v>
      </c>
    </row>
    <row r="3506" spans="1:4" hidden="1" x14ac:dyDescent="0.25">
      <c r="A3506" s="19">
        <v>40608</v>
      </c>
      <c r="B3506" s="20" t="s">
        <v>34</v>
      </c>
      <c r="C3506" s="21">
        <v>8.2383000000000006</v>
      </c>
      <c r="D3506" s="22">
        <v>8.2691999999999997</v>
      </c>
    </row>
    <row r="3507" spans="1:4" hidden="1" x14ac:dyDescent="0.25">
      <c r="A3507" s="19">
        <v>40605</v>
      </c>
      <c r="B3507" s="20" t="s">
        <v>34</v>
      </c>
      <c r="C3507" s="21">
        <v>8.1659000000000006</v>
      </c>
      <c r="D3507" s="22">
        <v>8.1948000000000008</v>
      </c>
    </row>
    <row r="3508" spans="1:4" hidden="1" x14ac:dyDescent="0.25">
      <c r="A3508" s="19">
        <v>40604</v>
      </c>
      <c r="B3508" s="20" t="s">
        <v>34</v>
      </c>
      <c r="C3508" s="21">
        <v>8.1374999999999993</v>
      </c>
      <c r="D3508" s="22">
        <v>8.1681000000000008</v>
      </c>
    </row>
    <row r="3509" spans="1:4" x14ac:dyDescent="0.25">
      <c r="A3509" s="19">
        <v>40636</v>
      </c>
      <c r="B3509" s="20" t="s">
        <v>34</v>
      </c>
      <c r="C3509" s="21">
        <v>8.4678000000000004</v>
      </c>
      <c r="D3509" s="22">
        <v>8.4985999999999997</v>
      </c>
    </row>
    <row r="3510" spans="1:4" hidden="1" x14ac:dyDescent="0.25">
      <c r="A3510" s="19">
        <v>40602</v>
      </c>
      <c r="B3510" s="20" t="s">
        <v>34</v>
      </c>
      <c r="C3510" s="21">
        <v>8.1308000000000007</v>
      </c>
      <c r="D3510" s="22">
        <v>8.1602999999999994</v>
      </c>
    </row>
    <row r="3511" spans="1:4" hidden="1" x14ac:dyDescent="0.25">
      <c r="A3511" s="19">
        <v>40601</v>
      </c>
      <c r="B3511" s="20" t="s">
        <v>34</v>
      </c>
      <c r="C3511" s="21">
        <v>8.0822000000000003</v>
      </c>
      <c r="D3511" s="22">
        <v>8.1133000000000006</v>
      </c>
    </row>
    <row r="3512" spans="1:4" hidden="1" x14ac:dyDescent="0.25">
      <c r="A3512" s="19">
        <v>40598</v>
      </c>
      <c r="B3512" s="20" t="s">
        <v>34</v>
      </c>
      <c r="C3512" s="21">
        <v>8.0897000000000006</v>
      </c>
      <c r="D3512" s="22">
        <v>8.1189999999999998</v>
      </c>
    </row>
    <row r="3513" spans="1:4" hidden="1" x14ac:dyDescent="0.25">
      <c r="A3513" s="19">
        <v>40597</v>
      </c>
      <c r="B3513" s="20" t="s">
        <v>34</v>
      </c>
      <c r="C3513" s="21">
        <v>8.0732999999999997</v>
      </c>
      <c r="D3513" s="22">
        <v>8.1024999999999991</v>
      </c>
    </row>
    <row r="3514" spans="1:4" hidden="1" x14ac:dyDescent="0.25">
      <c r="A3514" s="19">
        <v>40596</v>
      </c>
      <c r="B3514" s="20" t="s">
        <v>34</v>
      </c>
      <c r="C3514" s="21">
        <v>8.0222999999999995</v>
      </c>
      <c r="D3514" s="22">
        <v>8.0508000000000006</v>
      </c>
    </row>
    <row r="3515" spans="1:4" hidden="1" x14ac:dyDescent="0.25">
      <c r="A3515" s="19">
        <v>40595</v>
      </c>
      <c r="B3515" s="20" t="s">
        <v>34</v>
      </c>
      <c r="C3515" s="21">
        <v>8.0403000000000002</v>
      </c>
      <c r="D3515" s="22">
        <v>8.0710999999999995</v>
      </c>
    </row>
    <row r="3516" spans="1:4" hidden="1" x14ac:dyDescent="0.25">
      <c r="A3516" s="19">
        <v>40594</v>
      </c>
      <c r="B3516" s="20" t="s">
        <v>34</v>
      </c>
      <c r="C3516" s="21">
        <v>8.0399999999999991</v>
      </c>
      <c r="D3516" s="22">
        <v>8.0715000000000003</v>
      </c>
    </row>
    <row r="3517" spans="1:4" hidden="1" x14ac:dyDescent="0.25">
      <c r="A3517" s="19">
        <v>40587</v>
      </c>
      <c r="B3517" s="20" t="s">
        <v>34</v>
      </c>
      <c r="C3517" s="21">
        <v>7.9512</v>
      </c>
      <c r="D3517" s="22">
        <v>7.9812000000000003</v>
      </c>
    </row>
    <row r="3518" spans="1:4" hidden="1" x14ac:dyDescent="0.25">
      <c r="A3518" s="19">
        <v>40584</v>
      </c>
      <c r="B3518" s="20" t="s">
        <v>34</v>
      </c>
      <c r="C3518" s="21">
        <v>8.0167000000000002</v>
      </c>
      <c r="D3518" s="22">
        <v>8.0457000000000001</v>
      </c>
    </row>
    <row r="3519" spans="1:4" hidden="1" x14ac:dyDescent="0.25">
      <c r="A3519" s="19">
        <v>40583</v>
      </c>
      <c r="B3519" s="20" t="s">
        <v>34</v>
      </c>
      <c r="C3519" s="21">
        <v>8.0040999999999993</v>
      </c>
      <c r="D3519" s="22">
        <v>8.0330999999999992</v>
      </c>
    </row>
    <row r="3520" spans="1:4" hidden="1" x14ac:dyDescent="0.25">
      <c r="A3520" s="19">
        <v>40582</v>
      </c>
      <c r="B3520" s="20" t="s">
        <v>34</v>
      </c>
      <c r="C3520" s="21">
        <v>8.0861999999999998</v>
      </c>
      <c r="D3520" s="22">
        <v>8.1146999999999991</v>
      </c>
    </row>
    <row r="3521" spans="1:4" hidden="1" x14ac:dyDescent="0.25">
      <c r="A3521" s="19">
        <v>40581</v>
      </c>
      <c r="B3521" s="20" t="s">
        <v>34</v>
      </c>
      <c r="C3521" s="21">
        <v>8.0382999999999996</v>
      </c>
      <c r="D3521" s="22">
        <v>8.0665999999999993</v>
      </c>
    </row>
    <row r="3522" spans="1:4" x14ac:dyDescent="0.25">
      <c r="A3522" s="19">
        <v>40603</v>
      </c>
      <c r="B3522" s="20" t="s">
        <v>34</v>
      </c>
      <c r="C3522" s="21">
        <v>8.1279000000000003</v>
      </c>
      <c r="D3522" s="22">
        <v>8.1590000000000007</v>
      </c>
    </row>
    <row r="3523" spans="1:4" hidden="1" x14ac:dyDescent="0.25">
      <c r="A3523" s="19">
        <v>40570</v>
      </c>
      <c r="B3523" s="20" t="s">
        <v>34</v>
      </c>
      <c r="C3523" s="21">
        <v>8.0113000000000003</v>
      </c>
      <c r="D3523" s="22">
        <v>8.0399999999999991</v>
      </c>
    </row>
    <row r="3524" spans="1:4" hidden="1" x14ac:dyDescent="0.25">
      <c r="A3524" s="19">
        <v>40569</v>
      </c>
      <c r="B3524" s="20" t="s">
        <v>34</v>
      </c>
      <c r="C3524" s="21">
        <v>7.9730999999999996</v>
      </c>
      <c r="D3524" s="22">
        <v>8.0010999999999992</v>
      </c>
    </row>
    <row r="3525" spans="1:4" hidden="1" x14ac:dyDescent="0.25">
      <c r="A3525" s="19">
        <v>40567</v>
      </c>
      <c r="B3525" s="20" t="s">
        <v>34</v>
      </c>
      <c r="C3525" s="21">
        <v>7.8708999999999998</v>
      </c>
      <c r="D3525" s="22">
        <v>7.9015000000000004</v>
      </c>
    </row>
    <row r="3526" spans="1:4" hidden="1" x14ac:dyDescent="0.25">
      <c r="A3526" s="19">
        <v>40566</v>
      </c>
      <c r="B3526" s="20" t="s">
        <v>34</v>
      </c>
      <c r="C3526" s="21">
        <v>7.8960999999999997</v>
      </c>
      <c r="D3526" s="22">
        <v>7.9263000000000003</v>
      </c>
    </row>
    <row r="3527" spans="1:4" hidden="1" x14ac:dyDescent="0.25">
      <c r="A3527" s="19">
        <v>40563</v>
      </c>
      <c r="B3527" s="20" t="s">
        <v>34</v>
      </c>
      <c r="C3527" s="21">
        <v>7.8326000000000002</v>
      </c>
      <c r="D3527" s="22">
        <v>7.8608000000000002</v>
      </c>
    </row>
    <row r="3528" spans="1:4" hidden="1" x14ac:dyDescent="0.25">
      <c r="A3528" s="19">
        <v>40562</v>
      </c>
      <c r="B3528" s="20" t="s">
        <v>34</v>
      </c>
      <c r="C3528" s="21">
        <v>7.8285</v>
      </c>
      <c r="D3528" s="22">
        <v>7.8578000000000001</v>
      </c>
    </row>
    <row r="3529" spans="1:4" hidden="1" x14ac:dyDescent="0.25">
      <c r="A3529" s="19">
        <v>40561</v>
      </c>
      <c r="B3529" s="20" t="s">
        <v>34</v>
      </c>
      <c r="C3529" s="21">
        <v>7.7996999999999996</v>
      </c>
      <c r="D3529" s="22">
        <v>7.8272000000000004</v>
      </c>
    </row>
    <row r="3530" spans="1:4" hidden="1" x14ac:dyDescent="0.25">
      <c r="A3530" s="19">
        <v>40560</v>
      </c>
      <c r="B3530" s="20" t="s">
        <v>34</v>
      </c>
      <c r="C3530" s="21">
        <v>7.7365000000000004</v>
      </c>
      <c r="D3530" s="22">
        <v>7.7648999999999999</v>
      </c>
    </row>
    <row r="3531" spans="1:4" hidden="1" x14ac:dyDescent="0.25">
      <c r="A3531" s="19">
        <v>40559</v>
      </c>
      <c r="B3531" s="20" t="s">
        <v>34</v>
      </c>
      <c r="C3531" s="21">
        <v>7.7450000000000001</v>
      </c>
      <c r="D3531" s="22">
        <v>7.7747000000000002</v>
      </c>
    </row>
    <row r="3532" spans="1:4" hidden="1" x14ac:dyDescent="0.25">
      <c r="A3532" s="19">
        <v>40556</v>
      </c>
      <c r="B3532" s="20" t="s">
        <v>34</v>
      </c>
      <c r="C3532" s="21">
        <v>7.6254999999999997</v>
      </c>
      <c r="D3532" s="22">
        <v>7.6524000000000001</v>
      </c>
    </row>
    <row r="3533" spans="1:4" hidden="1" x14ac:dyDescent="0.25">
      <c r="A3533" s="19">
        <v>40555</v>
      </c>
      <c r="B3533" s="20" t="s">
        <v>34</v>
      </c>
      <c r="C3533" s="21">
        <v>7.5041000000000002</v>
      </c>
      <c r="D3533" s="22">
        <v>7.5340999999999996</v>
      </c>
    </row>
    <row r="3534" spans="1:4" hidden="1" x14ac:dyDescent="0.25">
      <c r="A3534" s="19">
        <v>40554</v>
      </c>
      <c r="B3534" s="20" t="s">
        <v>34</v>
      </c>
      <c r="C3534" s="21">
        <v>7.5144000000000002</v>
      </c>
      <c r="D3534" s="22">
        <v>7.5415000000000001</v>
      </c>
    </row>
    <row r="3535" spans="1:4" hidden="1" x14ac:dyDescent="0.25">
      <c r="A3535" s="19">
        <v>40553</v>
      </c>
      <c r="B3535" s="20" t="s">
        <v>34</v>
      </c>
      <c r="C3535" s="21">
        <v>7.4715999999999996</v>
      </c>
      <c r="D3535" s="22">
        <v>7.4991000000000003</v>
      </c>
    </row>
    <row r="3536" spans="1:4" hidden="1" x14ac:dyDescent="0.25">
      <c r="A3536" s="19">
        <v>40549</v>
      </c>
      <c r="B3536" s="20" t="s">
        <v>34</v>
      </c>
      <c r="C3536" s="21">
        <v>7.5880999999999998</v>
      </c>
      <c r="D3536" s="22">
        <v>7.6148999999999996</v>
      </c>
    </row>
    <row r="3537" spans="1:4" hidden="1" x14ac:dyDescent="0.25">
      <c r="A3537" s="19">
        <v>40548</v>
      </c>
      <c r="B3537" s="20" t="s">
        <v>34</v>
      </c>
      <c r="C3537" s="21">
        <v>7.6563999999999997</v>
      </c>
      <c r="D3537" s="22">
        <v>7.6840999999999999</v>
      </c>
    </row>
    <row r="3538" spans="1:4" hidden="1" x14ac:dyDescent="0.25">
      <c r="A3538" s="19">
        <v>40547</v>
      </c>
      <c r="B3538" s="20" t="s">
        <v>34</v>
      </c>
      <c r="C3538" s="21">
        <v>7.7552000000000003</v>
      </c>
      <c r="D3538" s="22">
        <v>7.7826000000000004</v>
      </c>
    </row>
    <row r="3539" spans="1:4" hidden="1" x14ac:dyDescent="0.25">
      <c r="A3539" s="19">
        <v>40546</v>
      </c>
      <c r="B3539" s="20" t="s">
        <v>34</v>
      </c>
      <c r="C3539" s="21">
        <v>7.7262000000000004</v>
      </c>
      <c r="D3539" s="22">
        <v>7.7564000000000002</v>
      </c>
    </row>
    <row r="3540" spans="1:4" x14ac:dyDescent="0.25">
      <c r="A3540" s="19">
        <v>40580</v>
      </c>
      <c r="B3540" s="20" t="s">
        <v>34</v>
      </c>
      <c r="C3540" s="21">
        <v>8.0226000000000006</v>
      </c>
      <c r="D3540" s="22">
        <v>8.0527999999999995</v>
      </c>
    </row>
    <row r="3541" spans="1:4" hidden="1" x14ac:dyDescent="0.25">
      <c r="A3541" s="19">
        <v>40542</v>
      </c>
      <c r="B3541" s="20" t="s">
        <v>34</v>
      </c>
      <c r="C3541" s="21">
        <v>7.6835000000000004</v>
      </c>
      <c r="D3541" s="22">
        <v>7.7111000000000001</v>
      </c>
    </row>
    <row r="3542" spans="1:4" hidden="1" x14ac:dyDescent="0.25">
      <c r="A3542" s="19">
        <v>40541</v>
      </c>
      <c r="B3542" s="20" t="s">
        <v>34</v>
      </c>
      <c r="C3542" s="21">
        <v>7.6035000000000004</v>
      </c>
      <c r="D3542" s="22">
        <v>7.6332000000000004</v>
      </c>
    </row>
    <row r="3543" spans="1:4" hidden="1" x14ac:dyDescent="0.25">
      <c r="A3543" s="19">
        <v>40540</v>
      </c>
      <c r="B3543" s="20" t="s">
        <v>34</v>
      </c>
      <c r="C3543" s="21">
        <v>7.6886999999999999</v>
      </c>
      <c r="D3543" s="22">
        <v>7.7180999999999997</v>
      </c>
    </row>
    <row r="3544" spans="1:4" hidden="1" x14ac:dyDescent="0.25">
      <c r="A3544" s="19">
        <v>40539</v>
      </c>
      <c r="B3544" s="20" t="s">
        <v>34</v>
      </c>
      <c r="C3544" s="21">
        <v>7.6295999999999999</v>
      </c>
      <c r="D3544" s="22">
        <v>7.6570999999999998</v>
      </c>
    </row>
    <row r="3545" spans="1:4" hidden="1" x14ac:dyDescent="0.25">
      <c r="A3545" s="19">
        <v>40538</v>
      </c>
      <c r="B3545" s="20" t="s">
        <v>34</v>
      </c>
      <c r="C3545" s="21">
        <v>7.6037999999999997</v>
      </c>
      <c r="D3545" s="22">
        <v>7.6334999999999997</v>
      </c>
    </row>
    <row r="3546" spans="1:4" hidden="1" x14ac:dyDescent="0.25">
      <c r="A3546" s="19">
        <v>40535</v>
      </c>
      <c r="B3546" s="20" t="s">
        <v>34</v>
      </c>
      <c r="C3546" s="21">
        <v>7.5873999999999997</v>
      </c>
      <c r="D3546" s="22">
        <v>7.6177000000000001</v>
      </c>
    </row>
    <row r="3547" spans="1:4" hidden="1" x14ac:dyDescent="0.25">
      <c r="A3547" s="19">
        <v>40534</v>
      </c>
      <c r="B3547" s="20" t="s">
        <v>34</v>
      </c>
      <c r="C3547" s="21">
        <v>7.6235999999999997</v>
      </c>
      <c r="D3547" s="22">
        <v>7.6509999999999998</v>
      </c>
    </row>
    <row r="3548" spans="1:4" hidden="1" x14ac:dyDescent="0.25">
      <c r="A3548" s="19">
        <v>40533</v>
      </c>
      <c r="B3548" s="20" t="s">
        <v>34</v>
      </c>
      <c r="C3548" s="21">
        <v>7.6237000000000004</v>
      </c>
      <c r="D3548" s="22">
        <v>7.6523000000000003</v>
      </c>
    </row>
    <row r="3549" spans="1:4" hidden="1" x14ac:dyDescent="0.25">
      <c r="A3549" s="19">
        <v>40532</v>
      </c>
      <c r="B3549" s="20" t="s">
        <v>34</v>
      </c>
      <c r="C3549" s="21">
        <v>7.6199000000000003</v>
      </c>
      <c r="D3549" s="22">
        <v>7.6467999999999998</v>
      </c>
    </row>
    <row r="3550" spans="1:4" hidden="1" x14ac:dyDescent="0.25">
      <c r="A3550" s="19">
        <v>40531</v>
      </c>
      <c r="B3550" s="20" t="s">
        <v>34</v>
      </c>
      <c r="C3550" s="21">
        <v>7.6310000000000002</v>
      </c>
      <c r="D3550" s="22">
        <v>7.6601999999999997</v>
      </c>
    </row>
    <row r="3551" spans="1:4" hidden="1" x14ac:dyDescent="0.25">
      <c r="A3551" s="19">
        <v>40528</v>
      </c>
      <c r="B3551" s="20" t="s">
        <v>34</v>
      </c>
      <c r="C3551" s="21">
        <v>7.6635</v>
      </c>
      <c r="D3551" s="22">
        <v>7.6923000000000004</v>
      </c>
    </row>
    <row r="3552" spans="1:4" hidden="1" x14ac:dyDescent="0.25">
      <c r="A3552" s="19">
        <v>40527</v>
      </c>
      <c r="B3552" s="20" t="s">
        <v>34</v>
      </c>
      <c r="C3552" s="21">
        <v>7.7336999999999998</v>
      </c>
      <c r="D3552" s="22">
        <v>7.7610999999999999</v>
      </c>
    </row>
    <row r="3553" spans="1:4" hidden="1" x14ac:dyDescent="0.25">
      <c r="A3553" s="19">
        <v>40526</v>
      </c>
      <c r="B3553" s="20" t="s">
        <v>34</v>
      </c>
      <c r="C3553" s="21">
        <v>7.7885</v>
      </c>
      <c r="D3553" s="22">
        <v>7.8170999999999999</v>
      </c>
    </row>
    <row r="3554" spans="1:4" hidden="1" x14ac:dyDescent="0.25">
      <c r="A3554" s="19">
        <v>40525</v>
      </c>
      <c r="B3554" s="20" t="s">
        <v>34</v>
      </c>
      <c r="C3554" s="21">
        <v>7.6844999999999999</v>
      </c>
      <c r="D3554" s="22">
        <v>7.7122999999999999</v>
      </c>
    </row>
    <row r="3555" spans="1:4" hidden="1" x14ac:dyDescent="0.25">
      <c r="A3555" s="19">
        <v>40524</v>
      </c>
      <c r="B3555" s="20" t="s">
        <v>34</v>
      </c>
      <c r="C3555" s="21">
        <v>7.6505000000000001</v>
      </c>
      <c r="D3555" s="22">
        <v>7.6776</v>
      </c>
    </row>
    <row r="3556" spans="1:4" hidden="1" x14ac:dyDescent="0.25">
      <c r="A3556" s="19">
        <v>40521</v>
      </c>
      <c r="B3556" s="20" t="s">
        <v>34</v>
      </c>
      <c r="C3556" s="21">
        <v>7.6388999999999996</v>
      </c>
      <c r="D3556" s="22">
        <v>7.6670999999999996</v>
      </c>
    </row>
    <row r="3557" spans="1:4" hidden="1" x14ac:dyDescent="0.25">
      <c r="A3557" s="19">
        <v>40520</v>
      </c>
      <c r="B3557" s="20" t="s">
        <v>34</v>
      </c>
      <c r="C3557" s="21">
        <v>7.6429</v>
      </c>
      <c r="D3557" s="22">
        <v>7.6706000000000003</v>
      </c>
    </row>
    <row r="3558" spans="1:4" hidden="1" x14ac:dyDescent="0.25">
      <c r="A3558" s="19">
        <v>40518</v>
      </c>
      <c r="B3558" s="20" t="s">
        <v>34</v>
      </c>
      <c r="C3558" s="21">
        <v>7.6772</v>
      </c>
      <c r="D3558" s="22">
        <v>7.7055999999999996</v>
      </c>
    </row>
    <row r="3559" spans="1:4" hidden="1" x14ac:dyDescent="0.25">
      <c r="A3559" s="19">
        <v>40517</v>
      </c>
      <c r="B3559" s="20" t="s">
        <v>34</v>
      </c>
      <c r="C3559" s="21">
        <v>7.7449000000000003</v>
      </c>
      <c r="D3559" s="22">
        <v>7.7746000000000004</v>
      </c>
    </row>
    <row r="3560" spans="1:4" hidden="1" x14ac:dyDescent="0.25">
      <c r="A3560" s="19">
        <v>40514</v>
      </c>
      <c r="B3560" s="20" t="s">
        <v>34</v>
      </c>
      <c r="C3560" s="21">
        <v>7.6012000000000004</v>
      </c>
      <c r="D3560" s="22">
        <v>7.6287000000000003</v>
      </c>
    </row>
    <row r="3561" spans="1:4" x14ac:dyDescent="0.25">
      <c r="A3561" s="19">
        <v>40545</v>
      </c>
      <c r="B3561" s="20" t="s">
        <v>34</v>
      </c>
      <c r="C3561" s="21">
        <v>7.7565</v>
      </c>
      <c r="D3561" s="22">
        <v>7.7862</v>
      </c>
    </row>
    <row r="3562" spans="1:4" hidden="1" x14ac:dyDescent="0.25">
      <c r="A3562" s="19">
        <v>40512</v>
      </c>
      <c r="B3562" s="20" t="s">
        <v>34</v>
      </c>
      <c r="C3562" s="21">
        <v>7.5213999999999999</v>
      </c>
      <c r="D3562" s="22">
        <v>7.548</v>
      </c>
    </row>
    <row r="3563" spans="1:4" hidden="1" x14ac:dyDescent="0.25">
      <c r="A3563" s="19">
        <v>40511</v>
      </c>
      <c r="B3563" s="20" t="s">
        <v>34</v>
      </c>
      <c r="C3563" s="21">
        <v>7.5926</v>
      </c>
      <c r="D3563" s="22">
        <v>7.6195000000000004</v>
      </c>
    </row>
    <row r="3564" spans="1:4" hidden="1" x14ac:dyDescent="0.25">
      <c r="A3564" s="19">
        <v>40510</v>
      </c>
      <c r="B3564" s="20" t="s">
        <v>34</v>
      </c>
      <c r="C3564" s="21">
        <v>7.6349999999999998</v>
      </c>
      <c r="D3564" s="22">
        <v>7.6643999999999997</v>
      </c>
    </row>
    <row r="3565" spans="1:4" hidden="1" x14ac:dyDescent="0.25">
      <c r="A3565" s="19">
        <v>40507</v>
      </c>
      <c r="B3565" s="20" t="s">
        <v>34</v>
      </c>
      <c r="C3565" s="21">
        <v>7.6866000000000003</v>
      </c>
      <c r="D3565" s="22">
        <v>7.7156000000000002</v>
      </c>
    </row>
    <row r="3566" spans="1:4" hidden="1" x14ac:dyDescent="0.25">
      <c r="A3566" s="19">
        <v>40506</v>
      </c>
      <c r="B3566" s="20" t="s">
        <v>34</v>
      </c>
      <c r="C3566" s="21">
        <v>7.6821999999999999</v>
      </c>
      <c r="D3566" s="22">
        <v>7.7106000000000003</v>
      </c>
    </row>
    <row r="3567" spans="1:4" hidden="1" x14ac:dyDescent="0.25">
      <c r="A3567" s="19">
        <v>40505</v>
      </c>
      <c r="B3567" s="20" t="s">
        <v>34</v>
      </c>
      <c r="C3567" s="21">
        <v>7.7733999999999996</v>
      </c>
      <c r="D3567" s="22">
        <v>7.8028000000000004</v>
      </c>
    </row>
    <row r="3568" spans="1:4" hidden="1" x14ac:dyDescent="0.25">
      <c r="A3568" s="19">
        <v>40504</v>
      </c>
      <c r="B3568" s="20" t="s">
        <v>34</v>
      </c>
      <c r="C3568" s="21">
        <v>7.8475000000000001</v>
      </c>
      <c r="D3568" s="22">
        <v>7.8765999999999998</v>
      </c>
    </row>
    <row r="3569" spans="1:4" hidden="1" x14ac:dyDescent="0.25">
      <c r="A3569" s="19">
        <v>40503</v>
      </c>
      <c r="B3569" s="20" t="s">
        <v>34</v>
      </c>
      <c r="C3569" s="21">
        <v>7.8483999999999998</v>
      </c>
      <c r="D3569" s="22">
        <v>7.8785999999999996</v>
      </c>
    </row>
    <row r="3570" spans="1:4" hidden="1" x14ac:dyDescent="0.25">
      <c r="A3570" s="19">
        <v>40500</v>
      </c>
      <c r="B3570" s="20" t="s">
        <v>34</v>
      </c>
      <c r="C3570" s="21">
        <v>7.8411</v>
      </c>
      <c r="D3570" s="22">
        <v>7.8695000000000004</v>
      </c>
    </row>
    <row r="3571" spans="1:4" hidden="1" x14ac:dyDescent="0.25">
      <c r="A3571" s="19">
        <v>40496</v>
      </c>
      <c r="B3571" s="20" t="s">
        <v>34</v>
      </c>
      <c r="C3571" s="21">
        <v>7.8597999999999999</v>
      </c>
      <c r="D3571" s="22">
        <v>7.8901000000000003</v>
      </c>
    </row>
    <row r="3572" spans="1:4" hidden="1" x14ac:dyDescent="0.25">
      <c r="A3572" s="19">
        <v>40493</v>
      </c>
      <c r="B3572" s="20" t="s">
        <v>34</v>
      </c>
      <c r="C3572" s="21">
        <v>7.8708</v>
      </c>
      <c r="D3572" s="22">
        <v>7.8986999999999998</v>
      </c>
    </row>
    <row r="3573" spans="1:4" hidden="1" x14ac:dyDescent="0.25">
      <c r="A3573" s="19">
        <v>40492</v>
      </c>
      <c r="B3573" s="20" t="s">
        <v>34</v>
      </c>
      <c r="C3573" s="21">
        <v>7.9025999999999996</v>
      </c>
      <c r="D3573" s="22">
        <v>7.9340999999999999</v>
      </c>
    </row>
    <row r="3574" spans="1:4" hidden="1" x14ac:dyDescent="0.25">
      <c r="A3574" s="19">
        <v>40491</v>
      </c>
      <c r="B3574" s="20" t="s">
        <v>34</v>
      </c>
      <c r="C3574" s="21">
        <v>8.0009999999999994</v>
      </c>
      <c r="D3574" s="22">
        <v>8.0305999999999997</v>
      </c>
    </row>
    <row r="3575" spans="1:4" hidden="1" x14ac:dyDescent="0.25">
      <c r="A3575" s="19">
        <v>40490</v>
      </c>
      <c r="B3575" s="20" t="s">
        <v>34</v>
      </c>
      <c r="C3575" s="21">
        <v>7.9499000000000004</v>
      </c>
      <c r="D3575" s="22">
        <v>7.9794999999999998</v>
      </c>
    </row>
    <row r="3576" spans="1:4" hidden="1" x14ac:dyDescent="0.25">
      <c r="A3576" s="19">
        <v>40489</v>
      </c>
      <c r="B3576" s="20" t="s">
        <v>34</v>
      </c>
      <c r="C3576" s="21">
        <v>8.0068000000000001</v>
      </c>
      <c r="D3576" s="22">
        <v>8.0378000000000007</v>
      </c>
    </row>
    <row r="3577" spans="1:4" hidden="1" x14ac:dyDescent="0.25">
      <c r="A3577" s="19">
        <v>40486</v>
      </c>
      <c r="B3577" s="20" t="s">
        <v>34</v>
      </c>
      <c r="C3577" s="21">
        <v>8.1668000000000003</v>
      </c>
      <c r="D3577" s="22">
        <v>8.1958000000000002</v>
      </c>
    </row>
    <row r="3578" spans="1:4" hidden="1" x14ac:dyDescent="0.25">
      <c r="A3578" s="19">
        <v>40485</v>
      </c>
      <c r="B3578" s="20" t="s">
        <v>34</v>
      </c>
      <c r="C3578" s="21">
        <v>8.09</v>
      </c>
      <c r="D3578" s="22">
        <v>8.1204000000000001</v>
      </c>
    </row>
    <row r="3579" spans="1:4" hidden="1" x14ac:dyDescent="0.25">
      <c r="A3579" s="19">
        <v>40484</v>
      </c>
      <c r="B3579" s="20" t="s">
        <v>34</v>
      </c>
      <c r="C3579" s="21">
        <v>8.0937000000000001</v>
      </c>
      <c r="D3579" s="22">
        <v>8.1222999999999992</v>
      </c>
    </row>
    <row r="3580" spans="1:4" x14ac:dyDescent="0.25">
      <c r="A3580" s="19">
        <v>40513</v>
      </c>
      <c r="B3580" s="20" t="s">
        <v>34</v>
      </c>
      <c r="C3580" s="21">
        <v>7.5683999999999996</v>
      </c>
      <c r="D3580" s="22">
        <v>7.5963000000000003</v>
      </c>
    </row>
    <row r="3581" spans="1:4" hidden="1" x14ac:dyDescent="0.25">
      <c r="A3581" s="19">
        <v>40482</v>
      </c>
      <c r="B3581" s="20" t="s">
        <v>34</v>
      </c>
      <c r="C3581" s="21">
        <v>8.0427999999999997</v>
      </c>
      <c r="D3581" s="22">
        <v>8.0741999999999994</v>
      </c>
    </row>
    <row r="3582" spans="1:4" hidden="1" x14ac:dyDescent="0.25">
      <c r="A3582" s="19">
        <v>40479</v>
      </c>
      <c r="B3582" s="20" t="s">
        <v>34</v>
      </c>
      <c r="C3582" s="21">
        <v>8</v>
      </c>
      <c r="D3582" s="22">
        <v>8.0295000000000005</v>
      </c>
    </row>
    <row r="3583" spans="1:4" hidden="1" x14ac:dyDescent="0.25">
      <c r="A3583" s="19">
        <v>40478</v>
      </c>
      <c r="B3583" s="20" t="s">
        <v>34</v>
      </c>
      <c r="C3583" s="21">
        <v>7.9566999999999997</v>
      </c>
      <c r="D3583" s="22">
        <v>7.9854000000000003</v>
      </c>
    </row>
    <row r="3584" spans="1:4" hidden="1" x14ac:dyDescent="0.25">
      <c r="A3584" s="19">
        <v>40477</v>
      </c>
      <c r="B3584" s="20" t="s">
        <v>34</v>
      </c>
      <c r="C3584" s="21">
        <v>8.0010999999999992</v>
      </c>
      <c r="D3584" s="22">
        <v>8.0295000000000005</v>
      </c>
    </row>
    <row r="3585" spans="1:4" hidden="1" x14ac:dyDescent="0.25">
      <c r="A3585" s="19">
        <v>40476</v>
      </c>
      <c r="B3585" s="20" t="s">
        <v>34</v>
      </c>
      <c r="C3585" s="21">
        <v>8.0616000000000003</v>
      </c>
      <c r="D3585" s="22">
        <v>8.0924999999999994</v>
      </c>
    </row>
    <row r="3586" spans="1:4" hidden="1" x14ac:dyDescent="0.25">
      <c r="A3586" s="19">
        <v>40475</v>
      </c>
      <c r="B3586" s="20" t="s">
        <v>34</v>
      </c>
      <c r="C3586" s="21">
        <v>8.0225000000000009</v>
      </c>
      <c r="D3586" s="22">
        <v>8.0533000000000001</v>
      </c>
    </row>
    <row r="3587" spans="1:4" hidden="1" x14ac:dyDescent="0.25">
      <c r="A3587" s="19">
        <v>40472</v>
      </c>
      <c r="B3587" s="20" t="s">
        <v>34</v>
      </c>
      <c r="C3587" s="21">
        <v>8.0578000000000003</v>
      </c>
      <c r="D3587" s="22">
        <v>8.0869999999999997</v>
      </c>
    </row>
    <row r="3588" spans="1:4" hidden="1" x14ac:dyDescent="0.25">
      <c r="A3588" s="19">
        <v>40471</v>
      </c>
      <c r="B3588" s="20" t="s">
        <v>34</v>
      </c>
      <c r="C3588" s="21">
        <v>7.9518000000000004</v>
      </c>
      <c r="D3588" s="22">
        <v>7.9801000000000002</v>
      </c>
    </row>
    <row r="3589" spans="1:4" hidden="1" x14ac:dyDescent="0.25">
      <c r="A3589" s="19">
        <v>40470</v>
      </c>
      <c r="B3589" s="20" t="s">
        <v>34</v>
      </c>
      <c r="C3589" s="21">
        <v>7.9191000000000003</v>
      </c>
      <c r="D3589" s="22">
        <v>7.9480000000000004</v>
      </c>
    </row>
    <row r="3590" spans="1:4" hidden="1" x14ac:dyDescent="0.25">
      <c r="A3590" s="19">
        <v>40469</v>
      </c>
      <c r="B3590" s="20" t="s">
        <v>34</v>
      </c>
      <c r="C3590" s="21">
        <v>7.9233000000000002</v>
      </c>
      <c r="D3590" s="22">
        <v>7.9545000000000003</v>
      </c>
    </row>
    <row r="3591" spans="1:4" hidden="1" x14ac:dyDescent="0.25">
      <c r="A3591" s="19">
        <v>40468</v>
      </c>
      <c r="B3591" s="20" t="s">
        <v>34</v>
      </c>
      <c r="C3591" s="21">
        <v>7.9562999999999997</v>
      </c>
      <c r="D3591" s="22">
        <v>7.9870999999999999</v>
      </c>
    </row>
    <row r="3592" spans="1:4" hidden="1" x14ac:dyDescent="0.25">
      <c r="A3592" s="19">
        <v>40465</v>
      </c>
      <c r="B3592" s="20" t="s">
        <v>34</v>
      </c>
      <c r="C3592" s="21">
        <v>8.0122</v>
      </c>
      <c r="D3592" s="22">
        <v>8.0437999999999992</v>
      </c>
    </row>
    <row r="3593" spans="1:4" hidden="1" x14ac:dyDescent="0.25">
      <c r="A3593" s="19">
        <v>40464</v>
      </c>
      <c r="B3593" s="20" t="s">
        <v>34</v>
      </c>
      <c r="C3593" s="21">
        <v>7.9539999999999997</v>
      </c>
      <c r="D3593" s="22">
        <v>7.9824999999999999</v>
      </c>
    </row>
    <row r="3594" spans="1:4" hidden="1" x14ac:dyDescent="0.25">
      <c r="A3594" s="19">
        <v>40463</v>
      </c>
      <c r="B3594" s="20" t="s">
        <v>34</v>
      </c>
      <c r="C3594" s="21">
        <v>7.8654000000000002</v>
      </c>
      <c r="D3594" s="22">
        <v>7.8941999999999997</v>
      </c>
    </row>
    <row r="3595" spans="1:4" hidden="1" x14ac:dyDescent="0.25">
      <c r="A3595" s="19">
        <v>40462</v>
      </c>
      <c r="B3595" s="20" t="s">
        <v>34</v>
      </c>
      <c r="C3595" s="21">
        <v>7.9229000000000003</v>
      </c>
      <c r="D3595" s="22">
        <v>7.9519000000000002</v>
      </c>
    </row>
    <row r="3596" spans="1:4" hidden="1" x14ac:dyDescent="0.25">
      <c r="A3596" s="19">
        <v>40461</v>
      </c>
      <c r="B3596" s="20" t="s">
        <v>34</v>
      </c>
      <c r="C3596" s="21">
        <v>7.9238</v>
      </c>
      <c r="D3596" s="22">
        <v>7.9545000000000003</v>
      </c>
    </row>
    <row r="3597" spans="1:4" hidden="1" x14ac:dyDescent="0.25">
      <c r="A3597" s="19">
        <v>40458</v>
      </c>
      <c r="B3597" s="20" t="s">
        <v>34</v>
      </c>
      <c r="C3597" s="21">
        <v>7.9492000000000003</v>
      </c>
      <c r="D3597" s="22">
        <v>7.9789000000000003</v>
      </c>
    </row>
    <row r="3598" spans="1:4" hidden="1" x14ac:dyDescent="0.25">
      <c r="A3598" s="19">
        <v>40456</v>
      </c>
      <c r="B3598" s="20" t="s">
        <v>34</v>
      </c>
      <c r="C3598" s="21">
        <v>7.8391999999999999</v>
      </c>
      <c r="D3598" s="22">
        <v>7.8678999999999997</v>
      </c>
    </row>
    <row r="3599" spans="1:4" hidden="1" x14ac:dyDescent="0.25">
      <c r="A3599" s="19">
        <v>40455</v>
      </c>
      <c r="B3599" s="20" t="s">
        <v>34</v>
      </c>
      <c r="C3599" s="21">
        <v>7.7973999999999997</v>
      </c>
      <c r="D3599" s="22">
        <v>7.8259999999999996</v>
      </c>
    </row>
    <row r="3600" spans="1:4" x14ac:dyDescent="0.25">
      <c r="A3600" s="19">
        <v>40483</v>
      </c>
      <c r="B3600" s="20" t="s">
        <v>34</v>
      </c>
      <c r="C3600" s="21">
        <v>8.0325000000000006</v>
      </c>
      <c r="D3600" s="22">
        <v>8.0620999999999992</v>
      </c>
    </row>
    <row r="3601" spans="1:4" hidden="1" x14ac:dyDescent="0.25">
      <c r="A3601" s="19">
        <v>40451</v>
      </c>
      <c r="B3601" s="20" t="s">
        <v>34</v>
      </c>
      <c r="C3601" s="21">
        <v>7.7582000000000004</v>
      </c>
      <c r="D3601" s="22">
        <v>7.7866</v>
      </c>
    </row>
    <row r="3602" spans="1:4" hidden="1" x14ac:dyDescent="0.25">
      <c r="A3602" s="19">
        <v>40450</v>
      </c>
      <c r="B3602" s="20" t="s">
        <v>34</v>
      </c>
      <c r="C3602" s="21">
        <v>7.7403000000000004</v>
      </c>
      <c r="D3602" s="22">
        <v>7.7691999999999997</v>
      </c>
    </row>
    <row r="3603" spans="1:4" hidden="1" x14ac:dyDescent="0.25">
      <c r="A3603" s="19">
        <v>40449</v>
      </c>
      <c r="B3603" s="20" t="s">
        <v>34</v>
      </c>
      <c r="C3603" s="21">
        <v>7.6669999999999998</v>
      </c>
      <c r="D3603" s="22">
        <v>7.6951000000000001</v>
      </c>
    </row>
    <row r="3604" spans="1:4" hidden="1" x14ac:dyDescent="0.25">
      <c r="A3604" s="19">
        <v>40448</v>
      </c>
      <c r="B3604" s="20" t="s">
        <v>34</v>
      </c>
      <c r="C3604" s="21">
        <v>7.6657999999999999</v>
      </c>
      <c r="D3604" s="22">
        <v>7.6943999999999999</v>
      </c>
    </row>
    <row r="3605" spans="1:4" hidden="1" x14ac:dyDescent="0.25">
      <c r="A3605" s="19">
        <v>40447</v>
      </c>
      <c r="B3605" s="20" t="s">
        <v>34</v>
      </c>
      <c r="C3605" s="21">
        <v>7.6752000000000002</v>
      </c>
      <c r="D3605" s="22">
        <v>7.7050000000000001</v>
      </c>
    </row>
    <row r="3606" spans="1:4" hidden="1" x14ac:dyDescent="0.25">
      <c r="A3606" s="19">
        <v>40444</v>
      </c>
      <c r="B3606" s="20" t="s">
        <v>34</v>
      </c>
      <c r="C3606" s="21">
        <v>7.5819000000000001</v>
      </c>
      <c r="D3606" s="22">
        <v>7.6097000000000001</v>
      </c>
    </row>
    <row r="3607" spans="1:4" hidden="1" x14ac:dyDescent="0.25">
      <c r="A3607" s="19">
        <v>40443</v>
      </c>
      <c r="B3607" s="20" t="s">
        <v>34</v>
      </c>
      <c r="C3607" s="21">
        <v>7.6154000000000002</v>
      </c>
      <c r="D3607" s="22">
        <v>7.6433</v>
      </c>
    </row>
    <row r="3608" spans="1:4" hidden="1" x14ac:dyDescent="0.25">
      <c r="A3608" s="19">
        <v>40442</v>
      </c>
      <c r="B3608" s="20" t="s">
        <v>34</v>
      </c>
      <c r="C3608" s="21">
        <v>7.4763999999999999</v>
      </c>
      <c r="D3608" s="22">
        <v>7.5033000000000003</v>
      </c>
    </row>
    <row r="3609" spans="1:4" hidden="1" x14ac:dyDescent="0.25">
      <c r="A3609" s="19">
        <v>40441</v>
      </c>
      <c r="B3609" s="20" t="s">
        <v>34</v>
      </c>
      <c r="C3609" s="21">
        <v>7.4561000000000002</v>
      </c>
      <c r="D3609" s="22">
        <v>7.4846000000000004</v>
      </c>
    </row>
    <row r="3610" spans="1:4" hidden="1" x14ac:dyDescent="0.25">
      <c r="A3610" s="19">
        <v>40440</v>
      </c>
      <c r="B3610" s="20" t="s">
        <v>34</v>
      </c>
      <c r="C3610" s="21">
        <v>7.4278000000000004</v>
      </c>
      <c r="D3610" s="22">
        <v>7.4568000000000003</v>
      </c>
    </row>
    <row r="3611" spans="1:4" hidden="1" x14ac:dyDescent="0.25">
      <c r="A3611" s="19">
        <v>40437</v>
      </c>
      <c r="B3611" s="20" t="s">
        <v>34</v>
      </c>
      <c r="C3611" s="21">
        <v>7.4478999999999997</v>
      </c>
      <c r="D3611" s="22">
        <v>7.4752000000000001</v>
      </c>
    </row>
    <row r="3612" spans="1:4" hidden="1" x14ac:dyDescent="0.25">
      <c r="A3612" s="19">
        <v>40436</v>
      </c>
      <c r="B3612" s="20" t="s">
        <v>34</v>
      </c>
      <c r="C3612" s="21">
        <v>7.3864000000000001</v>
      </c>
      <c r="D3612" s="22">
        <v>7.4135</v>
      </c>
    </row>
    <row r="3613" spans="1:4" hidden="1" x14ac:dyDescent="0.25">
      <c r="A3613" s="19">
        <v>40435</v>
      </c>
      <c r="B3613" s="20" t="s">
        <v>34</v>
      </c>
      <c r="C3613" s="21">
        <v>7.3129</v>
      </c>
      <c r="D3613" s="22">
        <v>7.3391000000000002</v>
      </c>
    </row>
    <row r="3614" spans="1:4" hidden="1" x14ac:dyDescent="0.25">
      <c r="A3614" s="19">
        <v>40434</v>
      </c>
      <c r="B3614" s="20" t="s">
        <v>34</v>
      </c>
      <c r="C3614" s="21">
        <v>7.2979000000000003</v>
      </c>
      <c r="D3614" s="22">
        <v>7.3258000000000001</v>
      </c>
    </row>
    <row r="3615" spans="1:4" hidden="1" x14ac:dyDescent="0.25">
      <c r="A3615" s="19">
        <v>40429</v>
      </c>
      <c r="B3615" s="20" t="s">
        <v>34</v>
      </c>
      <c r="C3615" s="21">
        <v>7.2295999999999996</v>
      </c>
      <c r="D3615" s="22">
        <v>7.2567000000000004</v>
      </c>
    </row>
    <row r="3616" spans="1:4" hidden="1" x14ac:dyDescent="0.25">
      <c r="A3616" s="19">
        <v>40428</v>
      </c>
      <c r="B3616" s="20" t="s">
        <v>34</v>
      </c>
      <c r="C3616" s="21">
        <v>7.2576999999999998</v>
      </c>
      <c r="D3616" s="22">
        <v>7.2838000000000003</v>
      </c>
    </row>
    <row r="3617" spans="1:4" hidden="1" x14ac:dyDescent="0.25">
      <c r="A3617" s="19">
        <v>40427</v>
      </c>
      <c r="B3617" s="20" t="s">
        <v>34</v>
      </c>
      <c r="C3617" s="21">
        <v>7.3259999999999996</v>
      </c>
      <c r="D3617" s="22">
        <v>7.3540000000000001</v>
      </c>
    </row>
    <row r="3618" spans="1:4" hidden="1" x14ac:dyDescent="0.25">
      <c r="A3618" s="19">
        <v>40426</v>
      </c>
      <c r="B3618" s="20" t="s">
        <v>34</v>
      </c>
      <c r="C3618" s="21">
        <v>7.3417000000000003</v>
      </c>
      <c r="D3618" s="22">
        <v>7.3708999999999998</v>
      </c>
    </row>
    <row r="3619" spans="1:4" hidden="1" x14ac:dyDescent="0.25">
      <c r="A3619" s="19">
        <v>40423</v>
      </c>
      <c r="B3619" s="20" t="s">
        <v>34</v>
      </c>
      <c r="C3619" s="21">
        <v>7.3018000000000001</v>
      </c>
      <c r="D3619" s="22">
        <v>7.3315000000000001</v>
      </c>
    </row>
    <row r="3620" spans="1:4" x14ac:dyDescent="0.25">
      <c r="A3620" s="19">
        <v>40454</v>
      </c>
      <c r="B3620" s="20" t="s">
        <v>34</v>
      </c>
      <c r="C3620" s="21">
        <v>7.8354999999999997</v>
      </c>
      <c r="D3620" s="22">
        <v>7.8658999999999999</v>
      </c>
    </row>
    <row r="3621" spans="1:4" hidden="1" x14ac:dyDescent="0.25">
      <c r="A3621" s="19">
        <v>40421</v>
      </c>
      <c r="B3621" s="20" t="s">
        <v>34</v>
      </c>
      <c r="C3621" s="21">
        <v>7.2169999999999996</v>
      </c>
      <c r="D3621" s="22">
        <v>7.2457000000000003</v>
      </c>
    </row>
    <row r="3622" spans="1:4" hidden="1" x14ac:dyDescent="0.25">
      <c r="A3622" s="19">
        <v>40420</v>
      </c>
      <c r="B3622" s="20" t="s">
        <v>34</v>
      </c>
      <c r="C3622" s="21">
        <v>7.2305000000000001</v>
      </c>
      <c r="D3622" s="22">
        <v>7.2576000000000001</v>
      </c>
    </row>
    <row r="3623" spans="1:4" hidden="1" x14ac:dyDescent="0.25">
      <c r="A3623" s="19">
        <v>40419</v>
      </c>
      <c r="B3623" s="20" t="s">
        <v>34</v>
      </c>
      <c r="C3623" s="21">
        <v>7.2678000000000003</v>
      </c>
      <c r="D3623" s="22">
        <v>7.2945000000000002</v>
      </c>
    </row>
    <row r="3624" spans="1:4" hidden="1" x14ac:dyDescent="0.25">
      <c r="A3624" s="19">
        <v>40416</v>
      </c>
      <c r="B3624" s="20" t="s">
        <v>34</v>
      </c>
      <c r="C3624" s="21">
        <v>7.2222</v>
      </c>
      <c r="D3624" s="22">
        <v>7.2487000000000004</v>
      </c>
    </row>
    <row r="3625" spans="1:4" hidden="1" x14ac:dyDescent="0.25">
      <c r="A3625" s="19">
        <v>40415</v>
      </c>
      <c r="B3625" s="20" t="s">
        <v>34</v>
      </c>
      <c r="C3625" s="21">
        <v>7.1779000000000002</v>
      </c>
      <c r="D3625" s="22">
        <v>7.2047999999999996</v>
      </c>
    </row>
    <row r="3626" spans="1:4" hidden="1" x14ac:dyDescent="0.25">
      <c r="A3626" s="19">
        <v>40414</v>
      </c>
      <c r="B3626" s="20" t="s">
        <v>34</v>
      </c>
      <c r="C3626" s="21">
        <v>7.1813000000000002</v>
      </c>
      <c r="D3626" s="22">
        <v>7.2083000000000004</v>
      </c>
    </row>
    <row r="3627" spans="1:4" hidden="1" x14ac:dyDescent="0.25">
      <c r="A3627" s="19">
        <v>40413</v>
      </c>
      <c r="B3627" s="20" t="s">
        <v>34</v>
      </c>
      <c r="C3627" s="21">
        <v>7.2244999999999999</v>
      </c>
      <c r="D3627" s="22">
        <v>7.2515999999999998</v>
      </c>
    </row>
    <row r="3628" spans="1:4" hidden="1" x14ac:dyDescent="0.25">
      <c r="A3628" s="19">
        <v>40412</v>
      </c>
      <c r="B3628" s="20" t="s">
        <v>34</v>
      </c>
      <c r="C3628" s="21">
        <v>7.2267000000000001</v>
      </c>
      <c r="D3628" s="22">
        <v>7.2556000000000003</v>
      </c>
    </row>
    <row r="3629" spans="1:4" hidden="1" x14ac:dyDescent="0.25">
      <c r="A3629" s="19">
        <v>40409</v>
      </c>
      <c r="B3629" s="20" t="s">
        <v>34</v>
      </c>
      <c r="C3629" s="21">
        <v>7.2994000000000003</v>
      </c>
      <c r="D3629" s="22">
        <v>7.3262</v>
      </c>
    </row>
    <row r="3630" spans="1:4" hidden="1" x14ac:dyDescent="0.25">
      <c r="A3630" s="19">
        <v>40408</v>
      </c>
      <c r="B3630" s="20" t="s">
        <v>34</v>
      </c>
      <c r="C3630" s="21">
        <v>7.3197000000000001</v>
      </c>
      <c r="D3630" s="22">
        <v>7.3472</v>
      </c>
    </row>
    <row r="3631" spans="1:4" hidden="1" x14ac:dyDescent="0.25">
      <c r="A3631" s="19">
        <v>40407</v>
      </c>
      <c r="B3631" s="20" t="s">
        <v>34</v>
      </c>
      <c r="C3631" s="21">
        <v>7.3144</v>
      </c>
      <c r="D3631" s="22">
        <v>7.3436000000000003</v>
      </c>
    </row>
    <row r="3632" spans="1:4" hidden="1" x14ac:dyDescent="0.25">
      <c r="A3632" s="19">
        <v>40406</v>
      </c>
      <c r="B3632" s="20" t="s">
        <v>34</v>
      </c>
      <c r="C3632" s="21">
        <v>7.2923999999999998</v>
      </c>
      <c r="D3632" s="22">
        <v>7.3204000000000002</v>
      </c>
    </row>
    <row r="3633" spans="1:4" hidden="1" x14ac:dyDescent="0.25">
      <c r="A3633" s="19">
        <v>40405</v>
      </c>
      <c r="B3633" s="20" t="s">
        <v>34</v>
      </c>
      <c r="C3633" s="21">
        <v>7.2634999999999996</v>
      </c>
      <c r="D3633" s="22">
        <v>7.2896000000000001</v>
      </c>
    </row>
    <row r="3634" spans="1:4" hidden="1" x14ac:dyDescent="0.25">
      <c r="A3634" s="19">
        <v>40402</v>
      </c>
      <c r="B3634" s="20" t="s">
        <v>34</v>
      </c>
      <c r="C3634" s="21">
        <v>7.2850999999999999</v>
      </c>
      <c r="D3634" s="22">
        <v>7.3131000000000004</v>
      </c>
    </row>
    <row r="3635" spans="1:4" hidden="1" x14ac:dyDescent="0.25">
      <c r="A3635" s="19">
        <v>40401</v>
      </c>
      <c r="B3635" s="20" t="s">
        <v>34</v>
      </c>
      <c r="C3635" s="21">
        <v>7.3787000000000003</v>
      </c>
      <c r="D3635" s="22">
        <v>7.4063999999999997</v>
      </c>
    </row>
    <row r="3636" spans="1:4" hidden="1" x14ac:dyDescent="0.25">
      <c r="A3636" s="19">
        <v>40400</v>
      </c>
      <c r="B3636" s="20" t="s">
        <v>34</v>
      </c>
      <c r="C3636" s="21">
        <v>7.46</v>
      </c>
      <c r="D3636" s="22">
        <v>7.4880000000000004</v>
      </c>
    </row>
    <row r="3637" spans="1:4" hidden="1" x14ac:dyDescent="0.25">
      <c r="A3637" s="19">
        <v>40399</v>
      </c>
      <c r="B3637" s="20" t="s">
        <v>34</v>
      </c>
      <c r="C3637" s="21">
        <v>7.5007999999999999</v>
      </c>
      <c r="D3637" s="22">
        <v>7.5284000000000004</v>
      </c>
    </row>
    <row r="3638" spans="1:4" hidden="1" x14ac:dyDescent="0.25">
      <c r="A3638" s="19">
        <v>40398</v>
      </c>
      <c r="B3638" s="20" t="s">
        <v>34</v>
      </c>
      <c r="C3638" s="21">
        <v>7.5186999999999999</v>
      </c>
      <c r="D3638" s="22">
        <v>7.5480999999999998</v>
      </c>
    </row>
    <row r="3639" spans="1:4" hidden="1" x14ac:dyDescent="0.25">
      <c r="A3639" s="19">
        <v>40395</v>
      </c>
      <c r="B3639" s="20" t="s">
        <v>34</v>
      </c>
      <c r="C3639" s="21">
        <v>7.4795999999999996</v>
      </c>
      <c r="D3639" s="22">
        <v>7.5065999999999997</v>
      </c>
    </row>
    <row r="3640" spans="1:4" hidden="1" x14ac:dyDescent="0.25">
      <c r="A3640" s="19">
        <v>40394</v>
      </c>
      <c r="B3640" s="20" t="s">
        <v>34</v>
      </c>
      <c r="C3640" s="21">
        <v>7.5052000000000003</v>
      </c>
      <c r="D3640" s="22">
        <v>7.5327999999999999</v>
      </c>
    </row>
    <row r="3641" spans="1:4" hidden="1" x14ac:dyDescent="0.25">
      <c r="A3641" s="19">
        <v>40393</v>
      </c>
      <c r="B3641" s="20" t="s">
        <v>34</v>
      </c>
      <c r="C3641" s="21">
        <v>7.5155000000000003</v>
      </c>
      <c r="D3641" s="22">
        <v>7.5430999999999999</v>
      </c>
    </row>
    <row r="3642" spans="1:4" hidden="1" x14ac:dyDescent="0.25">
      <c r="A3642" s="19">
        <v>40392</v>
      </c>
      <c r="B3642" s="20" t="s">
        <v>34</v>
      </c>
      <c r="C3642" s="21">
        <v>7.4295999999999998</v>
      </c>
      <c r="D3642" s="22">
        <v>7.4574999999999996</v>
      </c>
    </row>
    <row r="3643" spans="1:4" x14ac:dyDescent="0.25">
      <c r="A3643" s="19">
        <v>40422</v>
      </c>
      <c r="B3643" s="20" t="s">
        <v>34</v>
      </c>
      <c r="C3643" s="21">
        <v>7.2953999999999999</v>
      </c>
      <c r="D3643" s="22">
        <v>7.3216000000000001</v>
      </c>
    </row>
    <row r="3644" spans="1:4" hidden="1" x14ac:dyDescent="0.25">
      <c r="A3644" s="19">
        <v>40388</v>
      </c>
      <c r="B3644" s="20" t="s">
        <v>34</v>
      </c>
      <c r="C3644" s="21">
        <v>7.4443999999999999</v>
      </c>
      <c r="D3644" s="22">
        <v>7.4717000000000002</v>
      </c>
    </row>
    <row r="3645" spans="1:4" hidden="1" x14ac:dyDescent="0.25">
      <c r="A3645" s="19">
        <v>40387</v>
      </c>
      <c r="B3645" s="20" t="s">
        <v>34</v>
      </c>
      <c r="C3645" s="21">
        <v>7.4019000000000004</v>
      </c>
      <c r="D3645" s="22">
        <v>7.4295999999999998</v>
      </c>
    </row>
    <row r="3646" spans="1:4" hidden="1" x14ac:dyDescent="0.25">
      <c r="A3646" s="19">
        <v>40386</v>
      </c>
      <c r="B3646" s="20" t="s">
        <v>34</v>
      </c>
      <c r="C3646" s="21">
        <v>7.4146000000000001</v>
      </c>
      <c r="D3646" s="22">
        <v>7.4417999999999997</v>
      </c>
    </row>
    <row r="3647" spans="1:4" hidden="1" x14ac:dyDescent="0.25">
      <c r="A3647" s="19">
        <v>40385</v>
      </c>
      <c r="B3647" s="20" t="s">
        <v>34</v>
      </c>
      <c r="C3647" s="21">
        <v>7.3552</v>
      </c>
      <c r="D3647" s="22">
        <v>7.3827999999999996</v>
      </c>
    </row>
    <row r="3648" spans="1:4" hidden="1" x14ac:dyDescent="0.25">
      <c r="A3648" s="19">
        <v>40384</v>
      </c>
      <c r="B3648" s="20" t="s">
        <v>34</v>
      </c>
      <c r="C3648" s="21">
        <v>7.3484999999999996</v>
      </c>
      <c r="D3648" s="22">
        <v>7.3772000000000002</v>
      </c>
    </row>
    <row r="3649" spans="1:4" hidden="1" x14ac:dyDescent="0.25">
      <c r="A3649" s="19">
        <v>40381</v>
      </c>
      <c r="B3649" s="20" t="s">
        <v>34</v>
      </c>
      <c r="C3649" s="21">
        <v>7.319</v>
      </c>
      <c r="D3649" s="22">
        <v>7.3464</v>
      </c>
    </row>
    <row r="3650" spans="1:4" hidden="1" x14ac:dyDescent="0.25">
      <c r="A3650" s="19">
        <v>40380</v>
      </c>
      <c r="B3650" s="20" t="s">
        <v>34</v>
      </c>
      <c r="C3650" s="21">
        <v>7.2855999999999996</v>
      </c>
      <c r="D3650" s="22">
        <v>7.3129</v>
      </c>
    </row>
    <row r="3651" spans="1:4" hidden="1" x14ac:dyDescent="0.25">
      <c r="A3651" s="19">
        <v>40379</v>
      </c>
      <c r="B3651" s="20" t="s">
        <v>34</v>
      </c>
      <c r="C3651" s="21">
        <v>7.3377999999999997</v>
      </c>
      <c r="D3651" s="22">
        <v>7.3653000000000004</v>
      </c>
    </row>
    <row r="3652" spans="1:4" hidden="1" x14ac:dyDescent="0.25">
      <c r="A3652" s="19">
        <v>40378</v>
      </c>
      <c r="B3652" s="20" t="s">
        <v>34</v>
      </c>
      <c r="C3652" s="21">
        <v>7.3680000000000003</v>
      </c>
      <c r="D3652" s="22">
        <v>7.3956</v>
      </c>
    </row>
    <row r="3653" spans="1:4" hidden="1" x14ac:dyDescent="0.25">
      <c r="A3653" s="19">
        <v>40377</v>
      </c>
      <c r="B3653" s="20" t="s">
        <v>34</v>
      </c>
      <c r="C3653" s="21">
        <v>7.3533999999999997</v>
      </c>
      <c r="D3653" s="22">
        <v>7.3798000000000004</v>
      </c>
    </row>
    <row r="3654" spans="1:4" hidden="1" x14ac:dyDescent="0.25">
      <c r="A3654" s="19">
        <v>40374</v>
      </c>
      <c r="B3654" s="20" t="s">
        <v>34</v>
      </c>
      <c r="C3654" s="21">
        <v>7.2911999999999999</v>
      </c>
      <c r="D3654" s="22">
        <v>7.3179999999999996</v>
      </c>
    </row>
    <row r="3655" spans="1:4" hidden="1" x14ac:dyDescent="0.25">
      <c r="A3655" s="19">
        <v>40373</v>
      </c>
      <c r="B3655" s="20" t="s">
        <v>34</v>
      </c>
      <c r="C3655" s="21">
        <v>7.2267000000000001</v>
      </c>
      <c r="D3655" s="22">
        <v>7.2538999999999998</v>
      </c>
    </row>
    <row r="3656" spans="1:4" hidden="1" x14ac:dyDescent="0.25">
      <c r="A3656" s="19">
        <v>40372</v>
      </c>
      <c r="B3656" s="20" t="s">
        <v>34</v>
      </c>
      <c r="C3656" s="21">
        <v>7.1551</v>
      </c>
      <c r="D3656" s="22">
        <v>7.1814</v>
      </c>
    </row>
    <row r="3657" spans="1:4" hidden="1" x14ac:dyDescent="0.25">
      <c r="A3657" s="19">
        <v>40371</v>
      </c>
      <c r="B3657" s="20" t="s">
        <v>34</v>
      </c>
      <c r="C3657" s="21">
        <v>7.1482000000000001</v>
      </c>
      <c r="D3657" s="22">
        <v>7.1761999999999997</v>
      </c>
    </row>
    <row r="3658" spans="1:4" hidden="1" x14ac:dyDescent="0.25">
      <c r="A3658" s="19">
        <v>40370</v>
      </c>
      <c r="B3658" s="20" t="s">
        <v>34</v>
      </c>
      <c r="C3658" s="21">
        <v>7.1890000000000001</v>
      </c>
      <c r="D3658" s="22">
        <v>7.2176999999999998</v>
      </c>
    </row>
    <row r="3659" spans="1:4" hidden="1" x14ac:dyDescent="0.25">
      <c r="A3659" s="19">
        <v>40367</v>
      </c>
      <c r="B3659" s="20" t="s">
        <v>34</v>
      </c>
      <c r="C3659" s="21">
        <v>7.1924999999999999</v>
      </c>
      <c r="D3659" s="22">
        <v>7.2183000000000002</v>
      </c>
    </row>
    <row r="3660" spans="1:4" hidden="1" x14ac:dyDescent="0.25">
      <c r="A3660" s="19">
        <v>40366</v>
      </c>
      <c r="B3660" s="20" t="s">
        <v>34</v>
      </c>
      <c r="C3660" s="21">
        <v>7.1571999999999996</v>
      </c>
      <c r="D3660" s="22">
        <v>7.1835000000000004</v>
      </c>
    </row>
    <row r="3661" spans="1:4" hidden="1" x14ac:dyDescent="0.25">
      <c r="A3661" s="19">
        <v>40365</v>
      </c>
      <c r="B3661" s="20" t="s">
        <v>34</v>
      </c>
      <c r="C3661" s="21">
        <v>7.1463999999999999</v>
      </c>
      <c r="D3661" s="22">
        <v>7.1722000000000001</v>
      </c>
    </row>
    <row r="3662" spans="1:4" hidden="1" x14ac:dyDescent="0.25">
      <c r="A3662" s="19">
        <v>40364</v>
      </c>
      <c r="B3662" s="20" t="s">
        <v>34</v>
      </c>
      <c r="C3662" s="21">
        <v>7.1214000000000004</v>
      </c>
      <c r="D3662" s="22">
        <v>7.1486999999999998</v>
      </c>
    </row>
    <row r="3663" spans="1:4" x14ac:dyDescent="0.25">
      <c r="A3663" s="19">
        <v>40391</v>
      </c>
      <c r="B3663" s="20" t="s">
        <v>34</v>
      </c>
      <c r="C3663" s="21">
        <v>7.4211</v>
      </c>
      <c r="D3663" s="22">
        <v>7.4493999999999998</v>
      </c>
    </row>
    <row r="3664" spans="1:4" hidden="1" x14ac:dyDescent="0.25">
      <c r="A3664" s="19">
        <v>40359</v>
      </c>
      <c r="B3664" s="20" t="s">
        <v>34</v>
      </c>
      <c r="C3664" s="21">
        <v>6.9825999999999997</v>
      </c>
      <c r="D3664" s="22">
        <v>7.0105000000000004</v>
      </c>
    </row>
    <row r="3665" spans="1:4" hidden="1" x14ac:dyDescent="0.25">
      <c r="A3665" s="19">
        <v>40358</v>
      </c>
      <c r="B3665" s="20" t="s">
        <v>34</v>
      </c>
      <c r="C3665" s="21">
        <v>6.9301000000000004</v>
      </c>
      <c r="D3665" s="22">
        <v>6.9561999999999999</v>
      </c>
    </row>
    <row r="3666" spans="1:4" hidden="1" x14ac:dyDescent="0.25">
      <c r="A3666" s="19">
        <v>40357</v>
      </c>
      <c r="B3666" s="20" t="s">
        <v>34</v>
      </c>
      <c r="C3666" s="21">
        <v>7.0049999999999999</v>
      </c>
      <c r="D3666" s="22">
        <v>7.0313999999999997</v>
      </c>
    </row>
    <row r="3667" spans="1:4" hidden="1" x14ac:dyDescent="0.25">
      <c r="A3667" s="19">
        <v>40356</v>
      </c>
      <c r="B3667" s="20" t="s">
        <v>34</v>
      </c>
      <c r="C3667" s="21">
        <v>7.0189000000000004</v>
      </c>
      <c r="D3667" s="22">
        <v>7.0464000000000002</v>
      </c>
    </row>
    <row r="3668" spans="1:4" hidden="1" x14ac:dyDescent="0.25">
      <c r="A3668" s="19">
        <v>40353</v>
      </c>
      <c r="B3668" s="20" t="s">
        <v>34</v>
      </c>
      <c r="C3668" s="21">
        <v>6.9722999999999997</v>
      </c>
      <c r="D3668" s="22">
        <v>6.9974999999999996</v>
      </c>
    </row>
    <row r="3669" spans="1:4" hidden="1" x14ac:dyDescent="0.25">
      <c r="A3669" s="19">
        <v>40352</v>
      </c>
      <c r="B3669" s="20" t="s">
        <v>34</v>
      </c>
      <c r="C3669" s="21">
        <v>6.9603000000000002</v>
      </c>
      <c r="D3669" s="22">
        <v>6.9866000000000001</v>
      </c>
    </row>
    <row r="3670" spans="1:4" hidden="1" x14ac:dyDescent="0.25">
      <c r="A3670" s="19">
        <v>40351</v>
      </c>
      <c r="B3670" s="20" t="s">
        <v>34</v>
      </c>
      <c r="C3670" s="21">
        <v>6.9499000000000004</v>
      </c>
      <c r="D3670" s="22">
        <v>6.9778000000000002</v>
      </c>
    </row>
    <row r="3671" spans="1:4" hidden="1" x14ac:dyDescent="0.25">
      <c r="A3671" s="19">
        <v>40350</v>
      </c>
      <c r="B3671" s="20" t="s">
        <v>34</v>
      </c>
      <c r="C3671" s="21">
        <v>7.0281000000000002</v>
      </c>
      <c r="D3671" s="22">
        <v>7.0552000000000001</v>
      </c>
    </row>
    <row r="3672" spans="1:4" hidden="1" x14ac:dyDescent="0.25">
      <c r="A3672" s="19">
        <v>40349</v>
      </c>
      <c r="B3672" s="20" t="s">
        <v>34</v>
      </c>
      <c r="C3672" s="21">
        <v>7.0210999999999997</v>
      </c>
      <c r="D3672" s="22">
        <v>7.0487000000000002</v>
      </c>
    </row>
    <row r="3673" spans="1:4" hidden="1" x14ac:dyDescent="0.25">
      <c r="A3673" s="19">
        <v>40346</v>
      </c>
      <c r="B3673" s="20" t="s">
        <v>34</v>
      </c>
      <c r="C3673" s="21">
        <v>7.0180999999999996</v>
      </c>
      <c r="D3673" s="22">
        <v>7.0438999999999998</v>
      </c>
    </row>
    <row r="3674" spans="1:4" hidden="1" x14ac:dyDescent="0.25">
      <c r="A3674" s="19">
        <v>40345</v>
      </c>
      <c r="B3674" s="20" t="s">
        <v>34</v>
      </c>
      <c r="C3674" s="21">
        <v>6.9645999999999999</v>
      </c>
      <c r="D3674" s="22">
        <v>6.9897999999999998</v>
      </c>
    </row>
    <row r="3675" spans="1:4" hidden="1" x14ac:dyDescent="0.25">
      <c r="A3675" s="19">
        <v>40344</v>
      </c>
      <c r="B3675" s="20" t="s">
        <v>34</v>
      </c>
      <c r="C3675" s="21">
        <v>6.9493999999999998</v>
      </c>
      <c r="D3675" s="22">
        <v>6.9767000000000001</v>
      </c>
    </row>
    <row r="3676" spans="1:4" hidden="1" x14ac:dyDescent="0.25">
      <c r="A3676" s="19">
        <v>40343</v>
      </c>
      <c r="B3676" s="20" t="s">
        <v>34</v>
      </c>
      <c r="C3676" s="21">
        <v>6.9328000000000003</v>
      </c>
      <c r="D3676" s="22">
        <v>6.9577999999999998</v>
      </c>
    </row>
    <row r="3677" spans="1:4" hidden="1" x14ac:dyDescent="0.25">
      <c r="A3677" s="19">
        <v>40342</v>
      </c>
      <c r="B3677" s="20" t="s">
        <v>34</v>
      </c>
      <c r="C3677" s="21">
        <v>6.8650000000000002</v>
      </c>
      <c r="D3677" s="22">
        <v>6.8920000000000003</v>
      </c>
    </row>
    <row r="3678" spans="1:4" hidden="1" x14ac:dyDescent="0.25">
      <c r="A3678" s="19">
        <v>40339</v>
      </c>
      <c r="B3678" s="20" t="s">
        <v>34</v>
      </c>
      <c r="C3678" s="21">
        <v>6.8137999999999996</v>
      </c>
      <c r="D3678" s="22">
        <v>6.8390000000000004</v>
      </c>
    </row>
    <row r="3679" spans="1:4" hidden="1" x14ac:dyDescent="0.25">
      <c r="A3679" s="19">
        <v>40338</v>
      </c>
      <c r="B3679" s="20" t="s">
        <v>34</v>
      </c>
      <c r="C3679" s="21">
        <v>6.7807000000000004</v>
      </c>
      <c r="D3679" s="22">
        <v>6.8063000000000002</v>
      </c>
    </row>
    <row r="3680" spans="1:4" hidden="1" x14ac:dyDescent="0.25">
      <c r="A3680" s="19">
        <v>40337</v>
      </c>
      <c r="B3680" s="20" t="s">
        <v>34</v>
      </c>
      <c r="C3680" s="21">
        <v>6.7587999999999999</v>
      </c>
      <c r="D3680" s="22">
        <v>6.7843999999999998</v>
      </c>
    </row>
    <row r="3681" spans="1:4" hidden="1" x14ac:dyDescent="0.25">
      <c r="A3681" s="19">
        <v>40336</v>
      </c>
      <c r="B3681" s="20" t="s">
        <v>34</v>
      </c>
      <c r="C3681" s="21">
        <v>6.7797999999999998</v>
      </c>
      <c r="D3681" s="22">
        <v>6.8076999999999996</v>
      </c>
    </row>
    <row r="3682" spans="1:4" hidden="1" x14ac:dyDescent="0.25">
      <c r="A3682" s="19">
        <v>40335</v>
      </c>
      <c r="B3682" s="20" t="s">
        <v>34</v>
      </c>
      <c r="C3682" s="21">
        <v>6.7759</v>
      </c>
      <c r="D3682" s="22">
        <v>6.8032000000000004</v>
      </c>
    </row>
    <row r="3683" spans="1:4" hidden="1" x14ac:dyDescent="0.25">
      <c r="A3683" s="19">
        <v>40332</v>
      </c>
      <c r="B3683" s="20" t="s">
        <v>34</v>
      </c>
      <c r="C3683" s="21">
        <v>6.9283000000000001</v>
      </c>
      <c r="D3683" s="22">
        <v>6.9539999999999997</v>
      </c>
    </row>
    <row r="3684" spans="1:4" hidden="1" x14ac:dyDescent="0.25">
      <c r="A3684" s="19">
        <v>40331</v>
      </c>
      <c r="B3684" s="20" t="s">
        <v>34</v>
      </c>
      <c r="C3684" s="21">
        <v>6.9127000000000001</v>
      </c>
      <c r="D3684" s="22">
        <v>6.9378000000000002</v>
      </c>
    </row>
    <row r="3685" spans="1:4" x14ac:dyDescent="0.25">
      <c r="A3685" s="19">
        <v>40363</v>
      </c>
      <c r="B3685" s="20" t="s">
        <v>34</v>
      </c>
      <c r="C3685" s="21">
        <v>7.1382000000000003</v>
      </c>
      <c r="D3685" s="22">
        <v>7.1661999999999999</v>
      </c>
    </row>
    <row r="3686" spans="1:4" hidden="1" x14ac:dyDescent="0.25">
      <c r="A3686" s="19">
        <v>40329</v>
      </c>
      <c r="B3686" s="20" t="s">
        <v>34</v>
      </c>
      <c r="C3686" s="21">
        <v>6.9504000000000001</v>
      </c>
      <c r="D3686" s="22">
        <v>6.9767000000000001</v>
      </c>
    </row>
    <row r="3687" spans="1:4" hidden="1" x14ac:dyDescent="0.25">
      <c r="A3687" s="19">
        <v>40328</v>
      </c>
      <c r="B3687" s="20" t="s">
        <v>34</v>
      </c>
      <c r="C3687" s="21">
        <v>6.9360999999999997</v>
      </c>
      <c r="D3687" s="22">
        <v>6.9634999999999998</v>
      </c>
    </row>
    <row r="3688" spans="1:4" hidden="1" x14ac:dyDescent="0.25">
      <c r="A3688" s="19">
        <v>40325</v>
      </c>
      <c r="B3688" s="20" t="s">
        <v>34</v>
      </c>
      <c r="C3688" s="21">
        <v>6.9333</v>
      </c>
      <c r="D3688" s="22">
        <v>6.9596</v>
      </c>
    </row>
    <row r="3689" spans="1:4" hidden="1" x14ac:dyDescent="0.25">
      <c r="A3689" s="19">
        <v>40324</v>
      </c>
      <c r="B3689" s="20" t="s">
        <v>34</v>
      </c>
      <c r="C3689" s="21">
        <v>6.9589999999999996</v>
      </c>
      <c r="D3689" s="22">
        <v>6.9852999999999996</v>
      </c>
    </row>
    <row r="3690" spans="1:4" hidden="1" x14ac:dyDescent="0.25">
      <c r="A3690" s="19">
        <v>40323</v>
      </c>
      <c r="B3690" s="20" t="s">
        <v>34</v>
      </c>
      <c r="C3690" s="21">
        <v>6.8902999999999999</v>
      </c>
      <c r="D3690" s="22">
        <v>6.9157999999999999</v>
      </c>
    </row>
    <row r="3691" spans="1:4" hidden="1" x14ac:dyDescent="0.25">
      <c r="A3691" s="19">
        <v>40322</v>
      </c>
      <c r="B3691" s="20" t="s">
        <v>34</v>
      </c>
      <c r="C3691" s="21">
        <v>6.9855</v>
      </c>
      <c r="D3691" s="22">
        <v>7.0118999999999998</v>
      </c>
    </row>
    <row r="3692" spans="1:4" hidden="1" x14ac:dyDescent="0.25">
      <c r="A3692" s="19">
        <v>40321</v>
      </c>
      <c r="B3692" s="20" t="s">
        <v>34</v>
      </c>
      <c r="C3692" s="21">
        <v>7.085</v>
      </c>
      <c r="D3692" s="22">
        <v>7.1128999999999998</v>
      </c>
    </row>
    <row r="3693" spans="1:4" hidden="1" x14ac:dyDescent="0.25">
      <c r="A3693" s="19">
        <v>40318</v>
      </c>
      <c r="B3693" s="20" t="s">
        <v>34</v>
      </c>
      <c r="C3693" s="21">
        <v>6.9461000000000004</v>
      </c>
      <c r="D3693" s="22">
        <v>6.9725000000000001</v>
      </c>
    </row>
    <row r="3694" spans="1:4" hidden="1" x14ac:dyDescent="0.25">
      <c r="A3694" s="19">
        <v>40317</v>
      </c>
      <c r="B3694" s="20" t="s">
        <v>34</v>
      </c>
      <c r="C3694" s="21">
        <v>6.8608000000000002</v>
      </c>
      <c r="D3694" s="22">
        <v>6.8874000000000004</v>
      </c>
    </row>
    <row r="3695" spans="1:4" hidden="1" x14ac:dyDescent="0.25">
      <c r="A3695" s="19">
        <v>40316</v>
      </c>
      <c r="B3695" s="20" t="s">
        <v>34</v>
      </c>
      <c r="C3695" s="21">
        <v>6.9707999999999997</v>
      </c>
      <c r="D3695" s="22">
        <v>6.9962</v>
      </c>
    </row>
    <row r="3696" spans="1:4" hidden="1" x14ac:dyDescent="0.25">
      <c r="A3696" s="19">
        <v>40315</v>
      </c>
      <c r="B3696" s="20" t="s">
        <v>34</v>
      </c>
      <c r="C3696" s="21">
        <v>6.9330999999999996</v>
      </c>
      <c r="D3696" s="22">
        <v>6.9606000000000003</v>
      </c>
    </row>
    <row r="3697" spans="1:4" hidden="1" x14ac:dyDescent="0.25">
      <c r="A3697" s="19">
        <v>40314</v>
      </c>
      <c r="B3697" s="20" t="s">
        <v>34</v>
      </c>
      <c r="C3697" s="21">
        <v>6.9257999999999997</v>
      </c>
      <c r="D3697" s="22">
        <v>6.9532999999999996</v>
      </c>
    </row>
    <row r="3698" spans="1:4" hidden="1" x14ac:dyDescent="0.25">
      <c r="A3698" s="19">
        <v>40311</v>
      </c>
      <c r="B3698" s="20" t="s">
        <v>34</v>
      </c>
      <c r="C3698" s="21">
        <v>7.0529999999999999</v>
      </c>
      <c r="D3698" s="22">
        <v>7.0799000000000003</v>
      </c>
    </row>
    <row r="3699" spans="1:4" hidden="1" x14ac:dyDescent="0.25">
      <c r="A3699" s="19">
        <v>40310</v>
      </c>
      <c r="B3699" s="20" t="s">
        <v>34</v>
      </c>
      <c r="C3699" s="21">
        <v>7.0919999999999996</v>
      </c>
      <c r="D3699" s="22">
        <v>7.1189999999999998</v>
      </c>
    </row>
    <row r="3700" spans="1:4" hidden="1" x14ac:dyDescent="0.25">
      <c r="A3700" s="19">
        <v>40309</v>
      </c>
      <c r="B3700" s="20" t="s">
        <v>34</v>
      </c>
      <c r="C3700" s="21">
        <v>7.0876999999999999</v>
      </c>
      <c r="D3700" s="22">
        <v>7.1135999999999999</v>
      </c>
    </row>
    <row r="3701" spans="1:4" hidden="1" x14ac:dyDescent="0.25">
      <c r="A3701" s="19">
        <v>40308</v>
      </c>
      <c r="B3701" s="20" t="s">
        <v>34</v>
      </c>
      <c r="C3701" s="21">
        <v>7.2618</v>
      </c>
      <c r="D3701" s="22">
        <v>7.2888999999999999</v>
      </c>
    </row>
    <row r="3702" spans="1:4" hidden="1" x14ac:dyDescent="0.25">
      <c r="A3702" s="19">
        <v>40307</v>
      </c>
      <c r="B3702" s="20" t="s">
        <v>34</v>
      </c>
      <c r="C3702" s="21">
        <v>7.1357999999999997</v>
      </c>
      <c r="D3702" s="22">
        <v>7.1641000000000004</v>
      </c>
    </row>
    <row r="3703" spans="1:4" hidden="1" x14ac:dyDescent="0.25">
      <c r="A3703" s="19">
        <v>40304</v>
      </c>
      <c r="B3703" s="20" t="s">
        <v>34</v>
      </c>
      <c r="C3703" s="21">
        <v>7.1254999999999997</v>
      </c>
      <c r="D3703" s="22">
        <v>7.1521999999999997</v>
      </c>
    </row>
    <row r="3704" spans="1:4" hidden="1" x14ac:dyDescent="0.25">
      <c r="A3704" s="19">
        <v>40303</v>
      </c>
      <c r="B3704" s="20" t="s">
        <v>34</v>
      </c>
      <c r="C3704" s="21">
        <v>7.1920999999999999</v>
      </c>
      <c r="D3704" s="22">
        <v>7.2184999999999997</v>
      </c>
    </row>
    <row r="3705" spans="1:4" hidden="1" x14ac:dyDescent="0.25">
      <c r="A3705" s="19">
        <v>40302</v>
      </c>
      <c r="B3705" s="20" t="s">
        <v>34</v>
      </c>
      <c r="C3705" s="21">
        <v>7.2836999999999996</v>
      </c>
      <c r="D3705" s="22">
        <v>7.3110999999999997</v>
      </c>
    </row>
    <row r="3706" spans="1:4" hidden="1" x14ac:dyDescent="0.25">
      <c r="A3706" s="19">
        <v>40301</v>
      </c>
      <c r="B3706" s="20" t="s">
        <v>34</v>
      </c>
      <c r="C3706" s="21">
        <v>7.3383000000000003</v>
      </c>
      <c r="D3706" s="22">
        <v>7.3665000000000003</v>
      </c>
    </row>
    <row r="3707" spans="1:4" x14ac:dyDescent="0.25">
      <c r="A3707" s="19">
        <v>40330</v>
      </c>
      <c r="B3707" s="20" t="s">
        <v>34</v>
      </c>
      <c r="C3707" s="21">
        <v>6.8734999999999999</v>
      </c>
      <c r="D3707" s="22">
        <v>6.8983999999999996</v>
      </c>
    </row>
    <row r="3708" spans="1:4" hidden="1" x14ac:dyDescent="0.25">
      <c r="A3708" s="19">
        <v>40297</v>
      </c>
      <c r="B3708" s="20" t="s">
        <v>34</v>
      </c>
      <c r="C3708" s="21">
        <v>7.3560999999999996</v>
      </c>
      <c r="D3708" s="22">
        <v>7.3864999999999998</v>
      </c>
    </row>
    <row r="3709" spans="1:4" hidden="1" x14ac:dyDescent="0.25">
      <c r="A3709" s="19">
        <v>40296</v>
      </c>
      <c r="B3709" s="20" t="s">
        <v>34</v>
      </c>
      <c r="C3709" s="21">
        <v>7.3314000000000004</v>
      </c>
      <c r="D3709" s="22">
        <v>7.3612000000000002</v>
      </c>
    </row>
    <row r="3710" spans="1:4" hidden="1" x14ac:dyDescent="0.25">
      <c r="A3710" s="19">
        <v>40295</v>
      </c>
      <c r="B3710" s="20" t="s">
        <v>34</v>
      </c>
      <c r="C3710" s="21">
        <v>7.3526999999999996</v>
      </c>
      <c r="D3710" s="22">
        <v>7.3810000000000002</v>
      </c>
    </row>
    <row r="3711" spans="1:4" hidden="1" x14ac:dyDescent="0.25">
      <c r="A3711" s="19">
        <v>40294</v>
      </c>
      <c r="B3711" s="20" t="s">
        <v>34</v>
      </c>
      <c r="C3711" s="21">
        <v>7.3741000000000003</v>
      </c>
      <c r="D3711" s="22">
        <v>7.4013</v>
      </c>
    </row>
    <row r="3712" spans="1:4" hidden="1" x14ac:dyDescent="0.25">
      <c r="A3712" s="19">
        <v>40290</v>
      </c>
      <c r="B3712" s="20" t="s">
        <v>34</v>
      </c>
      <c r="C3712" s="21">
        <v>7.3808999999999996</v>
      </c>
      <c r="D3712" s="22">
        <v>7.4103000000000003</v>
      </c>
    </row>
    <row r="3713" spans="1:4" hidden="1" x14ac:dyDescent="0.25">
      <c r="A3713" s="19">
        <v>40289</v>
      </c>
      <c r="B3713" s="20" t="s">
        <v>34</v>
      </c>
      <c r="C3713" s="21">
        <v>7.3921999999999999</v>
      </c>
      <c r="D3713" s="22">
        <v>7.4195000000000002</v>
      </c>
    </row>
    <row r="3714" spans="1:4" hidden="1" x14ac:dyDescent="0.25">
      <c r="A3714" s="19">
        <v>40288</v>
      </c>
      <c r="B3714" s="20" t="s">
        <v>34</v>
      </c>
      <c r="C3714" s="21">
        <v>7.4436999999999998</v>
      </c>
      <c r="D3714" s="22">
        <v>7.4711999999999996</v>
      </c>
    </row>
    <row r="3715" spans="1:4" hidden="1" x14ac:dyDescent="0.25">
      <c r="A3715" s="19">
        <v>40287</v>
      </c>
      <c r="B3715" s="20" t="s">
        <v>34</v>
      </c>
      <c r="C3715" s="21">
        <v>7.4046000000000003</v>
      </c>
      <c r="D3715" s="22">
        <v>7.4337</v>
      </c>
    </row>
    <row r="3716" spans="1:4" hidden="1" x14ac:dyDescent="0.25">
      <c r="A3716" s="19">
        <v>40286</v>
      </c>
      <c r="B3716" s="20" t="s">
        <v>34</v>
      </c>
      <c r="C3716" s="21">
        <v>7.4329999999999998</v>
      </c>
      <c r="D3716" s="22">
        <v>7.4627999999999997</v>
      </c>
    </row>
    <row r="3717" spans="1:4" hidden="1" x14ac:dyDescent="0.25">
      <c r="A3717" s="19">
        <v>40283</v>
      </c>
      <c r="B3717" s="20" t="s">
        <v>34</v>
      </c>
      <c r="C3717" s="21">
        <v>7.4599000000000002</v>
      </c>
      <c r="D3717" s="22">
        <v>7.4875999999999996</v>
      </c>
    </row>
    <row r="3718" spans="1:4" hidden="1" x14ac:dyDescent="0.25">
      <c r="A3718" s="19">
        <v>40282</v>
      </c>
      <c r="B3718" s="20" t="s">
        <v>34</v>
      </c>
      <c r="C3718" s="21">
        <v>7.4946000000000002</v>
      </c>
      <c r="D3718" s="22">
        <v>7.5240999999999998</v>
      </c>
    </row>
    <row r="3719" spans="1:4" hidden="1" x14ac:dyDescent="0.25">
      <c r="A3719" s="19">
        <v>40281</v>
      </c>
      <c r="B3719" s="20" t="s">
        <v>34</v>
      </c>
      <c r="C3719" s="21">
        <v>7.4739000000000004</v>
      </c>
      <c r="D3719" s="22">
        <v>7.5026999999999999</v>
      </c>
    </row>
    <row r="3720" spans="1:4" hidden="1" x14ac:dyDescent="0.25">
      <c r="A3720" s="19">
        <v>40280</v>
      </c>
      <c r="B3720" s="20" t="s">
        <v>34</v>
      </c>
      <c r="C3720" s="21">
        <v>7.4743000000000004</v>
      </c>
      <c r="D3720" s="22">
        <v>7.5030999999999999</v>
      </c>
    </row>
    <row r="3721" spans="1:4" hidden="1" x14ac:dyDescent="0.25">
      <c r="A3721" s="19">
        <v>40279</v>
      </c>
      <c r="B3721" s="20" t="s">
        <v>34</v>
      </c>
      <c r="C3721" s="21">
        <v>7.4295999999999998</v>
      </c>
      <c r="D3721" s="22">
        <v>7.4588000000000001</v>
      </c>
    </row>
    <row r="3722" spans="1:4" hidden="1" x14ac:dyDescent="0.25">
      <c r="A3722" s="19">
        <v>40276</v>
      </c>
      <c r="B3722" s="20" t="s">
        <v>34</v>
      </c>
      <c r="C3722" s="21">
        <v>7.3213999999999997</v>
      </c>
      <c r="D3722" s="22">
        <v>7.3491</v>
      </c>
    </row>
    <row r="3723" spans="1:4" hidden="1" x14ac:dyDescent="0.25">
      <c r="A3723" s="19">
        <v>40275</v>
      </c>
      <c r="B3723" s="20" t="s">
        <v>34</v>
      </c>
      <c r="C3723" s="21">
        <v>7.3341000000000003</v>
      </c>
      <c r="D3723" s="22">
        <v>7.3617999999999997</v>
      </c>
    </row>
    <row r="3724" spans="1:4" hidden="1" x14ac:dyDescent="0.25">
      <c r="A3724" s="19">
        <v>40274</v>
      </c>
      <c r="B3724" s="20" t="s">
        <v>34</v>
      </c>
      <c r="C3724" s="21">
        <v>7.3552</v>
      </c>
      <c r="D3724" s="22">
        <v>7.3846999999999996</v>
      </c>
    </row>
    <row r="3725" spans="1:4" x14ac:dyDescent="0.25">
      <c r="A3725" s="19">
        <v>40300</v>
      </c>
      <c r="B3725" s="20" t="s">
        <v>34</v>
      </c>
      <c r="C3725" s="21">
        <v>7.3760000000000003</v>
      </c>
      <c r="D3725" s="22">
        <v>7.4053000000000004</v>
      </c>
    </row>
    <row r="3726" spans="1:4" hidden="1" x14ac:dyDescent="0.25">
      <c r="A3726" s="19">
        <v>40268</v>
      </c>
      <c r="B3726" s="20" t="s">
        <v>34</v>
      </c>
      <c r="C3726" s="21">
        <v>7.4173</v>
      </c>
      <c r="D3726" s="22">
        <v>7.4470000000000001</v>
      </c>
    </row>
    <row r="3727" spans="1:4" hidden="1" x14ac:dyDescent="0.25">
      <c r="A3727" s="19">
        <v>40267</v>
      </c>
      <c r="B3727" s="20" t="s">
        <v>34</v>
      </c>
      <c r="C3727" s="21">
        <v>7.4013</v>
      </c>
      <c r="D3727" s="22">
        <v>7.4314999999999998</v>
      </c>
    </row>
    <row r="3728" spans="1:4" hidden="1" x14ac:dyDescent="0.25">
      <c r="A3728" s="19">
        <v>40266</v>
      </c>
      <c r="B3728" s="20" t="s">
        <v>34</v>
      </c>
      <c r="C3728" s="21">
        <v>7.3951000000000002</v>
      </c>
      <c r="D3728" s="22">
        <v>7.4237000000000002</v>
      </c>
    </row>
    <row r="3729" spans="1:4" hidden="1" x14ac:dyDescent="0.25">
      <c r="A3729" s="19">
        <v>40265</v>
      </c>
      <c r="B3729" s="20" t="s">
        <v>34</v>
      </c>
      <c r="C3729" s="21">
        <v>7.3632999999999997</v>
      </c>
      <c r="D3729" s="22">
        <v>7.3929</v>
      </c>
    </row>
    <row r="3730" spans="1:4" hidden="1" x14ac:dyDescent="0.25">
      <c r="A3730" s="19">
        <v>40262</v>
      </c>
      <c r="B3730" s="20" t="s">
        <v>34</v>
      </c>
      <c r="C3730" s="21">
        <v>7.3289999999999997</v>
      </c>
      <c r="D3730" s="22">
        <v>7.3567999999999998</v>
      </c>
    </row>
    <row r="3731" spans="1:4" hidden="1" x14ac:dyDescent="0.25">
      <c r="A3731" s="19">
        <v>40261</v>
      </c>
      <c r="B3731" s="20" t="s">
        <v>34</v>
      </c>
      <c r="C3731" s="21">
        <v>7.3350999999999997</v>
      </c>
      <c r="D3731" s="22">
        <v>7.3635000000000002</v>
      </c>
    </row>
    <row r="3732" spans="1:4" hidden="1" x14ac:dyDescent="0.25">
      <c r="A3732" s="19">
        <v>40260</v>
      </c>
      <c r="B3732" s="20" t="s">
        <v>34</v>
      </c>
      <c r="C3732" s="21">
        <v>7.4009</v>
      </c>
      <c r="D3732" s="22">
        <v>7.4283999999999999</v>
      </c>
    </row>
    <row r="3733" spans="1:4" hidden="1" x14ac:dyDescent="0.25">
      <c r="A3733" s="19">
        <v>40259</v>
      </c>
      <c r="B3733" s="20" t="s">
        <v>34</v>
      </c>
      <c r="C3733" s="21">
        <v>7.4077999999999999</v>
      </c>
      <c r="D3733" s="22">
        <v>7.4359000000000002</v>
      </c>
    </row>
    <row r="3734" spans="1:4" hidden="1" x14ac:dyDescent="0.25">
      <c r="A3734" s="19">
        <v>40258</v>
      </c>
      <c r="B3734" s="20" t="s">
        <v>34</v>
      </c>
      <c r="C3734" s="21">
        <v>7.4073000000000002</v>
      </c>
      <c r="D3734" s="22">
        <v>7.4371</v>
      </c>
    </row>
    <row r="3735" spans="1:4" hidden="1" x14ac:dyDescent="0.25">
      <c r="A3735" s="19">
        <v>40255</v>
      </c>
      <c r="B3735" s="20" t="s">
        <v>34</v>
      </c>
      <c r="C3735" s="21">
        <v>7.4809999999999999</v>
      </c>
      <c r="D3735" s="22">
        <v>7.5095000000000001</v>
      </c>
    </row>
    <row r="3736" spans="1:4" hidden="1" x14ac:dyDescent="0.25">
      <c r="A3736" s="19">
        <v>40254</v>
      </c>
      <c r="B3736" s="20" t="s">
        <v>34</v>
      </c>
      <c r="C3736" s="21">
        <v>7.5309999999999997</v>
      </c>
      <c r="D3736" s="22">
        <v>7.5606999999999998</v>
      </c>
    </row>
    <row r="3737" spans="1:4" hidden="1" x14ac:dyDescent="0.25">
      <c r="A3737" s="19">
        <v>40253</v>
      </c>
      <c r="B3737" s="20" t="s">
        <v>34</v>
      </c>
      <c r="C3737" s="21">
        <v>7.5029000000000003</v>
      </c>
      <c r="D3737" s="22">
        <v>7.5315000000000003</v>
      </c>
    </row>
    <row r="3738" spans="1:4" hidden="1" x14ac:dyDescent="0.25">
      <c r="A3738" s="19">
        <v>40252</v>
      </c>
      <c r="B3738" s="20" t="s">
        <v>34</v>
      </c>
      <c r="C3738" s="21">
        <v>7.4981</v>
      </c>
      <c r="D3738" s="22">
        <v>7.5266999999999999</v>
      </c>
    </row>
    <row r="3739" spans="1:4" hidden="1" x14ac:dyDescent="0.25">
      <c r="A3739" s="19">
        <v>40251</v>
      </c>
      <c r="B3739" s="20" t="s">
        <v>34</v>
      </c>
      <c r="C3739" s="21">
        <v>7.5198</v>
      </c>
      <c r="D3739" s="22">
        <v>7.5500999999999996</v>
      </c>
    </row>
    <row r="3740" spans="1:4" hidden="1" x14ac:dyDescent="0.25">
      <c r="A3740" s="19">
        <v>40248</v>
      </c>
      <c r="B3740" s="20" t="s">
        <v>34</v>
      </c>
      <c r="C3740" s="21">
        <v>7.4630000000000001</v>
      </c>
      <c r="D3740" s="22">
        <v>7.4913999999999996</v>
      </c>
    </row>
    <row r="3741" spans="1:4" hidden="1" x14ac:dyDescent="0.25">
      <c r="A3741" s="19">
        <v>40247</v>
      </c>
      <c r="B3741" s="20" t="s">
        <v>34</v>
      </c>
      <c r="C3741" s="21">
        <v>7.4405999999999999</v>
      </c>
      <c r="D3741" s="22">
        <v>7.4717000000000002</v>
      </c>
    </row>
    <row r="3742" spans="1:4" hidden="1" x14ac:dyDescent="0.25">
      <c r="A3742" s="19">
        <v>40246</v>
      </c>
      <c r="B3742" s="20" t="s">
        <v>34</v>
      </c>
      <c r="C3742" s="21">
        <v>7.4114000000000004</v>
      </c>
      <c r="D3742" s="22">
        <v>7.4413</v>
      </c>
    </row>
    <row r="3743" spans="1:4" hidden="1" x14ac:dyDescent="0.25">
      <c r="A3743" s="19">
        <v>40245</v>
      </c>
      <c r="B3743" s="20" t="s">
        <v>34</v>
      </c>
      <c r="C3743" s="21">
        <v>7.4676</v>
      </c>
      <c r="D3743" s="22">
        <v>7.4970999999999997</v>
      </c>
    </row>
    <row r="3744" spans="1:4" hidden="1" x14ac:dyDescent="0.25">
      <c r="A3744" s="19">
        <v>40244</v>
      </c>
      <c r="B3744" s="20" t="s">
        <v>34</v>
      </c>
      <c r="C3744" s="21">
        <v>7.4560000000000004</v>
      </c>
      <c r="D3744" s="22">
        <v>7.4859999999999998</v>
      </c>
    </row>
    <row r="3745" spans="1:4" hidden="1" x14ac:dyDescent="0.25">
      <c r="A3745" s="19">
        <v>40241</v>
      </c>
      <c r="B3745" s="20" t="s">
        <v>34</v>
      </c>
      <c r="C3745" s="21">
        <v>7.4863999999999997</v>
      </c>
      <c r="D3745" s="22">
        <v>7.5143000000000004</v>
      </c>
    </row>
    <row r="3746" spans="1:4" hidden="1" x14ac:dyDescent="0.25">
      <c r="A3746" s="19">
        <v>40240</v>
      </c>
      <c r="B3746" s="20" t="s">
        <v>34</v>
      </c>
      <c r="C3746" s="21">
        <v>7.4588000000000001</v>
      </c>
      <c r="D3746" s="22">
        <v>7.4877000000000002</v>
      </c>
    </row>
    <row r="3747" spans="1:4" hidden="1" x14ac:dyDescent="0.25">
      <c r="A3747" s="19">
        <v>40239</v>
      </c>
      <c r="B3747" s="20" t="s">
        <v>34</v>
      </c>
      <c r="C3747" s="21">
        <v>7.4131999999999998</v>
      </c>
      <c r="D3747" s="22">
        <v>7.4429999999999996</v>
      </c>
    </row>
    <row r="3748" spans="1:4" x14ac:dyDescent="0.25">
      <c r="A3748" s="19">
        <v>40269</v>
      </c>
      <c r="B3748" s="20" t="s">
        <v>34</v>
      </c>
      <c r="C3748" s="21">
        <v>7.4</v>
      </c>
      <c r="D3748" s="22">
        <v>7.4280999999999997</v>
      </c>
    </row>
    <row r="3749" spans="1:4" hidden="1" x14ac:dyDescent="0.25">
      <c r="A3749" s="19">
        <v>40237</v>
      </c>
      <c r="B3749" s="20" t="s">
        <v>34</v>
      </c>
      <c r="C3749" s="21">
        <v>7.4621000000000004</v>
      </c>
      <c r="D3749" s="22">
        <v>7.4927000000000001</v>
      </c>
    </row>
    <row r="3750" spans="1:4" hidden="1" x14ac:dyDescent="0.25">
      <c r="A3750" s="19">
        <v>40234</v>
      </c>
      <c r="B3750" s="20" t="s">
        <v>34</v>
      </c>
      <c r="C3750" s="21">
        <v>7.3886000000000003</v>
      </c>
      <c r="D3750" s="22">
        <v>7.4161000000000001</v>
      </c>
    </row>
    <row r="3751" spans="1:4" hidden="1" x14ac:dyDescent="0.25">
      <c r="A3751" s="19">
        <v>40233</v>
      </c>
      <c r="B3751" s="20" t="s">
        <v>34</v>
      </c>
      <c r="C3751" s="21">
        <v>7.4185999999999996</v>
      </c>
      <c r="D3751" s="22">
        <v>7.4474</v>
      </c>
    </row>
    <row r="3752" spans="1:4" hidden="1" x14ac:dyDescent="0.25">
      <c r="A3752" s="19">
        <v>40232</v>
      </c>
      <c r="B3752" s="20" t="s">
        <v>34</v>
      </c>
      <c r="C3752" s="21">
        <v>7.4355000000000002</v>
      </c>
      <c r="D3752" s="22">
        <v>7.4631999999999996</v>
      </c>
    </row>
    <row r="3753" spans="1:4" hidden="1" x14ac:dyDescent="0.25">
      <c r="A3753" s="19">
        <v>40231</v>
      </c>
      <c r="B3753" s="20" t="s">
        <v>34</v>
      </c>
      <c r="C3753" s="21">
        <v>7.4565000000000001</v>
      </c>
      <c r="D3753" s="22">
        <v>7.4847999999999999</v>
      </c>
    </row>
    <row r="3754" spans="1:4" hidden="1" x14ac:dyDescent="0.25">
      <c r="A3754" s="19">
        <v>40230</v>
      </c>
      <c r="B3754" s="20" t="s">
        <v>34</v>
      </c>
      <c r="C3754" s="21">
        <v>7.4535999999999998</v>
      </c>
      <c r="D3754" s="22">
        <v>7.4836</v>
      </c>
    </row>
    <row r="3755" spans="1:4" hidden="1" x14ac:dyDescent="0.25">
      <c r="A3755" s="19">
        <v>40227</v>
      </c>
      <c r="B3755" s="20" t="s">
        <v>34</v>
      </c>
      <c r="C3755" s="21">
        <v>7.4401999999999999</v>
      </c>
      <c r="D3755" s="22">
        <v>7.4679000000000002</v>
      </c>
    </row>
    <row r="3756" spans="1:4" hidden="1" x14ac:dyDescent="0.25">
      <c r="A3756" s="19">
        <v>40226</v>
      </c>
      <c r="B3756" s="20" t="s">
        <v>34</v>
      </c>
      <c r="C3756" s="21">
        <v>7.5236000000000001</v>
      </c>
      <c r="D3756" s="22">
        <v>7.5548999999999999</v>
      </c>
    </row>
    <row r="3757" spans="1:4" hidden="1" x14ac:dyDescent="0.25">
      <c r="A3757" s="19">
        <v>40225</v>
      </c>
      <c r="B3757" s="20" t="s">
        <v>34</v>
      </c>
      <c r="C3757" s="21">
        <v>7.4797000000000002</v>
      </c>
      <c r="D3757" s="22">
        <v>7.5103</v>
      </c>
    </row>
    <row r="3758" spans="1:4" hidden="1" x14ac:dyDescent="0.25">
      <c r="A3758" s="19">
        <v>40224</v>
      </c>
      <c r="B3758" s="20" t="s">
        <v>34</v>
      </c>
      <c r="C3758" s="21">
        <v>7.4633000000000003</v>
      </c>
      <c r="D3758" s="22">
        <v>7.4927999999999999</v>
      </c>
    </row>
    <row r="3759" spans="1:4" hidden="1" x14ac:dyDescent="0.25">
      <c r="A3759" s="19">
        <v>40223</v>
      </c>
      <c r="B3759" s="20" t="s">
        <v>34</v>
      </c>
      <c r="C3759" s="21">
        <v>7.4722</v>
      </c>
      <c r="D3759" s="22">
        <v>7.5022000000000002</v>
      </c>
    </row>
    <row r="3760" spans="1:4" hidden="1" x14ac:dyDescent="0.25">
      <c r="A3760" s="19">
        <v>40220</v>
      </c>
      <c r="B3760" s="20" t="s">
        <v>34</v>
      </c>
      <c r="C3760" s="21">
        <v>7.5134999999999996</v>
      </c>
      <c r="D3760" s="22">
        <v>7.5426000000000002</v>
      </c>
    </row>
    <row r="3761" spans="1:4" hidden="1" x14ac:dyDescent="0.25">
      <c r="A3761" s="19">
        <v>40219</v>
      </c>
      <c r="B3761" s="20" t="s">
        <v>34</v>
      </c>
      <c r="C3761" s="21">
        <v>7.5494000000000003</v>
      </c>
      <c r="D3761" s="22">
        <v>7.5774999999999997</v>
      </c>
    </row>
    <row r="3762" spans="1:4" hidden="1" x14ac:dyDescent="0.25">
      <c r="A3762" s="19">
        <v>40218</v>
      </c>
      <c r="B3762" s="20" t="s">
        <v>34</v>
      </c>
      <c r="C3762" s="21">
        <v>7.5194000000000001</v>
      </c>
      <c r="D3762" s="22">
        <v>7.5500999999999996</v>
      </c>
    </row>
    <row r="3763" spans="1:4" hidden="1" x14ac:dyDescent="0.25">
      <c r="A3763" s="19">
        <v>40217</v>
      </c>
      <c r="B3763" s="20" t="s">
        <v>34</v>
      </c>
      <c r="C3763" s="21">
        <v>7.4779999999999998</v>
      </c>
      <c r="D3763" s="22">
        <v>7.5075000000000003</v>
      </c>
    </row>
    <row r="3764" spans="1:4" hidden="1" x14ac:dyDescent="0.25">
      <c r="A3764" s="19">
        <v>40216</v>
      </c>
      <c r="B3764" s="20" t="s">
        <v>34</v>
      </c>
      <c r="C3764" s="21">
        <v>7.4856999999999996</v>
      </c>
      <c r="D3764" s="22">
        <v>7.5157999999999996</v>
      </c>
    </row>
    <row r="3765" spans="1:4" hidden="1" x14ac:dyDescent="0.25">
      <c r="A3765" s="19">
        <v>40213</v>
      </c>
      <c r="B3765" s="20" t="s">
        <v>34</v>
      </c>
      <c r="C3765" s="21">
        <v>7.5529000000000002</v>
      </c>
      <c r="D3765" s="22">
        <v>7.5816999999999997</v>
      </c>
    </row>
    <row r="3766" spans="1:4" hidden="1" x14ac:dyDescent="0.25">
      <c r="A3766" s="19">
        <v>40212</v>
      </c>
      <c r="B3766" s="20" t="s">
        <v>34</v>
      </c>
      <c r="C3766" s="21">
        <v>7.6294000000000004</v>
      </c>
      <c r="D3766" s="22">
        <v>7.6585000000000001</v>
      </c>
    </row>
    <row r="3767" spans="1:4" hidden="1" x14ac:dyDescent="0.25">
      <c r="A3767" s="19">
        <v>40211</v>
      </c>
      <c r="B3767" s="20" t="s">
        <v>34</v>
      </c>
      <c r="C3767" s="21">
        <v>7.6174999999999997</v>
      </c>
      <c r="D3767" s="22">
        <v>7.6459000000000001</v>
      </c>
    </row>
    <row r="3768" spans="1:4" x14ac:dyDescent="0.25">
      <c r="A3768" s="19">
        <v>40238</v>
      </c>
      <c r="B3768" s="20" t="s">
        <v>34</v>
      </c>
      <c r="C3768" s="21">
        <v>7.4042000000000003</v>
      </c>
      <c r="D3768" s="22">
        <v>7.4318</v>
      </c>
    </row>
    <row r="3769" spans="1:4" hidden="1" x14ac:dyDescent="0.25">
      <c r="A3769" s="19">
        <v>40209</v>
      </c>
      <c r="B3769" s="20" t="s">
        <v>34</v>
      </c>
      <c r="C3769" s="21">
        <v>7.5682</v>
      </c>
      <c r="D3769" s="22">
        <v>7.5987</v>
      </c>
    </row>
    <row r="3770" spans="1:4" hidden="1" x14ac:dyDescent="0.25">
      <c r="A3770" s="19">
        <v>40206</v>
      </c>
      <c r="B3770" s="20" t="s">
        <v>34</v>
      </c>
      <c r="C3770" s="21">
        <v>7.6407999999999996</v>
      </c>
      <c r="D3770" s="22">
        <v>7.6699000000000002</v>
      </c>
    </row>
    <row r="3771" spans="1:4" hidden="1" x14ac:dyDescent="0.25">
      <c r="A3771" s="19">
        <v>40205</v>
      </c>
      <c r="B3771" s="20" t="s">
        <v>34</v>
      </c>
      <c r="C3771" s="21">
        <v>7.6749999999999998</v>
      </c>
      <c r="D3771" s="22">
        <v>7.7058999999999997</v>
      </c>
    </row>
    <row r="3772" spans="1:4" hidden="1" x14ac:dyDescent="0.25">
      <c r="A3772" s="19">
        <v>40204</v>
      </c>
      <c r="B3772" s="20" t="s">
        <v>34</v>
      </c>
      <c r="C3772" s="21">
        <v>7.6653000000000002</v>
      </c>
      <c r="D3772" s="22">
        <v>7.694</v>
      </c>
    </row>
    <row r="3773" spans="1:4" hidden="1" x14ac:dyDescent="0.25">
      <c r="A3773" s="19">
        <v>40202</v>
      </c>
      <c r="B3773" s="20" t="s">
        <v>34</v>
      </c>
      <c r="C3773" s="21">
        <v>7.6822999999999997</v>
      </c>
      <c r="D3773" s="22">
        <v>7.7138</v>
      </c>
    </row>
    <row r="3774" spans="1:4" hidden="1" x14ac:dyDescent="0.25">
      <c r="A3774" s="19">
        <v>40199</v>
      </c>
      <c r="B3774" s="20" t="s">
        <v>34</v>
      </c>
      <c r="C3774" s="21">
        <v>7.6441999999999997</v>
      </c>
      <c r="D3774" s="22">
        <v>7.6745000000000001</v>
      </c>
    </row>
    <row r="3775" spans="1:4" hidden="1" x14ac:dyDescent="0.25">
      <c r="A3775" s="19">
        <v>40198</v>
      </c>
      <c r="B3775" s="20" t="s">
        <v>34</v>
      </c>
      <c r="C3775" s="21">
        <v>7.6745999999999999</v>
      </c>
      <c r="D3775" s="22">
        <v>7.7039999999999997</v>
      </c>
    </row>
    <row r="3776" spans="1:4" hidden="1" x14ac:dyDescent="0.25">
      <c r="A3776" s="19">
        <v>40197</v>
      </c>
      <c r="B3776" s="20" t="s">
        <v>34</v>
      </c>
      <c r="C3776" s="21">
        <v>7.7420999999999998</v>
      </c>
      <c r="D3776" s="22">
        <v>7.7713000000000001</v>
      </c>
    </row>
    <row r="3777" spans="1:4" hidden="1" x14ac:dyDescent="0.25">
      <c r="A3777" s="19">
        <v>40196</v>
      </c>
      <c r="B3777" s="20" t="s">
        <v>34</v>
      </c>
      <c r="C3777" s="21">
        <v>7.7760999999999996</v>
      </c>
      <c r="D3777" s="22">
        <v>7.8053999999999997</v>
      </c>
    </row>
    <row r="3778" spans="1:4" hidden="1" x14ac:dyDescent="0.25">
      <c r="A3778" s="19">
        <v>40195</v>
      </c>
      <c r="B3778" s="20" t="s">
        <v>34</v>
      </c>
      <c r="C3778" s="21">
        <v>7.7847</v>
      </c>
      <c r="D3778" s="22">
        <v>7.8162000000000003</v>
      </c>
    </row>
    <row r="3779" spans="1:4" hidden="1" x14ac:dyDescent="0.25">
      <c r="A3779" s="19">
        <v>40192</v>
      </c>
      <c r="B3779" s="20" t="s">
        <v>34</v>
      </c>
      <c r="C3779" s="21">
        <v>7.8498999999999999</v>
      </c>
      <c r="D3779" s="22">
        <v>7.88</v>
      </c>
    </row>
    <row r="3780" spans="1:4" hidden="1" x14ac:dyDescent="0.25">
      <c r="A3780" s="19">
        <v>40191</v>
      </c>
      <c r="B3780" s="20" t="s">
        <v>34</v>
      </c>
      <c r="C3780" s="21">
        <v>7.9069000000000003</v>
      </c>
      <c r="D3780" s="22">
        <v>7.9371</v>
      </c>
    </row>
    <row r="3781" spans="1:4" hidden="1" x14ac:dyDescent="0.25">
      <c r="A3781" s="19">
        <v>40190</v>
      </c>
      <c r="B3781" s="20" t="s">
        <v>34</v>
      </c>
      <c r="C3781" s="21">
        <v>7.8730000000000002</v>
      </c>
      <c r="D3781" s="22">
        <v>7.9024999999999999</v>
      </c>
    </row>
    <row r="3782" spans="1:4" hidden="1" x14ac:dyDescent="0.25">
      <c r="A3782" s="19">
        <v>40189</v>
      </c>
      <c r="B3782" s="20" t="s">
        <v>34</v>
      </c>
      <c r="C3782" s="21">
        <v>7.8978999999999999</v>
      </c>
      <c r="D3782" s="22">
        <v>7.9284999999999997</v>
      </c>
    </row>
    <row r="3783" spans="1:4" hidden="1" x14ac:dyDescent="0.25">
      <c r="A3783" s="19">
        <v>40188</v>
      </c>
      <c r="B3783" s="20" t="s">
        <v>34</v>
      </c>
      <c r="C3783" s="21">
        <v>7.8346</v>
      </c>
      <c r="D3783" s="22">
        <v>7.8661000000000003</v>
      </c>
    </row>
    <row r="3784" spans="1:4" hidden="1" x14ac:dyDescent="0.25">
      <c r="A3784" s="19">
        <v>40184</v>
      </c>
      <c r="B3784" s="20" t="s">
        <v>34</v>
      </c>
      <c r="C3784" s="21">
        <v>7.8166000000000002</v>
      </c>
      <c r="D3784" s="22">
        <v>7.8459000000000003</v>
      </c>
    </row>
    <row r="3785" spans="1:4" hidden="1" x14ac:dyDescent="0.25">
      <c r="A3785" s="19">
        <v>40183</v>
      </c>
      <c r="B3785" s="20" t="s">
        <v>34</v>
      </c>
      <c r="C3785" s="21">
        <v>7.8769</v>
      </c>
      <c r="D3785" s="22">
        <v>7.9069000000000003</v>
      </c>
    </row>
    <row r="3786" spans="1:4" hidden="1" x14ac:dyDescent="0.25">
      <c r="A3786" s="19">
        <v>40182</v>
      </c>
      <c r="B3786" s="20" t="s">
        <v>34</v>
      </c>
      <c r="C3786" s="21">
        <v>7.8720999999999997</v>
      </c>
      <c r="D3786" s="22">
        <v>7.9024999999999999</v>
      </c>
    </row>
    <row r="3787" spans="1:4" x14ac:dyDescent="0.25">
      <c r="A3787" s="19">
        <v>40210</v>
      </c>
      <c r="B3787" s="20" t="s">
        <v>34</v>
      </c>
      <c r="C3787" s="21">
        <v>7.5892999999999997</v>
      </c>
      <c r="D3787" s="22">
        <v>7.6181999999999999</v>
      </c>
    </row>
    <row r="3788" spans="1:4" hidden="1" x14ac:dyDescent="0.25">
      <c r="A3788" s="19">
        <v>40178</v>
      </c>
      <c r="B3788" s="20" t="s">
        <v>34</v>
      </c>
      <c r="C3788" s="21">
        <v>7.8879000000000001</v>
      </c>
      <c r="D3788" s="22">
        <v>7.9177999999999997</v>
      </c>
    </row>
    <row r="3789" spans="1:4" hidden="1" x14ac:dyDescent="0.25">
      <c r="A3789" s="19">
        <v>40177</v>
      </c>
      <c r="B3789" s="20" t="s">
        <v>34</v>
      </c>
      <c r="C3789" s="21">
        <v>7.8524000000000003</v>
      </c>
      <c r="D3789" s="22">
        <v>7.8849</v>
      </c>
    </row>
    <row r="3790" spans="1:4" hidden="1" x14ac:dyDescent="0.25">
      <c r="A3790" s="19">
        <v>40176</v>
      </c>
      <c r="B3790" s="20" t="s">
        <v>34</v>
      </c>
      <c r="C3790" s="21">
        <v>7.9198000000000004</v>
      </c>
      <c r="D3790" s="22">
        <v>7.9497999999999998</v>
      </c>
    </row>
    <row r="3791" spans="1:4" hidden="1" x14ac:dyDescent="0.25">
      <c r="A3791" s="19">
        <v>40175</v>
      </c>
      <c r="B3791" s="20" t="s">
        <v>34</v>
      </c>
      <c r="C3791" s="21">
        <v>7.9044999999999996</v>
      </c>
      <c r="D3791" s="22">
        <v>7.9337999999999997</v>
      </c>
    </row>
    <row r="3792" spans="1:4" hidden="1" x14ac:dyDescent="0.25">
      <c r="A3792" s="19">
        <v>40174</v>
      </c>
      <c r="B3792" s="20" t="s">
        <v>34</v>
      </c>
      <c r="C3792" s="21">
        <v>7.9034000000000004</v>
      </c>
      <c r="D3792" s="22">
        <v>7.9333</v>
      </c>
    </row>
    <row r="3793" spans="1:4" hidden="1" x14ac:dyDescent="0.25">
      <c r="A3793" s="19">
        <v>40171</v>
      </c>
      <c r="B3793" s="20" t="s">
        <v>34</v>
      </c>
      <c r="C3793" s="21">
        <v>7.9036999999999997</v>
      </c>
      <c r="D3793" s="22">
        <v>7.9363000000000001</v>
      </c>
    </row>
    <row r="3794" spans="1:4" hidden="1" x14ac:dyDescent="0.25">
      <c r="A3794" s="19">
        <v>40170</v>
      </c>
      <c r="B3794" s="20" t="s">
        <v>34</v>
      </c>
      <c r="C3794" s="21">
        <v>7.8303000000000003</v>
      </c>
      <c r="D3794" s="22">
        <v>7.8604000000000003</v>
      </c>
    </row>
    <row r="3795" spans="1:4" hidden="1" x14ac:dyDescent="0.25">
      <c r="A3795" s="19">
        <v>40169</v>
      </c>
      <c r="B3795" s="20" t="s">
        <v>34</v>
      </c>
      <c r="C3795" s="21">
        <v>7.8491</v>
      </c>
      <c r="D3795" s="22">
        <v>7.8787000000000003</v>
      </c>
    </row>
    <row r="3796" spans="1:4" hidden="1" x14ac:dyDescent="0.25">
      <c r="A3796" s="19">
        <v>40168</v>
      </c>
      <c r="B3796" s="20" t="s">
        <v>34</v>
      </c>
      <c r="C3796" s="21">
        <v>7.8800999999999997</v>
      </c>
      <c r="D3796" s="22">
        <v>7.9115000000000002</v>
      </c>
    </row>
    <row r="3797" spans="1:4" hidden="1" x14ac:dyDescent="0.25">
      <c r="A3797" s="19">
        <v>40167</v>
      </c>
      <c r="B3797" s="20" t="s">
        <v>34</v>
      </c>
      <c r="C3797" s="21">
        <v>7.8700999999999999</v>
      </c>
      <c r="D3797" s="22">
        <v>7.8993000000000002</v>
      </c>
    </row>
    <row r="3798" spans="1:4" hidden="1" x14ac:dyDescent="0.25">
      <c r="A3798" s="19">
        <v>40164</v>
      </c>
      <c r="B3798" s="20" t="s">
        <v>34</v>
      </c>
      <c r="C3798" s="21">
        <v>7.8857999999999997</v>
      </c>
      <c r="D3798" s="22">
        <v>7.915</v>
      </c>
    </row>
    <row r="3799" spans="1:4" hidden="1" x14ac:dyDescent="0.25">
      <c r="A3799" s="19">
        <v>40163</v>
      </c>
      <c r="B3799" s="20" t="s">
        <v>34</v>
      </c>
      <c r="C3799" s="21">
        <v>7.9983000000000004</v>
      </c>
      <c r="D3799" s="22">
        <v>8.0302000000000007</v>
      </c>
    </row>
    <row r="3800" spans="1:4" hidden="1" x14ac:dyDescent="0.25">
      <c r="A3800" s="19">
        <v>40162</v>
      </c>
      <c r="B3800" s="20" t="s">
        <v>34</v>
      </c>
      <c r="C3800" s="21">
        <v>7.9694000000000003</v>
      </c>
      <c r="D3800" s="22">
        <v>8.0016999999999996</v>
      </c>
    </row>
    <row r="3801" spans="1:4" hidden="1" x14ac:dyDescent="0.25">
      <c r="A3801" s="19">
        <v>40161</v>
      </c>
      <c r="B3801" s="20" t="s">
        <v>34</v>
      </c>
      <c r="C3801" s="21">
        <v>8.0228999999999999</v>
      </c>
      <c r="D3801" s="22">
        <v>8.0533000000000001</v>
      </c>
    </row>
    <row r="3802" spans="1:4" hidden="1" x14ac:dyDescent="0.25">
      <c r="A3802" s="19">
        <v>40160</v>
      </c>
      <c r="B3802" s="20" t="s">
        <v>34</v>
      </c>
      <c r="C3802" s="21">
        <v>8.0001999999999995</v>
      </c>
      <c r="D3802" s="22">
        <v>8.0327000000000002</v>
      </c>
    </row>
    <row r="3803" spans="1:4" hidden="1" x14ac:dyDescent="0.25">
      <c r="A3803" s="19">
        <v>40157</v>
      </c>
      <c r="B3803" s="20" t="s">
        <v>34</v>
      </c>
      <c r="C3803" s="21">
        <v>8.0592000000000006</v>
      </c>
      <c r="D3803" s="22">
        <v>8.0897000000000006</v>
      </c>
    </row>
    <row r="3804" spans="1:4" hidden="1" x14ac:dyDescent="0.25">
      <c r="A3804" s="19">
        <v>40156</v>
      </c>
      <c r="B3804" s="20" t="s">
        <v>34</v>
      </c>
      <c r="C3804" s="21">
        <v>8.0577000000000005</v>
      </c>
      <c r="D3804" s="22">
        <v>8.0883000000000003</v>
      </c>
    </row>
    <row r="3805" spans="1:4" hidden="1" x14ac:dyDescent="0.25">
      <c r="A3805" s="19">
        <v>40155</v>
      </c>
      <c r="B3805" s="20" t="s">
        <v>34</v>
      </c>
      <c r="C3805" s="21">
        <v>8.0800999999999998</v>
      </c>
      <c r="D3805" s="22">
        <v>8.1107999999999993</v>
      </c>
    </row>
    <row r="3806" spans="1:4" hidden="1" x14ac:dyDescent="0.25">
      <c r="A3806" s="19">
        <v>40154</v>
      </c>
      <c r="B3806" s="20" t="s">
        <v>34</v>
      </c>
      <c r="C3806" s="21">
        <v>8.0599000000000007</v>
      </c>
      <c r="D3806" s="22">
        <v>8.0906000000000002</v>
      </c>
    </row>
    <row r="3807" spans="1:4" hidden="1" x14ac:dyDescent="0.25">
      <c r="A3807" s="19">
        <v>40153</v>
      </c>
      <c r="B3807" s="20" t="s">
        <v>34</v>
      </c>
      <c r="C3807" s="21">
        <v>8.0922000000000001</v>
      </c>
      <c r="D3807" s="22">
        <v>8.1251999999999995</v>
      </c>
    </row>
    <row r="3808" spans="1:4" hidden="1" x14ac:dyDescent="0.25">
      <c r="A3808" s="19">
        <v>40150</v>
      </c>
      <c r="B3808" s="20" t="s">
        <v>34</v>
      </c>
      <c r="C3808" s="21">
        <v>8.2340999999999998</v>
      </c>
      <c r="D3808" s="22">
        <v>8.2653999999999996</v>
      </c>
    </row>
    <row r="3809" spans="1:4" hidden="1" x14ac:dyDescent="0.25">
      <c r="A3809" s="19">
        <v>40149</v>
      </c>
      <c r="B3809" s="20" t="s">
        <v>34</v>
      </c>
      <c r="C3809" s="21">
        <v>8.2292000000000005</v>
      </c>
      <c r="D3809" s="22">
        <v>8.2614999999999998</v>
      </c>
    </row>
    <row r="3810" spans="1:4" x14ac:dyDescent="0.25">
      <c r="A3810" s="19">
        <v>40181</v>
      </c>
      <c r="B3810" s="20" t="s">
        <v>34</v>
      </c>
      <c r="C3810" s="21">
        <v>7.8373999999999997</v>
      </c>
      <c r="D3810" s="22">
        <v>7.8693</v>
      </c>
    </row>
    <row r="3811" spans="1:4" hidden="1" x14ac:dyDescent="0.25">
      <c r="A3811" s="19">
        <v>40147</v>
      </c>
      <c r="B3811" s="20" t="s">
        <v>34</v>
      </c>
      <c r="C3811" s="21">
        <v>8.1971000000000007</v>
      </c>
      <c r="D3811" s="22">
        <v>8.2281999999999993</v>
      </c>
    </row>
    <row r="3812" spans="1:4" hidden="1" x14ac:dyDescent="0.25">
      <c r="A3812" s="19">
        <v>40142</v>
      </c>
      <c r="B3812" s="20" t="s">
        <v>34</v>
      </c>
      <c r="C3812" s="21">
        <v>8.2035</v>
      </c>
      <c r="D3812" s="22">
        <v>8.2353000000000005</v>
      </c>
    </row>
    <row r="3813" spans="1:4" hidden="1" x14ac:dyDescent="0.25">
      <c r="A3813" s="19">
        <v>40141</v>
      </c>
      <c r="B3813" s="20" t="s">
        <v>34</v>
      </c>
      <c r="C3813" s="21">
        <v>8.1502999999999997</v>
      </c>
      <c r="D3813" s="22">
        <v>8.1818000000000008</v>
      </c>
    </row>
    <row r="3814" spans="1:4" hidden="1" x14ac:dyDescent="0.25">
      <c r="A3814" s="19">
        <v>40140</v>
      </c>
      <c r="B3814" s="20" t="s">
        <v>34</v>
      </c>
      <c r="C3814" s="21">
        <v>8.1539000000000001</v>
      </c>
      <c r="D3814" s="22">
        <v>8.1854999999999993</v>
      </c>
    </row>
    <row r="3815" spans="1:4" hidden="1" x14ac:dyDescent="0.25">
      <c r="A3815" s="19">
        <v>40139</v>
      </c>
      <c r="B3815" s="20" t="s">
        <v>34</v>
      </c>
      <c r="C3815" s="21">
        <v>8.0953999999999997</v>
      </c>
      <c r="D3815" s="22">
        <v>8.1283999999999992</v>
      </c>
    </row>
    <row r="3816" spans="1:4" hidden="1" x14ac:dyDescent="0.25">
      <c r="A3816" s="19">
        <v>40136</v>
      </c>
      <c r="B3816" s="20" t="s">
        <v>34</v>
      </c>
      <c r="C3816" s="21">
        <v>8.0850000000000009</v>
      </c>
      <c r="D3816" s="22">
        <v>8.1164000000000005</v>
      </c>
    </row>
    <row r="3817" spans="1:4" hidden="1" x14ac:dyDescent="0.25">
      <c r="A3817" s="19">
        <v>40135</v>
      </c>
      <c r="B3817" s="20" t="s">
        <v>34</v>
      </c>
      <c r="C3817" s="21">
        <v>8.1477000000000004</v>
      </c>
      <c r="D3817" s="22">
        <v>8.1798000000000002</v>
      </c>
    </row>
    <row r="3818" spans="1:4" hidden="1" x14ac:dyDescent="0.25">
      <c r="A3818" s="19">
        <v>40134</v>
      </c>
      <c r="B3818" s="20" t="s">
        <v>34</v>
      </c>
      <c r="C3818" s="21">
        <v>8.0944000000000003</v>
      </c>
      <c r="D3818" s="22">
        <v>8.1264000000000003</v>
      </c>
    </row>
    <row r="3819" spans="1:4" hidden="1" x14ac:dyDescent="0.25">
      <c r="A3819" s="19">
        <v>40133</v>
      </c>
      <c r="B3819" s="20" t="s">
        <v>34</v>
      </c>
      <c r="C3819" s="21">
        <v>8.1495999999999995</v>
      </c>
      <c r="D3819" s="22">
        <v>8.1812000000000005</v>
      </c>
    </row>
    <row r="3820" spans="1:4" hidden="1" x14ac:dyDescent="0.25">
      <c r="A3820" s="19">
        <v>40132</v>
      </c>
      <c r="B3820" s="20" t="s">
        <v>34</v>
      </c>
      <c r="C3820" s="21">
        <v>8.1188000000000002</v>
      </c>
      <c r="D3820" s="22">
        <v>8.1518999999999995</v>
      </c>
    </row>
    <row r="3821" spans="1:4" hidden="1" x14ac:dyDescent="0.25">
      <c r="A3821" s="19">
        <v>40129</v>
      </c>
      <c r="B3821" s="20" t="s">
        <v>34</v>
      </c>
      <c r="C3821" s="21">
        <v>8.1281999999999996</v>
      </c>
      <c r="D3821" s="22">
        <v>8.1607000000000003</v>
      </c>
    </row>
    <row r="3822" spans="1:4" hidden="1" x14ac:dyDescent="0.25">
      <c r="A3822" s="19">
        <v>40128</v>
      </c>
      <c r="B3822" s="20" t="s">
        <v>34</v>
      </c>
      <c r="C3822" s="21">
        <v>8.1913</v>
      </c>
      <c r="D3822" s="22">
        <v>8.2225000000000001</v>
      </c>
    </row>
    <row r="3823" spans="1:4" hidden="1" x14ac:dyDescent="0.25">
      <c r="A3823" s="19">
        <v>40127</v>
      </c>
      <c r="B3823" s="20" t="s">
        <v>34</v>
      </c>
      <c r="C3823" s="21">
        <v>8.1643000000000008</v>
      </c>
      <c r="D3823" s="22">
        <v>8.1948000000000008</v>
      </c>
    </row>
    <row r="3824" spans="1:4" hidden="1" x14ac:dyDescent="0.25">
      <c r="A3824" s="19">
        <v>40126</v>
      </c>
      <c r="B3824" s="20" t="s">
        <v>34</v>
      </c>
      <c r="C3824" s="21">
        <v>8.1734000000000009</v>
      </c>
      <c r="D3824" s="22">
        <v>8.2055000000000007</v>
      </c>
    </row>
    <row r="3825" spans="1:4" hidden="1" x14ac:dyDescent="0.25">
      <c r="A3825" s="19">
        <v>40125</v>
      </c>
      <c r="B3825" s="20" t="s">
        <v>34</v>
      </c>
      <c r="C3825" s="21">
        <v>8.0965000000000007</v>
      </c>
      <c r="D3825" s="22">
        <v>8.1300000000000008</v>
      </c>
    </row>
    <row r="3826" spans="1:4" hidden="1" x14ac:dyDescent="0.25">
      <c r="A3826" s="19">
        <v>40122</v>
      </c>
      <c r="B3826" s="20" t="s">
        <v>34</v>
      </c>
      <c r="C3826" s="21">
        <v>8.0986999999999991</v>
      </c>
      <c r="D3826" s="22">
        <v>8.1305999999999994</v>
      </c>
    </row>
    <row r="3827" spans="1:4" hidden="1" x14ac:dyDescent="0.25">
      <c r="A3827" s="19">
        <v>40121</v>
      </c>
      <c r="B3827" s="20" t="s">
        <v>34</v>
      </c>
      <c r="C3827" s="21">
        <v>8.0588999999999995</v>
      </c>
      <c r="D3827" s="22">
        <v>8.0906000000000002</v>
      </c>
    </row>
    <row r="3828" spans="1:4" hidden="1" x14ac:dyDescent="0.25">
      <c r="A3828" s="19">
        <v>40120</v>
      </c>
      <c r="B3828" s="20" t="s">
        <v>34</v>
      </c>
      <c r="C3828" s="21">
        <v>8.0042000000000009</v>
      </c>
      <c r="D3828" s="22">
        <v>8.0357000000000003</v>
      </c>
    </row>
    <row r="3829" spans="1:4" hidden="1" x14ac:dyDescent="0.25">
      <c r="A3829" s="19">
        <v>40119</v>
      </c>
      <c r="B3829" s="20" t="s">
        <v>34</v>
      </c>
      <c r="C3829" s="21">
        <v>8.0746000000000002</v>
      </c>
      <c r="D3829" s="22">
        <v>8.1058000000000003</v>
      </c>
    </row>
    <row r="3830" spans="1:4" x14ac:dyDescent="0.25">
      <c r="A3830" s="19">
        <v>40148</v>
      </c>
      <c r="B3830" s="20" t="s">
        <v>34</v>
      </c>
      <c r="C3830" s="21">
        <v>8.2363999999999997</v>
      </c>
      <c r="D3830" s="22">
        <v>8.2682000000000002</v>
      </c>
    </row>
    <row r="3831" spans="1:4" hidden="1" x14ac:dyDescent="0.25">
      <c r="A3831" s="19">
        <v>40115</v>
      </c>
      <c r="B3831" s="20" t="s">
        <v>34</v>
      </c>
      <c r="C3831" s="21">
        <v>8.0432000000000006</v>
      </c>
      <c r="D3831" s="22">
        <v>8.0747999999999998</v>
      </c>
    </row>
    <row r="3832" spans="1:4" hidden="1" x14ac:dyDescent="0.25">
      <c r="A3832" s="19">
        <v>40114</v>
      </c>
      <c r="B3832" s="20" t="s">
        <v>34</v>
      </c>
      <c r="C3832" s="21">
        <v>8.0772999999999993</v>
      </c>
      <c r="D3832" s="22">
        <v>8.1084999999999994</v>
      </c>
    </row>
    <row r="3833" spans="1:4" hidden="1" x14ac:dyDescent="0.25">
      <c r="A3833" s="19">
        <v>40113</v>
      </c>
      <c r="B3833" s="20" t="s">
        <v>34</v>
      </c>
      <c r="C3833" s="21">
        <v>8.1102000000000007</v>
      </c>
      <c r="D3833" s="22">
        <v>8.1416000000000004</v>
      </c>
    </row>
    <row r="3834" spans="1:4" hidden="1" x14ac:dyDescent="0.25">
      <c r="A3834" s="19">
        <v>40112</v>
      </c>
      <c r="B3834" s="20" t="s">
        <v>34</v>
      </c>
      <c r="C3834" s="21">
        <v>8.19</v>
      </c>
      <c r="D3834" s="22">
        <v>8.2217000000000002</v>
      </c>
    </row>
    <row r="3835" spans="1:4" hidden="1" x14ac:dyDescent="0.25">
      <c r="A3835" s="19">
        <v>40111</v>
      </c>
      <c r="B3835" s="20" t="s">
        <v>34</v>
      </c>
      <c r="C3835" s="21">
        <v>8.1818000000000008</v>
      </c>
      <c r="D3835" s="22">
        <v>8.2149999999999999</v>
      </c>
    </row>
    <row r="3836" spans="1:4" hidden="1" x14ac:dyDescent="0.25">
      <c r="A3836" s="19">
        <v>40108</v>
      </c>
      <c r="B3836" s="20" t="s">
        <v>34</v>
      </c>
      <c r="C3836" s="21">
        <v>8.1821000000000002</v>
      </c>
      <c r="D3836" s="22">
        <v>8.2138000000000009</v>
      </c>
    </row>
    <row r="3837" spans="1:4" hidden="1" x14ac:dyDescent="0.25">
      <c r="A3837" s="19">
        <v>40107</v>
      </c>
      <c r="B3837" s="20" t="s">
        <v>34</v>
      </c>
      <c r="C3837" s="21">
        <v>8.1415000000000006</v>
      </c>
      <c r="D3837" s="22">
        <v>8.1745999999999999</v>
      </c>
    </row>
    <row r="3838" spans="1:4" hidden="1" x14ac:dyDescent="0.25">
      <c r="A3838" s="19">
        <v>40106</v>
      </c>
      <c r="B3838" s="20" t="s">
        <v>34</v>
      </c>
      <c r="C3838" s="21">
        <v>8.1748999999999992</v>
      </c>
      <c r="D3838" s="22">
        <v>8.2075999999999993</v>
      </c>
    </row>
    <row r="3839" spans="1:4" hidden="1" x14ac:dyDescent="0.25">
      <c r="A3839" s="19">
        <v>40105</v>
      </c>
      <c r="B3839" s="20" t="s">
        <v>34</v>
      </c>
      <c r="C3839" s="21">
        <v>8.1437000000000008</v>
      </c>
      <c r="D3839" s="22">
        <v>8.1752000000000002</v>
      </c>
    </row>
    <row r="3840" spans="1:4" hidden="1" x14ac:dyDescent="0.25">
      <c r="A3840" s="19">
        <v>40104</v>
      </c>
      <c r="B3840" s="20" t="s">
        <v>34</v>
      </c>
      <c r="C3840" s="21">
        <v>8.1402999999999999</v>
      </c>
      <c r="D3840" s="22">
        <v>8.1717999999999993</v>
      </c>
    </row>
    <row r="3841" spans="1:4" hidden="1" x14ac:dyDescent="0.25">
      <c r="A3841" s="19">
        <v>40101</v>
      </c>
      <c r="B3841" s="20" t="s">
        <v>34</v>
      </c>
      <c r="C3841" s="21">
        <v>8.1349</v>
      </c>
      <c r="D3841" s="22">
        <v>8.1652000000000005</v>
      </c>
    </row>
    <row r="3842" spans="1:4" hidden="1" x14ac:dyDescent="0.25">
      <c r="A3842" s="19">
        <v>40100</v>
      </c>
      <c r="B3842" s="20" t="s">
        <v>34</v>
      </c>
      <c r="C3842" s="21">
        <v>8.1401000000000003</v>
      </c>
      <c r="D3842" s="22">
        <v>8.1731999999999996</v>
      </c>
    </row>
    <row r="3843" spans="1:4" hidden="1" x14ac:dyDescent="0.25">
      <c r="A3843" s="19">
        <v>40099</v>
      </c>
      <c r="B3843" s="20" t="s">
        <v>34</v>
      </c>
      <c r="C3843" s="21">
        <v>8.1241000000000003</v>
      </c>
      <c r="D3843" s="22">
        <v>8.1542999999999992</v>
      </c>
    </row>
    <row r="3844" spans="1:4" hidden="1" x14ac:dyDescent="0.25">
      <c r="A3844" s="19">
        <v>40098</v>
      </c>
      <c r="B3844" s="20" t="s">
        <v>34</v>
      </c>
      <c r="C3844" s="21">
        <v>8.0693000000000001</v>
      </c>
      <c r="D3844" s="22">
        <v>8.1010000000000009</v>
      </c>
    </row>
    <row r="3845" spans="1:4" hidden="1" x14ac:dyDescent="0.25">
      <c r="A3845" s="19">
        <v>40097</v>
      </c>
      <c r="B3845" s="20" t="s">
        <v>34</v>
      </c>
      <c r="C3845" s="21">
        <v>8.0510000000000002</v>
      </c>
      <c r="D3845" s="22">
        <v>8.0837000000000003</v>
      </c>
    </row>
    <row r="3846" spans="1:4" hidden="1" x14ac:dyDescent="0.25">
      <c r="A3846" s="19">
        <v>40094</v>
      </c>
      <c r="B3846" s="20" t="s">
        <v>34</v>
      </c>
      <c r="C3846" s="21">
        <v>8.0690000000000008</v>
      </c>
      <c r="D3846" s="22">
        <v>8.0996000000000006</v>
      </c>
    </row>
    <row r="3847" spans="1:4" hidden="1" x14ac:dyDescent="0.25">
      <c r="A3847" s="19">
        <v>40093</v>
      </c>
      <c r="B3847" s="20" t="s">
        <v>34</v>
      </c>
      <c r="C3847" s="21">
        <v>8.0345999999999993</v>
      </c>
      <c r="D3847" s="22">
        <v>8.0672999999999995</v>
      </c>
    </row>
    <row r="3848" spans="1:4" hidden="1" x14ac:dyDescent="0.25">
      <c r="A3848" s="19">
        <v>40091</v>
      </c>
      <c r="B3848" s="20" t="s">
        <v>34</v>
      </c>
      <c r="C3848" s="21">
        <v>7.9965999999999999</v>
      </c>
      <c r="D3848" s="22">
        <v>8.0286000000000008</v>
      </c>
    </row>
    <row r="3849" spans="1:4" hidden="1" x14ac:dyDescent="0.25">
      <c r="A3849" s="19">
        <v>40090</v>
      </c>
      <c r="B3849" s="20" t="s">
        <v>34</v>
      </c>
      <c r="C3849" s="21">
        <v>7.9760999999999997</v>
      </c>
      <c r="D3849" s="22">
        <v>8.0084999999999997</v>
      </c>
    </row>
    <row r="3850" spans="1:4" x14ac:dyDescent="0.25">
      <c r="A3850" s="19">
        <v>40118</v>
      </c>
      <c r="B3850" s="20" t="s">
        <v>34</v>
      </c>
      <c r="C3850" s="21">
        <v>8.0411999999999999</v>
      </c>
      <c r="D3850" s="22">
        <v>8.0739000000000001</v>
      </c>
    </row>
    <row r="3851" spans="1:4" hidden="1" x14ac:dyDescent="0.25">
      <c r="A3851" s="19">
        <v>40086</v>
      </c>
      <c r="B3851" s="20" t="s">
        <v>34</v>
      </c>
      <c r="C3851" s="21">
        <v>8.0451999999999995</v>
      </c>
      <c r="D3851" s="22">
        <v>8.0761000000000003</v>
      </c>
    </row>
    <row r="3852" spans="1:4" hidden="1" x14ac:dyDescent="0.25">
      <c r="A3852" s="19">
        <v>40085</v>
      </c>
      <c r="B3852" s="20" t="s">
        <v>34</v>
      </c>
      <c r="C3852" s="21">
        <v>7.9893000000000001</v>
      </c>
      <c r="D3852" s="22">
        <v>8.0189000000000004</v>
      </c>
    </row>
    <row r="3853" spans="1:4" hidden="1" x14ac:dyDescent="0.25">
      <c r="A3853" s="19">
        <v>40084</v>
      </c>
      <c r="B3853" s="20" t="s">
        <v>34</v>
      </c>
      <c r="C3853" s="21">
        <v>8.0466999999999995</v>
      </c>
      <c r="D3853" s="22">
        <v>8.0770999999999997</v>
      </c>
    </row>
    <row r="3854" spans="1:4" hidden="1" x14ac:dyDescent="0.25">
      <c r="A3854" s="19">
        <v>40083</v>
      </c>
      <c r="B3854" s="20" t="s">
        <v>34</v>
      </c>
      <c r="C3854" s="21">
        <v>8.0647000000000002</v>
      </c>
      <c r="D3854" s="22">
        <v>8.0957000000000008</v>
      </c>
    </row>
    <row r="3855" spans="1:4" hidden="1" x14ac:dyDescent="0.25">
      <c r="A3855" s="19">
        <v>40080</v>
      </c>
      <c r="B3855" s="20" t="s">
        <v>34</v>
      </c>
      <c r="C3855" s="21">
        <v>8.1178000000000008</v>
      </c>
      <c r="D3855" s="22">
        <v>8.1489999999999991</v>
      </c>
    </row>
    <row r="3856" spans="1:4" hidden="1" x14ac:dyDescent="0.25">
      <c r="A3856" s="19">
        <v>40079</v>
      </c>
      <c r="B3856" s="20" t="s">
        <v>34</v>
      </c>
      <c r="C3856" s="21">
        <v>8.1195000000000004</v>
      </c>
      <c r="D3856" s="22">
        <v>8.1513000000000009</v>
      </c>
    </row>
    <row r="3857" spans="1:4" hidden="1" x14ac:dyDescent="0.25">
      <c r="A3857" s="19">
        <v>40078</v>
      </c>
      <c r="B3857" s="20" t="s">
        <v>34</v>
      </c>
      <c r="C3857" s="21">
        <v>8.1212999999999997</v>
      </c>
      <c r="D3857" s="22">
        <v>8.1514000000000006</v>
      </c>
    </row>
    <row r="3858" spans="1:4" hidden="1" x14ac:dyDescent="0.25">
      <c r="A3858" s="19">
        <v>40073</v>
      </c>
      <c r="B3858" s="20" t="s">
        <v>34</v>
      </c>
      <c r="C3858" s="21">
        <v>8.0897000000000006</v>
      </c>
      <c r="D3858" s="22">
        <v>8.1219000000000001</v>
      </c>
    </row>
    <row r="3859" spans="1:4" hidden="1" x14ac:dyDescent="0.25">
      <c r="A3859" s="19">
        <v>40072</v>
      </c>
      <c r="B3859" s="20" t="s">
        <v>34</v>
      </c>
      <c r="C3859" s="21">
        <v>8.0724999999999998</v>
      </c>
      <c r="D3859" s="22">
        <v>8.1041000000000007</v>
      </c>
    </row>
    <row r="3860" spans="1:4" hidden="1" x14ac:dyDescent="0.25">
      <c r="A3860" s="19">
        <v>40071</v>
      </c>
      <c r="B3860" s="20" t="s">
        <v>34</v>
      </c>
      <c r="C3860" s="21">
        <v>8.0376999999999992</v>
      </c>
      <c r="D3860" s="22">
        <v>8.0680999999999994</v>
      </c>
    </row>
    <row r="3861" spans="1:4" hidden="1" x14ac:dyDescent="0.25">
      <c r="A3861" s="19">
        <v>40070</v>
      </c>
      <c r="B3861" s="20" t="s">
        <v>34</v>
      </c>
      <c r="C3861" s="21">
        <v>8.0132999999999992</v>
      </c>
      <c r="D3861" s="22">
        <v>8.0434999999999999</v>
      </c>
    </row>
    <row r="3862" spans="1:4" hidden="1" x14ac:dyDescent="0.25">
      <c r="A3862" s="19">
        <v>40069</v>
      </c>
      <c r="B3862" s="20" t="s">
        <v>34</v>
      </c>
      <c r="C3862" s="21">
        <v>8.0228000000000002</v>
      </c>
      <c r="D3862" s="22">
        <v>8.0551999999999992</v>
      </c>
    </row>
    <row r="3863" spans="1:4" hidden="1" x14ac:dyDescent="0.25">
      <c r="A3863" s="19">
        <v>40068</v>
      </c>
      <c r="B3863" s="20" t="s">
        <v>34</v>
      </c>
      <c r="C3863" s="21">
        <v>0</v>
      </c>
      <c r="D3863" s="22">
        <v>0</v>
      </c>
    </row>
    <row r="3864" spans="1:4" hidden="1" x14ac:dyDescent="0.25">
      <c r="A3864" s="19">
        <v>40066</v>
      </c>
      <c r="B3864" s="20" t="s">
        <v>34</v>
      </c>
      <c r="C3864" s="21">
        <v>8.02</v>
      </c>
      <c r="D3864" s="22">
        <v>8.0507000000000009</v>
      </c>
    </row>
    <row r="3865" spans="1:4" hidden="1" x14ac:dyDescent="0.25">
      <c r="A3865" s="19">
        <v>40065</v>
      </c>
      <c r="B3865" s="20" t="s">
        <v>34</v>
      </c>
      <c r="C3865" s="21">
        <v>8.0063999999999993</v>
      </c>
      <c r="D3865" s="22">
        <v>8.0371000000000006</v>
      </c>
    </row>
    <row r="3866" spans="1:4" hidden="1" x14ac:dyDescent="0.25">
      <c r="A3866" s="19">
        <v>40064</v>
      </c>
      <c r="B3866" s="20" t="s">
        <v>34</v>
      </c>
      <c r="C3866" s="21">
        <v>7.9950999999999999</v>
      </c>
      <c r="D3866" s="22">
        <v>8.0257000000000005</v>
      </c>
    </row>
    <row r="3867" spans="1:4" hidden="1" x14ac:dyDescent="0.25">
      <c r="A3867" s="19">
        <v>40063</v>
      </c>
      <c r="B3867" s="20" t="s">
        <v>34</v>
      </c>
      <c r="C3867" s="21">
        <v>7.9177</v>
      </c>
      <c r="D3867" s="22">
        <v>7.9485999999999999</v>
      </c>
    </row>
    <row r="3868" spans="1:4" hidden="1" x14ac:dyDescent="0.25">
      <c r="A3868" s="19">
        <v>40062</v>
      </c>
      <c r="B3868" s="20" t="s">
        <v>34</v>
      </c>
      <c r="C3868" s="21">
        <v>7.8888999999999996</v>
      </c>
      <c r="D3868" s="22">
        <v>7.9207999999999998</v>
      </c>
    </row>
    <row r="3869" spans="1:4" hidden="1" x14ac:dyDescent="0.25">
      <c r="A3869" s="19">
        <v>40059</v>
      </c>
      <c r="B3869" s="20" t="s">
        <v>34</v>
      </c>
      <c r="C3869" s="21">
        <v>7.9180000000000001</v>
      </c>
      <c r="D3869" s="22">
        <v>7.9471999999999996</v>
      </c>
    </row>
    <row r="3870" spans="1:4" hidden="1" x14ac:dyDescent="0.25">
      <c r="A3870" s="19">
        <v>40058</v>
      </c>
      <c r="B3870" s="20" t="s">
        <v>34</v>
      </c>
      <c r="C3870" s="21">
        <v>7.8528000000000002</v>
      </c>
      <c r="D3870" s="22">
        <v>7.8829000000000002</v>
      </c>
    </row>
    <row r="3871" spans="1:4" x14ac:dyDescent="0.25">
      <c r="A3871" s="19">
        <v>40087</v>
      </c>
      <c r="B3871" s="20" t="s">
        <v>34</v>
      </c>
      <c r="C3871" s="21">
        <v>7.9767999999999999</v>
      </c>
      <c r="D3871" s="22">
        <v>8.0063999999999993</v>
      </c>
    </row>
    <row r="3872" spans="1:4" hidden="1" x14ac:dyDescent="0.25">
      <c r="A3872" s="19">
        <v>40056</v>
      </c>
      <c r="B3872" s="20" t="s">
        <v>34</v>
      </c>
      <c r="C3872" s="21">
        <v>7.8781999999999996</v>
      </c>
      <c r="D3872" s="22">
        <v>7.9073000000000002</v>
      </c>
    </row>
    <row r="3873" spans="1:4" hidden="1" x14ac:dyDescent="0.25">
      <c r="A3873" s="19">
        <v>40055</v>
      </c>
      <c r="B3873" s="20" t="s">
        <v>34</v>
      </c>
      <c r="C3873" s="21">
        <v>7.8916000000000004</v>
      </c>
      <c r="D3873" s="22">
        <v>7.9207999999999998</v>
      </c>
    </row>
    <row r="3874" spans="1:4" hidden="1" x14ac:dyDescent="0.25">
      <c r="A3874" s="19">
        <v>40052</v>
      </c>
      <c r="B3874" s="20" t="s">
        <v>34</v>
      </c>
      <c r="C3874" s="21">
        <v>7.8705999999999996</v>
      </c>
      <c r="D3874" s="22">
        <v>7.9001999999999999</v>
      </c>
    </row>
    <row r="3875" spans="1:4" hidden="1" x14ac:dyDescent="0.25">
      <c r="A3875" s="19">
        <v>40051</v>
      </c>
      <c r="B3875" s="20" t="s">
        <v>34</v>
      </c>
      <c r="C3875" s="21">
        <v>7.8788</v>
      </c>
      <c r="D3875" s="22">
        <v>7.9085000000000001</v>
      </c>
    </row>
    <row r="3876" spans="1:4" hidden="1" x14ac:dyDescent="0.25">
      <c r="A3876" s="19">
        <v>40050</v>
      </c>
      <c r="B3876" s="20" t="s">
        <v>34</v>
      </c>
      <c r="C3876" s="21">
        <v>7.9153000000000002</v>
      </c>
      <c r="D3876" s="22">
        <v>7.9451000000000001</v>
      </c>
    </row>
    <row r="3877" spans="1:4" hidden="1" x14ac:dyDescent="0.25">
      <c r="A3877" s="19">
        <v>40049</v>
      </c>
      <c r="B3877" s="20" t="s">
        <v>34</v>
      </c>
      <c r="C3877" s="21">
        <v>7.9187000000000003</v>
      </c>
      <c r="D3877" s="22">
        <v>7.9485000000000001</v>
      </c>
    </row>
    <row r="3878" spans="1:4" hidden="1" x14ac:dyDescent="0.25">
      <c r="A3878" s="19">
        <v>40048</v>
      </c>
      <c r="B3878" s="20" t="s">
        <v>34</v>
      </c>
      <c r="C3878" s="21">
        <v>7.9215</v>
      </c>
      <c r="D3878" s="22">
        <v>7.9535</v>
      </c>
    </row>
    <row r="3879" spans="1:4" hidden="1" x14ac:dyDescent="0.25">
      <c r="A3879" s="19">
        <v>40045</v>
      </c>
      <c r="B3879" s="20" t="s">
        <v>34</v>
      </c>
      <c r="C3879" s="21">
        <v>7.8743999999999996</v>
      </c>
      <c r="D3879" s="22">
        <v>7.9050000000000002</v>
      </c>
    </row>
    <row r="3880" spans="1:4" hidden="1" x14ac:dyDescent="0.25">
      <c r="A3880" s="19">
        <v>40044</v>
      </c>
      <c r="B3880" s="20" t="s">
        <v>34</v>
      </c>
      <c r="C3880" s="21">
        <v>7.8311000000000002</v>
      </c>
      <c r="D3880" s="22">
        <v>7.8615000000000004</v>
      </c>
    </row>
    <row r="3881" spans="1:4" hidden="1" x14ac:dyDescent="0.25">
      <c r="A3881" s="19">
        <v>40043</v>
      </c>
      <c r="B3881" s="20" t="s">
        <v>34</v>
      </c>
      <c r="C3881" s="21">
        <v>7.8223000000000003</v>
      </c>
      <c r="D3881" s="22">
        <v>7.8532999999999999</v>
      </c>
    </row>
    <row r="3882" spans="1:4" hidden="1" x14ac:dyDescent="0.25">
      <c r="A3882" s="19">
        <v>40042</v>
      </c>
      <c r="B3882" s="20" t="s">
        <v>34</v>
      </c>
      <c r="C3882" s="21">
        <v>7.7888999999999999</v>
      </c>
      <c r="D3882" s="22">
        <v>7.8181000000000003</v>
      </c>
    </row>
    <row r="3883" spans="1:4" hidden="1" x14ac:dyDescent="0.25">
      <c r="A3883" s="19">
        <v>40041</v>
      </c>
      <c r="B3883" s="20" t="s">
        <v>34</v>
      </c>
      <c r="C3883" s="21">
        <v>7.8628</v>
      </c>
      <c r="D3883" s="22">
        <v>7.8944999999999999</v>
      </c>
    </row>
    <row r="3884" spans="1:4" hidden="1" x14ac:dyDescent="0.25">
      <c r="A3884" s="19">
        <v>40038</v>
      </c>
      <c r="B3884" s="20" t="s">
        <v>34</v>
      </c>
      <c r="C3884" s="21">
        <v>7.9038000000000004</v>
      </c>
      <c r="D3884" s="22">
        <v>7.9340000000000002</v>
      </c>
    </row>
    <row r="3885" spans="1:4" hidden="1" x14ac:dyDescent="0.25">
      <c r="A3885" s="19">
        <v>40037</v>
      </c>
      <c r="B3885" s="20" t="s">
        <v>34</v>
      </c>
      <c r="C3885" s="21">
        <v>7.8470000000000004</v>
      </c>
      <c r="D3885" s="22">
        <v>7.8775000000000004</v>
      </c>
    </row>
    <row r="3886" spans="1:4" hidden="1" x14ac:dyDescent="0.25">
      <c r="A3886" s="19">
        <v>40036</v>
      </c>
      <c r="B3886" s="20" t="s">
        <v>34</v>
      </c>
      <c r="C3886" s="21">
        <v>7.8377999999999997</v>
      </c>
      <c r="D3886" s="22">
        <v>7.8695000000000004</v>
      </c>
    </row>
    <row r="3887" spans="1:4" hidden="1" x14ac:dyDescent="0.25">
      <c r="A3887" s="19">
        <v>40035</v>
      </c>
      <c r="B3887" s="20" t="s">
        <v>34</v>
      </c>
      <c r="C3887" s="21">
        <v>7.8357000000000001</v>
      </c>
      <c r="D3887" s="22">
        <v>7.8651999999999997</v>
      </c>
    </row>
    <row r="3888" spans="1:4" hidden="1" x14ac:dyDescent="0.25">
      <c r="A3888" s="19">
        <v>40034</v>
      </c>
      <c r="B3888" s="20" t="s">
        <v>34</v>
      </c>
      <c r="C3888" s="21">
        <v>7.8296999999999999</v>
      </c>
      <c r="D3888" s="22">
        <v>7.8613999999999997</v>
      </c>
    </row>
    <row r="3889" spans="1:4" hidden="1" x14ac:dyDescent="0.25">
      <c r="A3889" s="19">
        <v>40031</v>
      </c>
      <c r="B3889" s="20" t="s">
        <v>34</v>
      </c>
      <c r="C3889" s="21">
        <v>7.9382999999999999</v>
      </c>
      <c r="D3889" s="22">
        <v>7.9691999999999998</v>
      </c>
    </row>
    <row r="3890" spans="1:4" hidden="1" x14ac:dyDescent="0.25">
      <c r="A3890" s="19">
        <v>40030</v>
      </c>
      <c r="B3890" s="20" t="s">
        <v>34</v>
      </c>
      <c r="C3890" s="21">
        <v>7.9599000000000002</v>
      </c>
      <c r="D3890" s="22">
        <v>7.9915000000000003</v>
      </c>
    </row>
    <row r="3891" spans="1:4" hidden="1" x14ac:dyDescent="0.25">
      <c r="A3891" s="19">
        <v>40029</v>
      </c>
      <c r="B3891" s="20" t="s">
        <v>34</v>
      </c>
      <c r="C3891" s="21">
        <v>7.9519000000000002</v>
      </c>
      <c r="D3891" s="22">
        <v>7.9817999999999998</v>
      </c>
    </row>
    <row r="3892" spans="1:4" hidden="1" x14ac:dyDescent="0.25">
      <c r="A3892" s="19">
        <v>40028</v>
      </c>
      <c r="B3892" s="20" t="s">
        <v>34</v>
      </c>
      <c r="C3892" s="21">
        <v>7.9107000000000003</v>
      </c>
      <c r="D3892" s="22">
        <v>7.9414999999999996</v>
      </c>
    </row>
    <row r="3893" spans="1:4" x14ac:dyDescent="0.25">
      <c r="A3893" s="19">
        <v>40057</v>
      </c>
      <c r="B3893" s="20" t="s">
        <v>34</v>
      </c>
      <c r="C3893" s="21">
        <v>7.8916000000000004</v>
      </c>
      <c r="D3893" s="22">
        <v>7.9212999999999996</v>
      </c>
    </row>
    <row r="3894" spans="1:4" hidden="1" x14ac:dyDescent="0.25">
      <c r="A3894" s="19">
        <v>40024</v>
      </c>
      <c r="B3894" s="20" t="s">
        <v>34</v>
      </c>
      <c r="C3894" s="21">
        <v>7.7885</v>
      </c>
      <c r="D3894" s="22">
        <v>7.8182999999999998</v>
      </c>
    </row>
    <row r="3895" spans="1:4" hidden="1" x14ac:dyDescent="0.25">
      <c r="A3895" s="19">
        <v>40023</v>
      </c>
      <c r="B3895" s="20" t="s">
        <v>34</v>
      </c>
      <c r="C3895" s="21">
        <v>7.8274999999999997</v>
      </c>
      <c r="D3895" s="22">
        <v>7.8585000000000003</v>
      </c>
    </row>
    <row r="3896" spans="1:4" hidden="1" x14ac:dyDescent="0.25">
      <c r="A3896" s="19">
        <v>40022</v>
      </c>
      <c r="B3896" s="20" t="s">
        <v>34</v>
      </c>
      <c r="C3896" s="21">
        <v>7.9062000000000001</v>
      </c>
      <c r="D3896" s="22">
        <v>7.9352999999999998</v>
      </c>
    </row>
    <row r="3897" spans="1:4" hidden="1" x14ac:dyDescent="0.25">
      <c r="A3897" s="19">
        <v>40021</v>
      </c>
      <c r="B3897" s="20" t="s">
        <v>34</v>
      </c>
      <c r="C3897" s="21">
        <v>7.9292999999999996</v>
      </c>
      <c r="D3897" s="22">
        <v>7.9617000000000004</v>
      </c>
    </row>
    <row r="3898" spans="1:4" hidden="1" x14ac:dyDescent="0.25">
      <c r="A3898" s="19">
        <v>40020</v>
      </c>
      <c r="B3898" s="20" t="s">
        <v>34</v>
      </c>
      <c r="C3898" s="21">
        <v>7.8922999999999996</v>
      </c>
      <c r="D3898" s="22">
        <v>7.9229000000000003</v>
      </c>
    </row>
    <row r="3899" spans="1:4" hidden="1" x14ac:dyDescent="0.25">
      <c r="A3899" s="19">
        <v>40016</v>
      </c>
      <c r="B3899" s="20" t="s">
        <v>34</v>
      </c>
      <c r="C3899" s="21">
        <v>7.8913000000000002</v>
      </c>
      <c r="D3899" s="22">
        <v>7.9207999999999998</v>
      </c>
    </row>
    <row r="3900" spans="1:4" hidden="1" x14ac:dyDescent="0.25">
      <c r="A3900" s="19">
        <v>40015</v>
      </c>
      <c r="B3900" s="20" t="s">
        <v>34</v>
      </c>
      <c r="C3900" s="21">
        <v>7.9017999999999997</v>
      </c>
      <c r="D3900" s="22">
        <v>7.9313000000000002</v>
      </c>
    </row>
    <row r="3901" spans="1:4" hidden="1" x14ac:dyDescent="0.25">
      <c r="A3901" s="19">
        <v>40014</v>
      </c>
      <c r="B3901" s="20" t="s">
        <v>34</v>
      </c>
      <c r="C3901" s="21">
        <v>7.9141000000000004</v>
      </c>
      <c r="D3901" s="22">
        <v>7.9447999999999999</v>
      </c>
    </row>
    <row r="3902" spans="1:4" hidden="1" x14ac:dyDescent="0.25">
      <c r="A3902" s="19">
        <v>40013</v>
      </c>
      <c r="B3902" s="20" t="s">
        <v>34</v>
      </c>
      <c r="C3902" s="21">
        <v>7.8521000000000001</v>
      </c>
      <c r="D3902" s="22">
        <v>7.8808999999999996</v>
      </c>
    </row>
    <row r="3903" spans="1:4" hidden="1" x14ac:dyDescent="0.25">
      <c r="A3903" s="19">
        <v>40010</v>
      </c>
      <c r="B3903" s="20" t="s">
        <v>34</v>
      </c>
      <c r="C3903" s="21">
        <v>7.8639000000000001</v>
      </c>
      <c r="D3903" s="22">
        <v>7.8926999999999996</v>
      </c>
    </row>
    <row r="3904" spans="1:4" hidden="1" x14ac:dyDescent="0.25">
      <c r="A3904" s="19">
        <v>40009</v>
      </c>
      <c r="B3904" s="20" t="s">
        <v>34</v>
      </c>
      <c r="C3904" s="21">
        <v>7.8440000000000003</v>
      </c>
      <c r="D3904" s="22">
        <v>7.8738000000000001</v>
      </c>
    </row>
    <row r="3905" spans="1:4" hidden="1" x14ac:dyDescent="0.25">
      <c r="A3905" s="19">
        <v>40008</v>
      </c>
      <c r="B3905" s="20" t="s">
        <v>34</v>
      </c>
      <c r="C3905" s="21">
        <v>7.7983000000000002</v>
      </c>
      <c r="D3905" s="22">
        <v>7.8280000000000003</v>
      </c>
    </row>
    <row r="3906" spans="1:4" hidden="1" x14ac:dyDescent="0.25">
      <c r="A3906" s="19">
        <v>40007</v>
      </c>
      <c r="B3906" s="20" t="s">
        <v>34</v>
      </c>
      <c r="C3906" s="21">
        <v>7.7923</v>
      </c>
      <c r="D3906" s="22">
        <v>7.8208000000000002</v>
      </c>
    </row>
    <row r="3907" spans="1:4" hidden="1" x14ac:dyDescent="0.25">
      <c r="A3907" s="19">
        <v>40006</v>
      </c>
      <c r="B3907" s="20" t="s">
        <v>34</v>
      </c>
      <c r="C3907" s="21">
        <v>7.7680999999999996</v>
      </c>
      <c r="D3907" s="22">
        <v>7.7992999999999997</v>
      </c>
    </row>
    <row r="3908" spans="1:4" hidden="1" x14ac:dyDescent="0.25">
      <c r="A3908" s="19">
        <v>40003</v>
      </c>
      <c r="B3908" s="20" t="s">
        <v>34</v>
      </c>
      <c r="C3908" s="21">
        <v>7.7786999999999997</v>
      </c>
      <c r="D3908" s="22">
        <v>7.8105000000000002</v>
      </c>
    </row>
    <row r="3909" spans="1:4" hidden="1" x14ac:dyDescent="0.25">
      <c r="A3909" s="19">
        <v>40002</v>
      </c>
      <c r="B3909" s="20" t="s">
        <v>34</v>
      </c>
      <c r="C3909" s="21">
        <v>7.7614000000000001</v>
      </c>
      <c r="D3909" s="22">
        <v>7.7897999999999996</v>
      </c>
    </row>
    <row r="3910" spans="1:4" hidden="1" x14ac:dyDescent="0.25">
      <c r="A3910" s="19">
        <v>40001</v>
      </c>
      <c r="B3910" s="20" t="s">
        <v>34</v>
      </c>
      <c r="C3910" s="21">
        <v>7.8182</v>
      </c>
      <c r="D3910" s="22">
        <v>7.8484999999999996</v>
      </c>
    </row>
    <row r="3911" spans="1:4" hidden="1" x14ac:dyDescent="0.25">
      <c r="A3911" s="19">
        <v>40000</v>
      </c>
      <c r="B3911" s="20" t="s">
        <v>34</v>
      </c>
      <c r="C3911" s="21">
        <v>7.7469000000000001</v>
      </c>
      <c r="D3911" s="22">
        <v>7.7763</v>
      </c>
    </row>
    <row r="3912" spans="1:4" hidden="1" x14ac:dyDescent="0.25">
      <c r="A3912" s="19">
        <v>39999</v>
      </c>
      <c r="B3912" s="20" t="s">
        <v>34</v>
      </c>
      <c r="C3912" s="21">
        <v>7.7840999999999996</v>
      </c>
      <c r="D3912" s="22">
        <v>7.8154000000000003</v>
      </c>
    </row>
    <row r="3913" spans="1:4" x14ac:dyDescent="0.25">
      <c r="A3913" s="19">
        <v>40027</v>
      </c>
      <c r="B3913" s="20" t="s">
        <v>34</v>
      </c>
      <c r="C3913" s="21">
        <v>7.8860999999999999</v>
      </c>
      <c r="D3913" s="22">
        <v>7.9180000000000001</v>
      </c>
    </row>
    <row r="3914" spans="1:4" hidden="1" x14ac:dyDescent="0.25">
      <c r="A3914" s="19">
        <v>39994</v>
      </c>
      <c r="B3914" s="20" t="s">
        <v>34</v>
      </c>
      <c r="C3914" s="21">
        <v>7.8925000000000001</v>
      </c>
      <c r="D3914" s="22">
        <v>7.9212999999999996</v>
      </c>
    </row>
    <row r="3915" spans="1:4" hidden="1" x14ac:dyDescent="0.25">
      <c r="A3915" s="19">
        <v>39993</v>
      </c>
      <c r="B3915" s="20" t="s">
        <v>34</v>
      </c>
      <c r="C3915" s="21">
        <v>7.8521000000000001</v>
      </c>
      <c r="D3915" s="22">
        <v>7.8825000000000003</v>
      </c>
    </row>
    <row r="3916" spans="1:4" hidden="1" x14ac:dyDescent="0.25">
      <c r="A3916" s="19">
        <v>39992</v>
      </c>
      <c r="B3916" s="20" t="s">
        <v>34</v>
      </c>
      <c r="C3916" s="21">
        <v>7.8528000000000002</v>
      </c>
      <c r="D3916" s="22">
        <v>7.8837000000000002</v>
      </c>
    </row>
    <row r="3917" spans="1:4" hidden="1" x14ac:dyDescent="0.25">
      <c r="A3917" s="19">
        <v>39989</v>
      </c>
      <c r="B3917" s="20" t="s">
        <v>34</v>
      </c>
      <c r="C3917" s="21">
        <v>7.7840999999999996</v>
      </c>
      <c r="D3917" s="22">
        <v>7.8136000000000001</v>
      </c>
    </row>
    <row r="3918" spans="1:4" hidden="1" x14ac:dyDescent="0.25">
      <c r="A3918" s="19">
        <v>39988</v>
      </c>
      <c r="B3918" s="20" t="s">
        <v>34</v>
      </c>
      <c r="C3918" s="21">
        <v>7.8712999999999997</v>
      </c>
      <c r="D3918" s="22">
        <v>7.9010999999999996</v>
      </c>
    </row>
    <row r="3919" spans="1:4" hidden="1" x14ac:dyDescent="0.25">
      <c r="A3919" s="19">
        <v>39987</v>
      </c>
      <c r="B3919" s="20" t="s">
        <v>34</v>
      </c>
      <c r="C3919" s="21">
        <v>7.8034999999999997</v>
      </c>
      <c r="D3919" s="22">
        <v>7.8324999999999996</v>
      </c>
    </row>
    <row r="3920" spans="1:4" hidden="1" x14ac:dyDescent="0.25">
      <c r="A3920" s="19">
        <v>39986</v>
      </c>
      <c r="B3920" s="20" t="s">
        <v>34</v>
      </c>
      <c r="C3920" s="21">
        <v>7.7367999999999997</v>
      </c>
      <c r="D3920" s="22">
        <v>7.7656000000000001</v>
      </c>
    </row>
    <row r="3921" spans="1:4" hidden="1" x14ac:dyDescent="0.25">
      <c r="A3921" s="19">
        <v>39985</v>
      </c>
      <c r="B3921" s="20" t="s">
        <v>34</v>
      </c>
      <c r="C3921" s="21">
        <v>7.7937000000000003</v>
      </c>
      <c r="D3921" s="22">
        <v>7.8250000000000002</v>
      </c>
    </row>
    <row r="3922" spans="1:4" hidden="1" x14ac:dyDescent="0.25">
      <c r="A3922" s="19">
        <v>39982</v>
      </c>
      <c r="B3922" s="20" t="s">
        <v>34</v>
      </c>
      <c r="C3922" s="21">
        <v>7.7915000000000001</v>
      </c>
      <c r="D3922" s="22">
        <v>7.8209999999999997</v>
      </c>
    </row>
    <row r="3923" spans="1:4" hidden="1" x14ac:dyDescent="0.25">
      <c r="A3923" s="19">
        <v>39981</v>
      </c>
      <c r="B3923" s="20" t="s">
        <v>34</v>
      </c>
      <c r="C3923" s="21">
        <v>7.7546999999999997</v>
      </c>
      <c r="D3923" s="22">
        <v>7.7830000000000004</v>
      </c>
    </row>
    <row r="3924" spans="1:4" hidden="1" x14ac:dyDescent="0.25">
      <c r="A3924" s="19">
        <v>39980</v>
      </c>
      <c r="B3924" s="20" t="s">
        <v>34</v>
      </c>
      <c r="C3924" s="21">
        <v>7.7680999999999996</v>
      </c>
      <c r="D3924" s="22">
        <v>7.7976000000000001</v>
      </c>
    </row>
    <row r="3925" spans="1:4" hidden="1" x14ac:dyDescent="0.25">
      <c r="A3925" s="19">
        <v>39979</v>
      </c>
      <c r="B3925" s="20" t="s">
        <v>34</v>
      </c>
      <c r="C3925" s="21">
        <v>7.7572999999999999</v>
      </c>
      <c r="D3925" s="22">
        <v>7.7855999999999996</v>
      </c>
    </row>
    <row r="3926" spans="1:4" hidden="1" x14ac:dyDescent="0.25">
      <c r="A3926" s="19">
        <v>39978</v>
      </c>
      <c r="B3926" s="20" t="s">
        <v>34</v>
      </c>
      <c r="C3926" s="21">
        <v>7.8467000000000002</v>
      </c>
      <c r="D3926" s="22">
        <v>7.8780999999999999</v>
      </c>
    </row>
    <row r="3927" spans="1:4" hidden="1" x14ac:dyDescent="0.25">
      <c r="A3927" s="19">
        <v>39975</v>
      </c>
      <c r="B3927" s="20" t="s">
        <v>34</v>
      </c>
      <c r="C3927" s="21">
        <v>7.8312999999999997</v>
      </c>
      <c r="D3927" s="22">
        <v>7.8609999999999998</v>
      </c>
    </row>
    <row r="3928" spans="1:4" hidden="1" x14ac:dyDescent="0.25">
      <c r="A3928" s="19">
        <v>39974</v>
      </c>
      <c r="B3928" s="20" t="s">
        <v>34</v>
      </c>
      <c r="C3928" s="21">
        <v>7.8975999999999997</v>
      </c>
      <c r="D3928" s="22">
        <v>7.9264000000000001</v>
      </c>
    </row>
    <row r="3929" spans="1:4" hidden="1" x14ac:dyDescent="0.25">
      <c r="A3929" s="19">
        <v>39973</v>
      </c>
      <c r="B3929" s="20" t="s">
        <v>34</v>
      </c>
      <c r="C3929" s="21">
        <v>7.7811000000000003</v>
      </c>
      <c r="D3929" s="22">
        <v>7.8094999999999999</v>
      </c>
    </row>
    <row r="3930" spans="1:4" hidden="1" x14ac:dyDescent="0.25">
      <c r="A3930" s="19">
        <v>39972</v>
      </c>
      <c r="B3930" s="20" t="s">
        <v>34</v>
      </c>
      <c r="C3930" s="21">
        <v>7.7316000000000003</v>
      </c>
      <c r="D3930" s="22">
        <v>7.7599</v>
      </c>
    </row>
    <row r="3931" spans="1:4" hidden="1" x14ac:dyDescent="0.25">
      <c r="A3931" s="19">
        <v>39971</v>
      </c>
      <c r="B3931" s="20" t="s">
        <v>34</v>
      </c>
      <c r="C3931" s="21">
        <v>7.8098999999999998</v>
      </c>
      <c r="D3931" s="22">
        <v>7.8411999999999997</v>
      </c>
    </row>
    <row r="3932" spans="1:4" hidden="1" x14ac:dyDescent="0.25">
      <c r="A3932" s="19">
        <v>39968</v>
      </c>
      <c r="B3932" s="20" t="s">
        <v>34</v>
      </c>
      <c r="C3932" s="21">
        <v>7.9047000000000001</v>
      </c>
      <c r="D3932" s="22">
        <v>7.9352</v>
      </c>
    </row>
    <row r="3933" spans="1:4" hidden="1" x14ac:dyDescent="0.25">
      <c r="A3933" s="19">
        <v>39967</v>
      </c>
      <c r="B3933" s="20" t="s">
        <v>34</v>
      </c>
      <c r="C3933" s="21">
        <v>7.9447000000000001</v>
      </c>
      <c r="D3933" s="22">
        <v>7.9748000000000001</v>
      </c>
    </row>
    <row r="3934" spans="1:4" hidden="1" x14ac:dyDescent="0.25">
      <c r="A3934" s="19">
        <v>39966</v>
      </c>
      <c r="B3934" s="20" t="s">
        <v>34</v>
      </c>
      <c r="C3934" s="21">
        <v>7.9598000000000004</v>
      </c>
      <c r="D3934" s="22">
        <v>7.9904999999999999</v>
      </c>
    </row>
    <row r="3935" spans="1:4" x14ac:dyDescent="0.25">
      <c r="A3935" s="19">
        <v>39996</v>
      </c>
      <c r="B3935" s="20" t="s">
        <v>34</v>
      </c>
      <c r="C3935" s="21">
        <v>7.8493000000000004</v>
      </c>
      <c r="D3935" s="22">
        <v>7.8795999999999999</v>
      </c>
    </row>
    <row r="3936" spans="1:4" hidden="1" x14ac:dyDescent="0.25">
      <c r="A3936" s="19">
        <v>39964</v>
      </c>
      <c r="B3936" s="20" t="s">
        <v>34</v>
      </c>
      <c r="C3936" s="21">
        <v>7.9425999999999997</v>
      </c>
      <c r="D3936" s="22">
        <v>7.9714999999999998</v>
      </c>
    </row>
    <row r="3937" spans="1:4" hidden="1" x14ac:dyDescent="0.25">
      <c r="A3937" s="19">
        <v>39961</v>
      </c>
      <c r="B3937" s="20" t="s">
        <v>34</v>
      </c>
      <c r="C3937" s="21">
        <v>7.7931999999999997</v>
      </c>
      <c r="D3937" s="22">
        <v>7.8216000000000001</v>
      </c>
    </row>
    <row r="3938" spans="1:4" hidden="1" x14ac:dyDescent="0.25">
      <c r="A3938" s="19">
        <v>39960</v>
      </c>
      <c r="B3938" s="20" t="s">
        <v>34</v>
      </c>
      <c r="C3938" s="21">
        <v>7.8071000000000002</v>
      </c>
      <c r="D3938" s="22">
        <v>7.8361000000000001</v>
      </c>
    </row>
    <row r="3939" spans="1:4" hidden="1" x14ac:dyDescent="0.25">
      <c r="A3939" s="19">
        <v>39959</v>
      </c>
      <c r="B3939" s="20" t="s">
        <v>34</v>
      </c>
      <c r="C3939" s="21">
        <v>7.7908999999999997</v>
      </c>
      <c r="D3939" s="22">
        <v>7.8202999999999996</v>
      </c>
    </row>
    <row r="3940" spans="1:4" hidden="1" x14ac:dyDescent="0.25">
      <c r="A3940" s="19">
        <v>39958</v>
      </c>
      <c r="B3940" s="20" t="s">
        <v>34</v>
      </c>
      <c r="C3940" s="21">
        <v>7.8521999999999998</v>
      </c>
      <c r="D3940" s="22">
        <v>7.8823999999999996</v>
      </c>
    </row>
    <row r="3941" spans="1:4" hidden="1" x14ac:dyDescent="0.25">
      <c r="A3941" s="19">
        <v>39957</v>
      </c>
      <c r="B3941" s="20" t="s">
        <v>34</v>
      </c>
      <c r="C3941" s="21">
        <v>7.8551000000000002</v>
      </c>
      <c r="D3941" s="22">
        <v>7.8864999999999998</v>
      </c>
    </row>
    <row r="3942" spans="1:4" hidden="1" x14ac:dyDescent="0.25">
      <c r="A3942" s="19">
        <v>39954</v>
      </c>
      <c r="B3942" s="20" t="s">
        <v>34</v>
      </c>
      <c r="C3942" s="21">
        <v>7.7426000000000004</v>
      </c>
      <c r="D3942" s="22">
        <v>7.7713000000000001</v>
      </c>
    </row>
    <row r="3943" spans="1:4" hidden="1" x14ac:dyDescent="0.25">
      <c r="A3943" s="19">
        <v>39953</v>
      </c>
      <c r="B3943" s="20" t="s">
        <v>34</v>
      </c>
      <c r="C3943" s="21">
        <v>7.6733000000000002</v>
      </c>
      <c r="D3943" s="22">
        <v>7.7023000000000001</v>
      </c>
    </row>
    <row r="3944" spans="1:4" hidden="1" x14ac:dyDescent="0.25">
      <c r="A3944" s="19">
        <v>39952</v>
      </c>
      <c r="B3944" s="20" t="s">
        <v>34</v>
      </c>
      <c r="C3944" s="21">
        <v>7.6420000000000003</v>
      </c>
      <c r="D3944" s="22">
        <v>7.6721000000000004</v>
      </c>
    </row>
    <row r="3945" spans="1:4" hidden="1" x14ac:dyDescent="0.25">
      <c r="A3945" s="19">
        <v>39951</v>
      </c>
      <c r="B3945" s="20" t="s">
        <v>34</v>
      </c>
      <c r="C3945" s="21">
        <v>7.5572999999999997</v>
      </c>
      <c r="D3945" s="22">
        <v>7.5853000000000002</v>
      </c>
    </row>
    <row r="3946" spans="1:4" hidden="1" x14ac:dyDescent="0.25">
      <c r="A3946" s="19">
        <v>39950</v>
      </c>
      <c r="B3946" s="20" t="s">
        <v>34</v>
      </c>
      <c r="C3946" s="21">
        <v>7.5655000000000001</v>
      </c>
      <c r="D3946" s="22">
        <v>7.5964</v>
      </c>
    </row>
    <row r="3947" spans="1:4" hidden="1" x14ac:dyDescent="0.25">
      <c r="A3947" s="19">
        <v>39947</v>
      </c>
      <c r="B3947" s="20" t="s">
        <v>34</v>
      </c>
      <c r="C3947" s="21">
        <v>7.6062000000000003</v>
      </c>
      <c r="D3947" s="22">
        <v>7.6349999999999998</v>
      </c>
    </row>
    <row r="3948" spans="1:4" hidden="1" x14ac:dyDescent="0.25">
      <c r="A3948" s="19">
        <v>39946</v>
      </c>
      <c r="B3948" s="20" t="s">
        <v>34</v>
      </c>
      <c r="C3948" s="21">
        <v>7.6486000000000001</v>
      </c>
      <c r="D3948" s="22">
        <v>7.6798000000000002</v>
      </c>
    </row>
    <row r="3949" spans="1:4" hidden="1" x14ac:dyDescent="0.25">
      <c r="A3949" s="19">
        <v>39945</v>
      </c>
      <c r="B3949" s="20" t="s">
        <v>34</v>
      </c>
      <c r="C3949" s="21">
        <v>7.6562999999999999</v>
      </c>
      <c r="D3949" s="22">
        <v>7.6852999999999998</v>
      </c>
    </row>
    <row r="3950" spans="1:4" hidden="1" x14ac:dyDescent="0.25">
      <c r="A3950" s="19">
        <v>39944</v>
      </c>
      <c r="B3950" s="20" t="s">
        <v>34</v>
      </c>
      <c r="C3950" s="21">
        <v>7.6060999999999996</v>
      </c>
      <c r="D3950" s="22">
        <v>7.6371000000000002</v>
      </c>
    </row>
    <row r="3951" spans="1:4" hidden="1" x14ac:dyDescent="0.25">
      <c r="A3951" s="19">
        <v>39943</v>
      </c>
      <c r="B3951" s="20" t="s">
        <v>34</v>
      </c>
      <c r="C3951" s="21">
        <v>7.6557000000000004</v>
      </c>
      <c r="D3951" s="22">
        <v>7.6835000000000004</v>
      </c>
    </row>
    <row r="3952" spans="1:4" hidden="1" x14ac:dyDescent="0.25">
      <c r="A3952" s="19">
        <v>39940</v>
      </c>
      <c r="B3952" s="20" t="s">
        <v>34</v>
      </c>
      <c r="C3952" s="21">
        <v>7.4795999999999996</v>
      </c>
      <c r="D3952" s="22">
        <v>7.5073999999999996</v>
      </c>
    </row>
    <row r="3953" spans="1:4" hidden="1" x14ac:dyDescent="0.25">
      <c r="A3953" s="19">
        <v>39939</v>
      </c>
      <c r="B3953" s="20" t="s">
        <v>34</v>
      </c>
      <c r="C3953" s="21">
        <v>7.4652000000000003</v>
      </c>
      <c r="D3953" s="22">
        <v>7.4928999999999997</v>
      </c>
    </row>
    <row r="3954" spans="1:4" hidden="1" x14ac:dyDescent="0.25">
      <c r="A3954" s="19">
        <v>39938</v>
      </c>
      <c r="B3954" s="20" t="s">
        <v>34</v>
      </c>
      <c r="C3954" s="21">
        <v>7.5260999999999996</v>
      </c>
      <c r="D3954" s="22">
        <v>7.5545999999999998</v>
      </c>
    </row>
    <row r="3955" spans="1:4" hidden="1" x14ac:dyDescent="0.25">
      <c r="A3955" s="19">
        <v>39937</v>
      </c>
      <c r="B3955" s="20" t="s">
        <v>34</v>
      </c>
      <c r="C3955" s="21">
        <v>7.4367999999999999</v>
      </c>
      <c r="D3955" s="22">
        <v>7.4649000000000001</v>
      </c>
    </row>
    <row r="3956" spans="1:4" x14ac:dyDescent="0.25">
      <c r="A3956" s="19">
        <v>39965</v>
      </c>
      <c r="B3956" s="20" t="s">
        <v>34</v>
      </c>
      <c r="C3956" s="21">
        <v>7.9614000000000003</v>
      </c>
      <c r="D3956" s="22">
        <v>7.9909999999999997</v>
      </c>
    </row>
    <row r="3957" spans="1:4" hidden="1" x14ac:dyDescent="0.25">
      <c r="A3957" s="19">
        <v>39933</v>
      </c>
      <c r="B3957" s="20" t="s">
        <v>34</v>
      </c>
      <c r="C3957" s="21">
        <v>7.4599000000000002</v>
      </c>
      <c r="D3957" s="22">
        <v>7.4886999999999997</v>
      </c>
    </row>
    <row r="3958" spans="1:4" hidden="1" x14ac:dyDescent="0.25">
      <c r="A3958" s="19">
        <v>39932</v>
      </c>
      <c r="B3958" s="20" t="s">
        <v>34</v>
      </c>
      <c r="C3958" s="21">
        <v>7.4596999999999998</v>
      </c>
      <c r="D3958" s="22">
        <v>7.4874000000000001</v>
      </c>
    </row>
    <row r="3959" spans="1:4" hidden="1" x14ac:dyDescent="0.25">
      <c r="A3959" s="19">
        <v>39931</v>
      </c>
      <c r="B3959" s="20" t="s">
        <v>34</v>
      </c>
      <c r="C3959" s="21">
        <v>7.327</v>
      </c>
      <c r="D3959" s="22">
        <v>7.3552999999999997</v>
      </c>
    </row>
    <row r="3960" spans="1:4" hidden="1" x14ac:dyDescent="0.25">
      <c r="A3960" s="19">
        <v>39930</v>
      </c>
      <c r="B3960" s="20" t="s">
        <v>34</v>
      </c>
      <c r="C3960" s="21">
        <v>7.3958000000000004</v>
      </c>
      <c r="D3960" s="22">
        <v>7.4249999999999998</v>
      </c>
    </row>
    <row r="3961" spans="1:4" hidden="1" x14ac:dyDescent="0.25">
      <c r="A3961" s="19">
        <v>39929</v>
      </c>
      <c r="B3961" s="20" t="s">
        <v>34</v>
      </c>
      <c r="C3961" s="21">
        <v>7.4537000000000004</v>
      </c>
      <c r="D3961" s="22">
        <v>7.4836</v>
      </c>
    </row>
    <row r="3962" spans="1:4" hidden="1" x14ac:dyDescent="0.25">
      <c r="A3962" s="19">
        <v>39926</v>
      </c>
      <c r="B3962" s="20" t="s">
        <v>34</v>
      </c>
      <c r="C3962" s="21">
        <v>7.3437999999999999</v>
      </c>
      <c r="D3962" s="22">
        <v>7.3731999999999998</v>
      </c>
    </row>
    <row r="3963" spans="1:4" hidden="1" x14ac:dyDescent="0.25">
      <c r="A3963" s="19">
        <v>39925</v>
      </c>
      <c r="B3963" s="20" t="s">
        <v>34</v>
      </c>
      <c r="C3963" s="21">
        <v>7.2843</v>
      </c>
      <c r="D3963" s="22">
        <v>7.3125</v>
      </c>
    </row>
    <row r="3964" spans="1:4" hidden="1" x14ac:dyDescent="0.25">
      <c r="A3964" s="19">
        <v>39924</v>
      </c>
      <c r="B3964" s="20" t="s">
        <v>34</v>
      </c>
      <c r="C3964" s="21">
        <v>7.2752999999999997</v>
      </c>
      <c r="D3964" s="22">
        <v>7.3045</v>
      </c>
    </row>
    <row r="3965" spans="1:4" hidden="1" x14ac:dyDescent="0.25">
      <c r="A3965" s="19">
        <v>39919</v>
      </c>
      <c r="B3965" s="20" t="s">
        <v>34</v>
      </c>
      <c r="C3965" s="21">
        <v>7.4237000000000002</v>
      </c>
      <c r="D3965" s="22">
        <v>7.4518000000000004</v>
      </c>
    </row>
    <row r="3966" spans="1:4" hidden="1" x14ac:dyDescent="0.25">
      <c r="A3966" s="19">
        <v>39918</v>
      </c>
      <c r="B3966" s="20" t="s">
        <v>34</v>
      </c>
      <c r="C3966" s="21">
        <v>7.4168000000000003</v>
      </c>
      <c r="D3966" s="22">
        <v>7.4470999999999998</v>
      </c>
    </row>
    <row r="3967" spans="1:4" hidden="1" x14ac:dyDescent="0.25">
      <c r="A3967" s="19">
        <v>39917</v>
      </c>
      <c r="B3967" s="20" t="s">
        <v>34</v>
      </c>
      <c r="C3967" s="21">
        <v>7.4574999999999996</v>
      </c>
      <c r="D3967" s="22">
        <v>7.4851000000000001</v>
      </c>
    </row>
    <row r="3968" spans="1:4" hidden="1" x14ac:dyDescent="0.25">
      <c r="A3968" s="19">
        <v>39916</v>
      </c>
      <c r="B3968" s="20" t="s">
        <v>34</v>
      </c>
      <c r="C3968" s="21">
        <v>7.4348000000000001</v>
      </c>
      <c r="D3968" s="22">
        <v>7.4622999999999999</v>
      </c>
    </row>
    <row r="3969" spans="1:4" hidden="1" x14ac:dyDescent="0.25">
      <c r="A3969" s="19">
        <v>39915</v>
      </c>
      <c r="B3969" s="20" t="s">
        <v>34</v>
      </c>
      <c r="C3969" s="21">
        <v>7.4055</v>
      </c>
      <c r="D3969" s="22">
        <v>7.4358000000000004</v>
      </c>
    </row>
    <row r="3970" spans="1:4" hidden="1" x14ac:dyDescent="0.25">
      <c r="A3970" s="19">
        <v>39912</v>
      </c>
      <c r="B3970" s="20" t="s">
        <v>34</v>
      </c>
      <c r="C3970" s="21">
        <v>7.4598000000000004</v>
      </c>
      <c r="D3970" s="22">
        <v>7.4885999999999999</v>
      </c>
    </row>
    <row r="3971" spans="1:4" hidden="1" x14ac:dyDescent="0.25">
      <c r="A3971" s="19">
        <v>39911</v>
      </c>
      <c r="B3971" s="20" t="s">
        <v>34</v>
      </c>
      <c r="C3971" s="21">
        <v>7.4297000000000004</v>
      </c>
      <c r="D3971" s="22">
        <v>7.4573</v>
      </c>
    </row>
    <row r="3972" spans="1:4" hidden="1" x14ac:dyDescent="0.25">
      <c r="A3972" s="19">
        <v>39910</v>
      </c>
      <c r="B3972" s="20" t="s">
        <v>34</v>
      </c>
      <c r="C3972" s="21">
        <v>7.4379</v>
      </c>
      <c r="D3972" s="22">
        <v>7.4654999999999996</v>
      </c>
    </row>
    <row r="3973" spans="1:4" hidden="1" x14ac:dyDescent="0.25">
      <c r="A3973" s="19">
        <v>39909</v>
      </c>
      <c r="B3973" s="20" t="s">
        <v>34</v>
      </c>
      <c r="C3973" s="21">
        <v>7.5707000000000004</v>
      </c>
      <c r="D3973" s="22">
        <v>7.5987999999999998</v>
      </c>
    </row>
    <row r="3974" spans="1:4" hidden="1" x14ac:dyDescent="0.25">
      <c r="A3974" s="19">
        <v>39908</v>
      </c>
      <c r="B3974" s="20" t="s">
        <v>34</v>
      </c>
      <c r="C3974" s="21">
        <v>7.5685000000000002</v>
      </c>
      <c r="D3974" s="22">
        <v>7.5987999999999998</v>
      </c>
    </row>
    <row r="3975" spans="1:4" hidden="1" x14ac:dyDescent="0.25">
      <c r="A3975" s="19">
        <v>39905</v>
      </c>
      <c r="B3975" s="20" t="s">
        <v>34</v>
      </c>
      <c r="C3975" s="21">
        <v>7.5335999999999999</v>
      </c>
      <c r="D3975" s="22">
        <v>7.5637999999999996</v>
      </c>
    </row>
    <row r="3976" spans="1:4" x14ac:dyDescent="0.25">
      <c r="A3976" s="19">
        <v>39936</v>
      </c>
      <c r="B3976" s="20" t="s">
        <v>34</v>
      </c>
      <c r="C3976" s="21">
        <v>7.4561999999999999</v>
      </c>
      <c r="D3976" s="22">
        <v>7.4861000000000004</v>
      </c>
    </row>
    <row r="3977" spans="1:4" hidden="1" x14ac:dyDescent="0.25">
      <c r="A3977" s="19">
        <v>39903</v>
      </c>
      <c r="B3977" s="20" t="s">
        <v>34</v>
      </c>
      <c r="C3977" s="21">
        <v>7.4935999999999998</v>
      </c>
      <c r="D3977" s="22">
        <v>7.5224000000000002</v>
      </c>
    </row>
    <row r="3978" spans="1:4" hidden="1" x14ac:dyDescent="0.25">
      <c r="A3978" s="19">
        <v>39902</v>
      </c>
      <c r="B3978" s="20" t="s">
        <v>34</v>
      </c>
      <c r="C3978" s="21">
        <v>7.4257999999999997</v>
      </c>
      <c r="D3978" s="22">
        <v>7.4538000000000002</v>
      </c>
    </row>
    <row r="3979" spans="1:4" hidden="1" x14ac:dyDescent="0.25">
      <c r="A3979" s="19">
        <v>39901</v>
      </c>
      <c r="B3979" s="20" t="s">
        <v>34</v>
      </c>
      <c r="C3979" s="21">
        <v>7.4832000000000001</v>
      </c>
      <c r="D3979" s="22">
        <v>7.5114999999999998</v>
      </c>
    </row>
    <row r="3980" spans="1:4" hidden="1" x14ac:dyDescent="0.25">
      <c r="A3980" s="19">
        <v>39898</v>
      </c>
      <c r="B3980" s="20" t="s">
        <v>34</v>
      </c>
      <c r="C3980" s="21">
        <v>7.6520999999999999</v>
      </c>
      <c r="D3980" s="22">
        <v>7.6816000000000004</v>
      </c>
    </row>
    <row r="3981" spans="1:4" hidden="1" x14ac:dyDescent="0.25">
      <c r="A3981" s="19">
        <v>39897</v>
      </c>
      <c r="B3981" s="20" t="s">
        <v>34</v>
      </c>
      <c r="C3981" s="21">
        <v>7.5835999999999997</v>
      </c>
      <c r="D3981" s="22">
        <v>7.6128</v>
      </c>
    </row>
    <row r="3982" spans="1:4" hidden="1" x14ac:dyDescent="0.25">
      <c r="A3982" s="19">
        <v>39896</v>
      </c>
      <c r="B3982" s="20" t="s">
        <v>34</v>
      </c>
      <c r="C3982" s="21">
        <v>7.6154999999999999</v>
      </c>
      <c r="D3982" s="22">
        <v>7.6448</v>
      </c>
    </row>
    <row r="3983" spans="1:4" hidden="1" x14ac:dyDescent="0.25">
      <c r="A3983" s="19">
        <v>39895</v>
      </c>
      <c r="B3983" s="20" t="s">
        <v>34</v>
      </c>
      <c r="C3983" s="21">
        <v>7.6379000000000001</v>
      </c>
      <c r="D3983" s="22">
        <v>7.6666999999999996</v>
      </c>
    </row>
    <row r="3984" spans="1:4" hidden="1" x14ac:dyDescent="0.25">
      <c r="A3984" s="19">
        <v>39894</v>
      </c>
      <c r="B3984" s="20" t="s">
        <v>34</v>
      </c>
      <c r="C3984" s="21">
        <v>7.6299000000000001</v>
      </c>
      <c r="D3984" s="22">
        <v>7.6604000000000001</v>
      </c>
    </row>
    <row r="3985" spans="1:4" hidden="1" x14ac:dyDescent="0.25">
      <c r="A3985" s="19">
        <v>39891</v>
      </c>
      <c r="B3985" s="20" t="s">
        <v>34</v>
      </c>
      <c r="C3985" s="21">
        <v>7.6772999999999998</v>
      </c>
      <c r="D3985" s="22">
        <v>7.7057000000000002</v>
      </c>
    </row>
    <row r="3986" spans="1:4" hidden="1" x14ac:dyDescent="0.25">
      <c r="A3986" s="19">
        <v>39890</v>
      </c>
      <c r="B3986" s="20" t="s">
        <v>34</v>
      </c>
      <c r="C3986" s="21">
        <v>7.3418000000000001</v>
      </c>
      <c r="D3986" s="22">
        <v>7.3689999999999998</v>
      </c>
    </row>
    <row r="3987" spans="1:4" hidden="1" x14ac:dyDescent="0.25">
      <c r="A3987" s="19">
        <v>39889</v>
      </c>
      <c r="B3987" s="20" t="s">
        <v>34</v>
      </c>
      <c r="C3987" s="21">
        <v>7.2929000000000004</v>
      </c>
      <c r="D3987" s="22">
        <v>7.3193999999999999</v>
      </c>
    </row>
    <row r="3988" spans="1:4" hidden="1" x14ac:dyDescent="0.25">
      <c r="A3988" s="19">
        <v>39888</v>
      </c>
      <c r="B3988" s="20" t="s">
        <v>34</v>
      </c>
      <c r="C3988" s="21">
        <v>7.3483000000000001</v>
      </c>
      <c r="D3988" s="22">
        <v>7.3765999999999998</v>
      </c>
    </row>
    <row r="3989" spans="1:4" hidden="1" x14ac:dyDescent="0.25">
      <c r="A3989" s="19">
        <v>39887</v>
      </c>
      <c r="B3989" s="20" t="s">
        <v>34</v>
      </c>
      <c r="C3989" s="21">
        <v>7.3146000000000004</v>
      </c>
      <c r="D3989" s="22">
        <v>7.3438999999999997</v>
      </c>
    </row>
    <row r="3990" spans="1:4" hidden="1" x14ac:dyDescent="0.25">
      <c r="A3990" s="19">
        <v>39884</v>
      </c>
      <c r="B3990" s="20" t="s">
        <v>34</v>
      </c>
      <c r="C3990" s="21">
        <v>7.2836999999999996</v>
      </c>
      <c r="D3990" s="22">
        <v>7.3105000000000002</v>
      </c>
    </row>
    <row r="3991" spans="1:4" hidden="1" x14ac:dyDescent="0.25">
      <c r="A3991" s="19">
        <v>39883</v>
      </c>
      <c r="B3991" s="20" t="s">
        <v>34</v>
      </c>
      <c r="C3991" s="21">
        <v>7.2262000000000004</v>
      </c>
      <c r="D3991" s="22">
        <v>7.2529000000000003</v>
      </c>
    </row>
    <row r="3992" spans="1:4" hidden="1" x14ac:dyDescent="0.25">
      <c r="A3992" s="19">
        <v>39882</v>
      </c>
      <c r="B3992" s="20" t="s">
        <v>34</v>
      </c>
      <c r="C3992" s="21">
        <v>7.2198000000000002</v>
      </c>
      <c r="D3992" s="22">
        <v>7.2465000000000002</v>
      </c>
    </row>
    <row r="3993" spans="1:4" hidden="1" x14ac:dyDescent="0.25">
      <c r="A3993" s="19">
        <v>39880</v>
      </c>
      <c r="B3993" s="20" t="s">
        <v>34</v>
      </c>
      <c r="C3993" s="21">
        <v>7.1383000000000001</v>
      </c>
      <c r="D3993" s="22">
        <v>7.1669999999999998</v>
      </c>
    </row>
    <row r="3994" spans="1:4" hidden="1" x14ac:dyDescent="0.25">
      <c r="A3994" s="19">
        <v>39877</v>
      </c>
      <c r="B3994" s="20" t="s">
        <v>34</v>
      </c>
      <c r="C3994" s="21">
        <v>7.0620000000000003</v>
      </c>
      <c r="D3994" s="22">
        <v>7.0881999999999996</v>
      </c>
    </row>
    <row r="3995" spans="1:4" hidden="1" x14ac:dyDescent="0.25">
      <c r="A3995" s="19">
        <v>39876</v>
      </c>
      <c r="B3995" s="20" t="s">
        <v>34</v>
      </c>
      <c r="C3995" s="21">
        <v>7.0467000000000004</v>
      </c>
      <c r="D3995" s="22">
        <v>7.0757000000000003</v>
      </c>
    </row>
    <row r="3996" spans="1:4" hidden="1" x14ac:dyDescent="0.25">
      <c r="A3996" s="19">
        <v>39875</v>
      </c>
      <c r="B3996" s="20" t="s">
        <v>34</v>
      </c>
      <c r="C3996" s="21">
        <v>7.0776000000000003</v>
      </c>
      <c r="D3996" s="22">
        <v>7.1055999999999999</v>
      </c>
    </row>
    <row r="3997" spans="1:4" hidden="1" x14ac:dyDescent="0.25">
      <c r="A3997" s="19">
        <v>39874</v>
      </c>
      <c r="B3997" s="20" t="s">
        <v>34</v>
      </c>
      <c r="C3997" s="21">
        <v>7.0548999999999999</v>
      </c>
      <c r="D3997" s="22">
        <v>7.0805999999999996</v>
      </c>
    </row>
    <row r="3998" spans="1:4" x14ac:dyDescent="0.25">
      <c r="A3998" s="19">
        <v>39904</v>
      </c>
      <c r="B3998" s="20" t="s">
        <v>34</v>
      </c>
      <c r="C3998" s="21">
        <v>7.4524999999999997</v>
      </c>
      <c r="D3998" s="22">
        <v>7.4813000000000001</v>
      </c>
    </row>
    <row r="3999" spans="1:4" hidden="1" x14ac:dyDescent="0.25">
      <c r="A3999" s="19">
        <v>39870</v>
      </c>
      <c r="B3999" s="20" t="s">
        <v>34</v>
      </c>
      <c r="C3999" s="21">
        <v>7.1574</v>
      </c>
      <c r="D3999" s="22">
        <v>7.1840000000000002</v>
      </c>
    </row>
    <row r="4000" spans="1:4" hidden="1" x14ac:dyDescent="0.25">
      <c r="A4000" s="19">
        <v>39869</v>
      </c>
      <c r="B4000" s="20" t="s">
        <v>34</v>
      </c>
      <c r="C4000" s="21">
        <v>7.1551999999999998</v>
      </c>
      <c r="D4000" s="22">
        <v>7.1824000000000003</v>
      </c>
    </row>
    <row r="4001" spans="1:4" hidden="1" x14ac:dyDescent="0.25">
      <c r="A4001" s="19">
        <v>39868</v>
      </c>
      <c r="B4001" s="20" t="s">
        <v>34</v>
      </c>
      <c r="C4001" s="21">
        <v>7.1630000000000003</v>
      </c>
      <c r="D4001" s="22">
        <v>7.1909000000000001</v>
      </c>
    </row>
    <row r="4002" spans="1:4" hidden="1" x14ac:dyDescent="0.25">
      <c r="A4002" s="19">
        <v>39867</v>
      </c>
      <c r="B4002" s="20" t="s">
        <v>34</v>
      </c>
      <c r="C4002" s="21">
        <v>7.1806999999999999</v>
      </c>
      <c r="D4002" s="22">
        <v>7.2087000000000003</v>
      </c>
    </row>
    <row r="4003" spans="1:4" hidden="1" x14ac:dyDescent="0.25">
      <c r="A4003" s="19">
        <v>39866</v>
      </c>
      <c r="B4003" s="20" t="s">
        <v>34</v>
      </c>
      <c r="C4003" s="21">
        <v>7.1657999999999999</v>
      </c>
      <c r="D4003" s="22">
        <v>7.1947999999999999</v>
      </c>
    </row>
    <row r="4004" spans="1:4" hidden="1" x14ac:dyDescent="0.25">
      <c r="A4004" s="19">
        <v>39863</v>
      </c>
      <c r="B4004" s="20" t="s">
        <v>34</v>
      </c>
      <c r="C4004" s="21">
        <v>7.0819999999999999</v>
      </c>
      <c r="D4004" s="22">
        <v>7.1085000000000003</v>
      </c>
    </row>
    <row r="4005" spans="1:4" hidden="1" x14ac:dyDescent="0.25">
      <c r="A4005" s="19">
        <v>39862</v>
      </c>
      <c r="B4005" s="20" t="s">
        <v>34</v>
      </c>
      <c r="C4005" s="21">
        <v>7.0225</v>
      </c>
      <c r="D4005" s="22">
        <v>7.0488</v>
      </c>
    </row>
    <row r="4006" spans="1:4" hidden="1" x14ac:dyDescent="0.25">
      <c r="A4006" s="19">
        <v>39861</v>
      </c>
      <c r="B4006" s="20" t="s">
        <v>34</v>
      </c>
      <c r="C4006" s="21">
        <v>7.0349000000000004</v>
      </c>
      <c r="D4006" s="22">
        <v>7.0629</v>
      </c>
    </row>
    <row r="4007" spans="1:4" hidden="1" x14ac:dyDescent="0.25">
      <c r="A4007" s="19">
        <v>39860</v>
      </c>
      <c r="B4007" s="20" t="s">
        <v>34</v>
      </c>
      <c r="C4007" s="21">
        <v>7.0967000000000002</v>
      </c>
      <c r="D4007" s="22">
        <v>7.1227</v>
      </c>
    </row>
    <row r="4008" spans="1:4" hidden="1" x14ac:dyDescent="0.25">
      <c r="A4008" s="19">
        <v>39859</v>
      </c>
      <c r="B4008" s="20" t="s">
        <v>34</v>
      </c>
      <c r="C4008" s="21">
        <v>7.1433999999999997</v>
      </c>
      <c r="D4008" s="22">
        <v>7.1725000000000003</v>
      </c>
    </row>
    <row r="4009" spans="1:4" hidden="1" x14ac:dyDescent="0.25">
      <c r="A4009" s="19">
        <v>39856</v>
      </c>
      <c r="B4009" s="20" t="s">
        <v>34</v>
      </c>
      <c r="C4009" s="21">
        <v>7.1337999999999999</v>
      </c>
      <c r="D4009" s="22">
        <v>7.1611000000000002</v>
      </c>
    </row>
    <row r="4010" spans="1:4" hidden="1" x14ac:dyDescent="0.25">
      <c r="A4010" s="19">
        <v>39855</v>
      </c>
      <c r="B4010" s="20" t="s">
        <v>34</v>
      </c>
      <c r="C4010" s="21">
        <v>7.1839000000000004</v>
      </c>
      <c r="D4010" s="22">
        <v>7.2130999999999998</v>
      </c>
    </row>
    <row r="4011" spans="1:4" hidden="1" x14ac:dyDescent="0.25">
      <c r="A4011" s="19">
        <v>39854</v>
      </c>
      <c r="B4011" s="20" t="s">
        <v>34</v>
      </c>
      <c r="C4011" s="21">
        <v>7.2027000000000001</v>
      </c>
      <c r="D4011" s="22">
        <v>7.2309000000000001</v>
      </c>
    </row>
    <row r="4012" spans="1:4" hidden="1" x14ac:dyDescent="0.25">
      <c r="A4012" s="19">
        <v>39853</v>
      </c>
      <c r="B4012" s="20" t="s">
        <v>34</v>
      </c>
      <c r="C4012" s="21">
        <v>7.1839000000000004</v>
      </c>
      <c r="D4012" s="22">
        <v>7.2126000000000001</v>
      </c>
    </row>
    <row r="4013" spans="1:4" hidden="1" x14ac:dyDescent="0.25">
      <c r="A4013" s="19">
        <v>39852</v>
      </c>
      <c r="B4013" s="20" t="s">
        <v>34</v>
      </c>
      <c r="C4013" s="21">
        <v>7.1722000000000001</v>
      </c>
      <c r="D4013" s="22">
        <v>7.2013999999999996</v>
      </c>
    </row>
    <row r="4014" spans="1:4" hidden="1" x14ac:dyDescent="0.25">
      <c r="A4014" s="19">
        <v>39849</v>
      </c>
      <c r="B4014" s="20" t="s">
        <v>34</v>
      </c>
      <c r="C4014" s="21">
        <v>7.1254999999999997</v>
      </c>
      <c r="D4014" s="22">
        <v>7.1517999999999997</v>
      </c>
    </row>
    <row r="4015" spans="1:4" hidden="1" x14ac:dyDescent="0.25">
      <c r="A4015" s="19">
        <v>39848</v>
      </c>
      <c r="B4015" s="20" t="s">
        <v>34</v>
      </c>
      <c r="C4015" s="21">
        <v>7.1265000000000001</v>
      </c>
      <c r="D4015" s="22">
        <v>7.1532999999999998</v>
      </c>
    </row>
    <row r="4016" spans="1:4" hidden="1" x14ac:dyDescent="0.25">
      <c r="A4016" s="19">
        <v>39847</v>
      </c>
      <c r="B4016" s="20" t="s">
        <v>34</v>
      </c>
      <c r="C4016" s="21">
        <v>7.1418999999999997</v>
      </c>
      <c r="D4016" s="22">
        <v>7.1688000000000001</v>
      </c>
    </row>
    <row r="4017" spans="1:4" hidden="1" x14ac:dyDescent="0.25">
      <c r="A4017" s="19">
        <v>39846</v>
      </c>
      <c r="B4017" s="20" t="s">
        <v>34</v>
      </c>
      <c r="C4017" s="21">
        <v>7.0899000000000001</v>
      </c>
      <c r="D4017" s="22">
        <v>7.1170999999999998</v>
      </c>
    </row>
    <row r="4018" spans="1:4" x14ac:dyDescent="0.25">
      <c r="A4018" s="19">
        <v>39873</v>
      </c>
      <c r="B4018" s="20" t="s">
        <v>34</v>
      </c>
      <c r="C4018" s="21">
        <v>7.1017999999999999</v>
      </c>
      <c r="D4018" s="22">
        <v>7.1304999999999996</v>
      </c>
    </row>
    <row r="4019" spans="1:4" hidden="1" x14ac:dyDescent="0.25">
      <c r="A4019" s="19">
        <v>39842</v>
      </c>
      <c r="B4019" s="20" t="s">
        <v>34</v>
      </c>
      <c r="C4019" s="21">
        <v>7.2916999999999996</v>
      </c>
      <c r="D4019" s="22">
        <v>7.3196000000000003</v>
      </c>
    </row>
    <row r="4020" spans="1:4" hidden="1" x14ac:dyDescent="0.25">
      <c r="A4020" s="19">
        <v>39841</v>
      </c>
      <c r="B4020" s="20" t="s">
        <v>34</v>
      </c>
      <c r="C4020" s="21">
        <v>7.3688000000000002</v>
      </c>
      <c r="D4020" s="22">
        <v>7.3970000000000002</v>
      </c>
    </row>
    <row r="4021" spans="1:4" hidden="1" x14ac:dyDescent="0.25">
      <c r="A4021" s="19">
        <v>39840</v>
      </c>
      <c r="B4021" s="20" t="s">
        <v>34</v>
      </c>
      <c r="C4021" s="21">
        <v>7.3270999999999997</v>
      </c>
      <c r="D4021" s="22">
        <v>7.3545999999999996</v>
      </c>
    </row>
    <row r="4022" spans="1:4" hidden="1" x14ac:dyDescent="0.25">
      <c r="A4022" s="19">
        <v>39839</v>
      </c>
      <c r="B4022" s="20" t="s">
        <v>34</v>
      </c>
      <c r="C4022" s="21">
        <v>7.2146999999999997</v>
      </c>
      <c r="D4022" s="22">
        <v>7.2428999999999997</v>
      </c>
    </row>
    <row r="4023" spans="1:4" hidden="1" x14ac:dyDescent="0.25">
      <c r="A4023" s="19">
        <v>39838</v>
      </c>
      <c r="B4023" s="20" t="s">
        <v>34</v>
      </c>
      <c r="C4023" s="21">
        <v>7.194</v>
      </c>
      <c r="D4023" s="22">
        <v>7.2233000000000001</v>
      </c>
    </row>
    <row r="4024" spans="1:4" hidden="1" x14ac:dyDescent="0.25">
      <c r="A4024" s="19">
        <v>39835</v>
      </c>
      <c r="B4024" s="20" t="s">
        <v>34</v>
      </c>
      <c r="C4024" s="21">
        <v>7.1994999999999996</v>
      </c>
      <c r="D4024" s="22">
        <v>7.2271000000000001</v>
      </c>
    </row>
    <row r="4025" spans="1:4" hidden="1" x14ac:dyDescent="0.25">
      <c r="A4025" s="19">
        <v>39834</v>
      </c>
      <c r="B4025" s="20" t="s">
        <v>34</v>
      </c>
      <c r="C4025" s="21">
        <v>7.1717000000000004</v>
      </c>
      <c r="D4025" s="22">
        <v>7.1981999999999999</v>
      </c>
    </row>
    <row r="4026" spans="1:4" hidden="1" x14ac:dyDescent="0.25">
      <c r="A4026" s="19">
        <v>39833</v>
      </c>
      <c r="B4026" s="20" t="s">
        <v>34</v>
      </c>
      <c r="C4026" s="21">
        <v>7.1772</v>
      </c>
      <c r="D4026" s="22">
        <v>7.2047999999999996</v>
      </c>
    </row>
    <row r="4027" spans="1:4" hidden="1" x14ac:dyDescent="0.25">
      <c r="A4027" s="19">
        <v>39832</v>
      </c>
      <c r="B4027" s="20" t="s">
        <v>34</v>
      </c>
      <c r="C4027" s="21">
        <v>7.3021000000000003</v>
      </c>
      <c r="D4027" s="22">
        <v>7.3308</v>
      </c>
    </row>
    <row r="4028" spans="1:4" hidden="1" x14ac:dyDescent="0.25">
      <c r="A4028" s="19">
        <v>39831</v>
      </c>
      <c r="B4028" s="20" t="s">
        <v>34</v>
      </c>
      <c r="C4028" s="21">
        <v>7.3183999999999996</v>
      </c>
      <c r="D4028" s="22">
        <v>7.3483000000000001</v>
      </c>
    </row>
    <row r="4029" spans="1:4" hidden="1" x14ac:dyDescent="0.25">
      <c r="A4029" s="19">
        <v>39828</v>
      </c>
      <c r="B4029" s="20" t="s">
        <v>34</v>
      </c>
      <c r="C4029" s="21">
        <v>7.2794999999999996</v>
      </c>
      <c r="D4029" s="22">
        <v>7.3070000000000004</v>
      </c>
    </row>
    <row r="4030" spans="1:4" hidden="1" x14ac:dyDescent="0.25">
      <c r="A4030" s="19">
        <v>39827</v>
      </c>
      <c r="B4030" s="20" t="s">
        <v>34</v>
      </c>
      <c r="C4030" s="21">
        <v>7.2891000000000004</v>
      </c>
      <c r="D4030" s="22">
        <v>7.3171999999999997</v>
      </c>
    </row>
    <row r="4031" spans="1:4" hidden="1" x14ac:dyDescent="0.25">
      <c r="A4031" s="19">
        <v>39826</v>
      </c>
      <c r="B4031" s="20" t="s">
        <v>34</v>
      </c>
      <c r="C4031" s="21">
        <v>7.3224999999999998</v>
      </c>
      <c r="D4031" s="22">
        <v>7.3506999999999998</v>
      </c>
    </row>
    <row r="4032" spans="1:4" hidden="1" x14ac:dyDescent="0.25">
      <c r="A4032" s="19">
        <v>39825</v>
      </c>
      <c r="B4032" s="20" t="s">
        <v>34</v>
      </c>
      <c r="C4032" s="21">
        <v>7.3902000000000001</v>
      </c>
      <c r="D4032" s="22">
        <v>7.4188000000000001</v>
      </c>
    </row>
    <row r="4033" spans="1:4" hidden="1" x14ac:dyDescent="0.25">
      <c r="A4033" s="19">
        <v>39824</v>
      </c>
      <c r="B4033" s="20" t="s">
        <v>34</v>
      </c>
      <c r="C4033" s="21">
        <v>7.3975999999999997</v>
      </c>
      <c r="D4033" s="22">
        <v>7.4250999999999996</v>
      </c>
    </row>
    <row r="4034" spans="1:4" hidden="1" x14ac:dyDescent="0.25">
      <c r="A4034" s="19">
        <v>39821</v>
      </c>
      <c r="B4034" s="20" t="s">
        <v>34</v>
      </c>
      <c r="C4034" s="21">
        <v>7.4459</v>
      </c>
      <c r="D4034" s="22">
        <v>7.4745999999999997</v>
      </c>
    </row>
    <row r="4035" spans="1:4" hidden="1" x14ac:dyDescent="0.25">
      <c r="A4035" s="19">
        <v>39819</v>
      </c>
      <c r="B4035" s="20" t="s">
        <v>34</v>
      </c>
      <c r="C4035" s="21">
        <v>7.3170000000000002</v>
      </c>
      <c r="D4035" s="22">
        <v>7.3459000000000003</v>
      </c>
    </row>
    <row r="4036" spans="1:4" hidden="1" x14ac:dyDescent="0.25">
      <c r="A4036" s="19">
        <v>39818</v>
      </c>
      <c r="B4036" s="20" t="s">
        <v>34</v>
      </c>
      <c r="C4036" s="21">
        <v>7.4744999999999999</v>
      </c>
      <c r="D4036" s="22">
        <v>7.5027999999999997</v>
      </c>
    </row>
    <row r="4037" spans="1:4" hidden="1" x14ac:dyDescent="0.25">
      <c r="A4037" s="19">
        <v>39817</v>
      </c>
      <c r="B4037" s="20" t="s">
        <v>34</v>
      </c>
      <c r="C4037" s="21">
        <v>7.6531000000000002</v>
      </c>
      <c r="D4037" s="22">
        <v>7.6841999999999997</v>
      </c>
    </row>
    <row r="4038" spans="1:4" x14ac:dyDescent="0.25">
      <c r="A4038" s="19">
        <v>39845</v>
      </c>
      <c r="B4038" s="20" t="s">
        <v>34</v>
      </c>
      <c r="C4038" s="21">
        <v>7.1195000000000004</v>
      </c>
      <c r="D4038" s="22">
        <v>7.1456999999999997</v>
      </c>
    </row>
    <row r="4039" spans="1:4" hidden="1" x14ac:dyDescent="0.25">
      <c r="A4039" s="19">
        <v>39813</v>
      </c>
      <c r="B4039" s="20" t="s">
        <v>34</v>
      </c>
      <c r="C4039" s="21">
        <v>7.6859000000000002</v>
      </c>
      <c r="D4039" s="22">
        <v>7.7154999999999996</v>
      </c>
    </row>
    <row r="4040" spans="1:4" hidden="1" x14ac:dyDescent="0.25">
      <c r="A4040" s="19">
        <v>39812</v>
      </c>
      <c r="B4040" s="20" t="s">
        <v>34</v>
      </c>
      <c r="C4040" s="21">
        <v>7.8021000000000003</v>
      </c>
      <c r="D4040" s="22">
        <v>7.8315000000000001</v>
      </c>
    </row>
    <row r="4041" spans="1:4" hidden="1" x14ac:dyDescent="0.25">
      <c r="A4041" s="19">
        <v>39810</v>
      </c>
      <c r="B4041" s="20" t="s">
        <v>34</v>
      </c>
      <c r="C4041" s="21">
        <v>7.7446000000000002</v>
      </c>
      <c r="D4041" s="22">
        <v>7.7766000000000002</v>
      </c>
    </row>
    <row r="4042" spans="1:4" hidden="1" x14ac:dyDescent="0.25">
      <c r="A4042" s="19">
        <v>39807</v>
      </c>
      <c r="B4042" s="20" t="s">
        <v>34</v>
      </c>
      <c r="C4042" s="21">
        <v>7.7153</v>
      </c>
      <c r="D4042" s="22">
        <v>7.7460000000000004</v>
      </c>
    </row>
    <row r="4043" spans="1:4" hidden="1" x14ac:dyDescent="0.25">
      <c r="A4043" s="19">
        <v>39806</v>
      </c>
      <c r="B4043" s="20" t="s">
        <v>34</v>
      </c>
      <c r="C4043" s="21">
        <v>7.7172999999999998</v>
      </c>
      <c r="D4043" s="22">
        <v>7.7469999999999999</v>
      </c>
    </row>
    <row r="4044" spans="1:4" hidden="1" x14ac:dyDescent="0.25">
      <c r="A4044" s="19">
        <v>39805</v>
      </c>
      <c r="B4044" s="20" t="s">
        <v>34</v>
      </c>
      <c r="C4044" s="21">
        <v>7.7130000000000001</v>
      </c>
      <c r="D4044" s="22">
        <v>7.7420999999999998</v>
      </c>
    </row>
    <row r="4045" spans="1:4" hidden="1" x14ac:dyDescent="0.25">
      <c r="A4045" s="19">
        <v>39804</v>
      </c>
      <c r="B4045" s="20" t="s">
        <v>34</v>
      </c>
      <c r="C4045" s="21">
        <v>7.6931000000000003</v>
      </c>
      <c r="D4045" s="22">
        <v>7.7222</v>
      </c>
    </row>
    <row r="4046" spans="1:4" hidden="1" x14ac:dyDescent="0.25">
      <c r="A4046" s="19">
        <v>39803</v>
      </c>
      <c r="B4046" s="20" t="s">
        <v>34</v>
      </c>
      <c r="C4046" s="21">
        <v>7.6619000000000002</v>
      </c>
      <c r="D4046" s="22">
        <v>7.6929999999999996</v>
      </c>
    </row>
    <row r="4047" spans="1:4" hidden="1" x14ac:dyDescent="0.25">
      <c r="A4047" s="19">
        <v>39800</v>
      </c>
      <c r="B4047" s="20" t="s">
        <v>34</v>
      </c>
      <c r="C4047" s="21">
        <v>8.0599000000000007</v>
      </c>
      <c r="D4047" s="22">
        <v>8.0924999999999994</v>
      </c>
    </row>
    <row r="4048" spans="1:4" hidden="1" x14ac:dyDescent="0.25">
      <c r="A4048" s="19">
        <v>39799</v>
      </c>
      <c r="B4048" s="20" t="s">
        <v>34</v>
      </c>
      <c r="C4048" s="21">
        <v>7.7579000000000002</v>
      </c>
      <c r="D4048" s="22">
        <v>7.7882999999999996</v>
      </c>
    </row>
    <row r="4049" spans="1:4" hidden="1" x14ac:dyDescent="0.25">
      <c r="A4049" s="19">
        <v>39798</v>
      </c>
      <c r="B4049" s="20" t="s">
        <v>34</v>
      </c>
      <c r="C4049" s="21">
        <v>7.5316999999999998</v>
      </c>
      <c r="D4049" s="22">
        <v>7.5612000000000004</v>
      </c>
    </row>
    <row r="4050" spans="1:4" hidden="1" x14ac:dyDescent="0.25">
      <c r="A4050" s="19">
        <v>39797</v>
      </c>
      <c r="B4050" s="20" t="s">
        <v>34</v>
      </c>
      <c r="C4050" s="21">
        <v>7.4250999999999996</v>
      </c>
      <c r="D4050" s="22">
        <v>7.4542999999999999</v>
      </c>
    </row>
    <row r="4051" spans="1:4" hidden="1" x14ac:dyDescent="0.25">
      <c r="A4051" s="19">
        <v>39796</v>
      </c>
      <c r="B4051" s="20" t="s">
        <v>34</v>
      </c>
      <c r="C4051" s="21">
        <v>7.3710000000000004</v>
      </c>
      <c r="D4051" s="22">
        <v>7.4010999999999996</v>
      </c>
    </row>
    <row r="4052" spans="1:4" hidden="1" x14ac:dyDescent="0.25">
      <c r="A4052" s="19">
        <v>39793</v>
      </c>
      <c r="B4052" s="20" t="s">
        <v>34</v>
      </c>
      <c r="C4052" s="21">
        <v>7.2892000000000001</v>
      </c>
      <c r="D4052" s="22">
        <v>7.3178000000000001</v>
      </c>
    </row>
    <row r="4053" spans="1:4" hidden="1" x14ac:dyDescent="0.25">
      <c r="A4053" s="19">
        <v>39792</v>
      </c>
      <c r="B4053" s="20" t="s">
        <v>34</v>
      </c>
      <c r="C4053" s="21">
        <v>7.1398999999999999</v>
      </c>
      <c r="D4053" s="22">
        <v>7.1669</v>
      </c>
    </row>
    <row r="4054" spans="1:4" hidden="1" x14ac:dyDescent="0.25">
      <c r="A4054" s="19">
        <v>39786</v>
      </c>
      <c r="B4054" s="20" t="s">
        <v>34</v>
      </c>
      <c r="C4054" s="21">
        <v>6.9687000000000001</v>
      </c>
      <c r="D4054" s="22">
        <v>6.9955999999999996</v>
      </c>
    </row>
    <row r="4055" spans="1:4" hidden="1" x14ac:dyDescent="0.25">
      <c r="A4055" s="19">
        <v>39785</v>
      </c>
      <c r="B4055" s="20" t="s">
        <v>34</v>
      </c>
      <c r="C4055" s="21">
        <v>6.9688999999999997</v>
      </c>
      <c r="D4055" s="22">
        <v>9.9963999999999995</v>
      </c>
    </row>
    <row r="4056" spans="1:4" hidden="1" x14ac:dyDescent="0.25">
      <c r="A4056" s="19">
        <v>39784</v>
      </c>
      <c r="B4056" s="20" t="s">
        <v>34</v>
      </c>
      <c r="C4056" s="21">
        <v>6.9653</v>
      </c>
      <c r="D4056" s="22">
        <v>6.9927999999999999</v>
      </c>
    </row>
    <row r="4057" spans="1:4" x14ac:dyDescent="0.25">
      <c r="A4057" s="19">
        <v>39814</v>
      </c>
      <c r="B4057" s="20" t="s">
        <v>34</v>
      </c>
      <c r="C4057" s="21">
        <v>7.7305000000000001</v>
      </c>
      <c r="D4057" s="22">
        <v>7.7625000000000002</v>
      </c>
    </row>
    <row r="4058" spans="1:4" hidden="1" x14ac:dyDescent="0.25">
      <c r="A4058" s="19">
        <v>39782</v>
      </c>
      <c r="B4058" s="20" t="s">
        <v>34</v>
      </c>
      <c r="C4058" s="21">
        <v>6.9897</v>
      </c>
      <c r="D4058" s="22">
        <v>7.0160999999999998</v>
      </c>
    </row>
    <row r="4059" spans="1:4" hidden="1" x14ac:dyDescent="0.25">
      <c r="A4059" s="19">
        <v>39779</v>
      </c>
      <c r="B4059" s="20" t="s">
        <v>34</v>
      </c>
      <c r="C4059" s="21">
        <v>7.1032000000000002</v>
      </c>
      <c r="D4059" s="22">
        <v>7.1300999999999997</v>
      </c>
    </row>
    <row r="4060" spans="1:4" hidden="1" x14ac:dyDescent="0.25">
      <c r="A4060" s="19">
        <v>39778</v>
      </c>
      <c r="B4060" s="20" t="s">
        <v>34</v>
      </c>
      <c r="C4060" s="21">
        <v>7.1355000000000004</v>
      </c>
      <c r="D4060" s="22">
        <v>7.1653000000000002</v>
      </c>
    </row>
    <row r="4061" spans="1:4" hidden="1" x14ac:dyDescent="0.25">
      <c r="A4061" s="19">
        <v>39777</v>
      </c>
      <c r="B4061" s="20" t="s">
        <v>34</v>
      </c>
      <c r="C4061" s="21">
        <v>7.0956999999999999</v>
      </c>
      <c r="D4061" s="22">
        <v>7.1231</v>
      </c>
    </row>
    <row r="4062" spans="1:4" hidden="1" x14ac:dyDescent="0.25">
      <c r="A4062" s="19">
        <v>39776</v>
      </c>
      <c r="B4062" s="20" t="s">
        <v>34</v>
      </c>
      <c r="C4062" s="21">
        <v>7.0171999999999999</v>
      </c>
      <c r="D4062" s="22">
        <v>7.0449000000000002</v>
      </c>
    </row>
    <row r="4063" spans="1:4" hidden="1" x14ac:dyDescent="0.25">
      <c r="A4063" s="19">
        <v>39775</v>
      </c>
      <c r="B4063" s="20" t="s">
        <v>34</v>
      </c>
      <c r="C4063" s="21">
        <v>6.9539</v>
      </c>
      <c r="D4063" s="22">
        <v>6.9819000000000004</v>
      </c>
    </row>
    <row r="4064" spans="1:4" hidden="1" x14ac:dyDescent="0.25">
      <c r="A4064" s="19">
        <v>39772</v>
      </c>
      <c r="B4064" s="20" t="s">
        <v>34</v>
      </c>
      <c r="C4064" s="21">
        <v>6.9359999999999999</v>
      </c>
      <c r="D4064" s="22">
        <v>6.9633000000000003</v>
      </c>
    </row>
    <row r="4065" spans="1:4" hidden="1" x14ac:dyDescent="0.25">
      <c r="A4065" s="19">
        <v>39771</v>
      </c>
      <c r="B4065" s="20" t="s">
        <v>34</v>
      </c>
      <c r="C4065" s="21">
        <v>6.9877000000000002</v>
      </c>
      <c r="D4065" s="22">
        <v>7.0152999999999999</v>
      </c>
    </row>
    <row r="4066" spans="1:4" hidden="1" x14ac:dyDescent="0.25">
      <c r="A4066" s="19">
        <v>39770</v>
      </c>
      <c r="B4066" s="20" t="s">
        <v>34</v>
      </c>
      <c r="C4066" s="21">
        <v>6.9698000000000002</v>
      </c>
      <c r="D4066" s="22">
        <v>6.9961000000000002</v>
      </c>
    </row>
    <row r="4067" spans="1:4" hidden="1" x14ac:dyDescent="0.25">
      <c r="A4067" s="19">
        <v>39769</v>
      </c>
      <c r="B4067" s="20" t="s">
        <v>34</v>
      </c>
      <c r="C4067" s="21">
        <v>6.9759000000000002</v>
      </c>
      <c r="D4067" s="22">
        <v>7.0023</v>
      </c>
    </row>
    <row r="4068" spans="1:4" hidden="1" x14ac:dyDescent="0.25">
      <c r="A4068" s="19">
        <v>39768</v>
      </c>
      <c r="B4068" s="20" t="s">
        <v>34</v>
      </c>
      <c r="C4068" s="21">
        <v>6.9451000000000001</v>
      </c>
      <c r="D4068" s="22">
        <v>6.9736000000000002</v>
      </c>
    </row>
    <row r="4069" spans="1:4" hidden="1" x14ac:dyDescent="0.25">
      <c r="A4069" s="19">
        <v>39765</v>
      </c>
      <c r="B4069" s="20" t="s">
        <v>34</v>
      </c>
      <c r="C4069" s="21">
        <v>6.9307999999999996</v>
      </c>
      <c r="D4069" s="22">
        <v>6.9565000000000001</v>
      </c>
    </row>
    <row r="4070" spans="1:4" hidden="1" x14ac:dyDescent="0.25">
      <c r="A4070" s="19">
        <v>39764</v>
      </c>
      <c r="B4070" s="20" t="s">
        <v>34</v>
      </c>
      <c r="C4070" s="21">
        <v>6.9485000000000001</v>
      </c>
      <c r="D4070" s="22">
        <v>6.9759000000000002</v>
      </c>
    </row>
    <row r="4071" spans="1:4" hidden="1" x14ac:dyDescent="0.25">
      <c r="A4071" s="19">
        <v>39763</v>
      </c>
      <c r="B4071" s="20" t="s">
        <v>34</v>
      </c>
      <c r="C4071" s="21">
        <v>7.0140000000000002</v>
      </c>
      <c r="D4071" s="22">
        <v>7.04</v>
      </c>
    </row>
    <row r="4072" spans="1:4" hidden="1" x14ac:dyDescent="0.25">
      <c r="A4072" s="19">
        <v>39762</v>
      </c>
      <c r="B4072" s="20" t="s">
        <v>34</v>
      </c>
      <c r="C4072" s="21">
        <v>7.1250999999999998</v>
      </c>
      <c r="D4072" s="22">
        <v>7.1532</v>
      </c>
    </row>
    <row r="4073" spans="1:4" hidden="1" x14ac:dyDescent="0.25">
      <c r="A4073" s="19">
        <v>39761</v>
      </c>
      <c r="B4073" s="20" t="s">
        <v>34</v>
      </c>
      <c r="C4073" s="21">
        <v>7.0109000000000004</v>
      </c>
      <c r="D4073" s="22">
        <v>7.0396999999999998</v>
      </c>
    </row>
    <row r="4074" spans="1:4" hidden="1" x14ac:dyDescent="0.25">
      <c r="A4074" s="19">
        <v>39758</v>
      </c>
      <c r="B4074" s="20" t="s">
        <v>34</v>
      </c>
      <c r="C4074" s="21">
        <v>7.1109999999999998</v>
      </c>
      <c r="D4074" s="22">
        <v>7.1379000000000001</v>
      </c>
    </row>
    <row r="4075" spans="1:4" hidden="1" x14ac:dyDescent="0.25">
      <c r="A4075" s="19">
        <v>39757</v>
      </c>
      <c r="B4075" s="20" t="s">
        <v>34</v>
      </c>
      <c r="C4075" s="21">
        <v>7.1599000000000004</v>
      </c>
      <c r="D4075" s="22">
        <v>7.1868999999999996</v>
      </c>
    </row>
    <row r="4076" spans="1:4" hidden="1" x14ac:dyDescent="0.25">
      <c r="A4076" s="19">
        <v>39756</v>
      </c>
      <c r="B4076" s="20" t="s">
        <v>34</v>
      </c>
      <c r="C4076" s="21">
        <v>7.0872000000000002</v>
      </c>
      <c r="D4076" s="22">
        <v>7.1150000000000002</v>
      </c>
    </row>
    <row r="4077" spans="1:4" hidden="1" x14ac:dyDescent="0.25">
      <c r="A4077" s="19">
        <v>39755</v>
      </c>
      <c r="B4077" s="20" t="s">
        <v>34</v>
      </c>
      <c r="C4077" s="21">
        <v>7.1383000000000001</v>
      </c>
      <c r="D4077" s="22">
        <v>7.1657000000000002</v>
      </c>
    </row>
    <row r="4078" spans="1:4" x14ac:dyDescent="0.25">
      <c r="A4078" s="19">
        <v>39783</v>
      </c>
      <c r="B4078" s="20" t="s">
        <v>34</v>
      </c>
      <c r="C4078" s="21">
        <v>6.9648000000000003</v>
      </c>
      <c r="D4078" s="22">
        <v>6.9907000000000004</v>
      </c>
    </row>
    <row r="4079" spans="1:4" hidden="1" x14ac:dyDescent="0.25">
      <c r="A4079" s="19">
        <v>39751</v>
      </c>
      <c r="B4079" s="20" t="s">
        <v>34</v>
      </c>
      <c r="C4079" s="21">
        <v>7.2872000000000003</v>
      </c>
      <c r="D4079" s="22">
        <v>7.3144999999999998</v>
      </c>
    </row>
    <row r="4080" spans="1:4" hidden="1" x14ac:dyDescent="0.25">
      <c r="A4080" s="19">
        <v>39750</v>
      </c>
      <c r="B4080" s="20" t="s">
        <v>34</v>
      </c>
      <c r="C4080" s="21">
        <v>7.1273</v>
      </c>
      <c r="D4080" s="22">
        <v>7.1551</v>
      </c>
    </row>
    <row r="4081" spans="1:4" hidden="1" x14ac:dyDescent="0.25">
      <c r="A4081" s="19">
        <v>39749</v>
      </c>
      <c r="B4081" s="20" t="s">
        <v>34</v>
      </c>
      <c r="C4081" s="21">
        <v>7.0170000000000003</v>
      </c>
      <c r="D4081" s="22">
        <v>7.0433000000000003</v>
      </c>
    </row>
    <row r="4082" spans="1:4" hidden="1" x14ac:dyDescent="0.25">
      <c r="A4082" s="19">
        <v>39748</v>
      </c>
      <c r="B4082" s="20" t="s">
        <v>34</v>
      </c>
      <c r="C4082" s="21">
        <v>6.9428999999999998</v>
      </c>
      <c r="D4082" s="22">
        <v>6.97</v>
      </c>
    </row>
    <row r="4083" spans="1:4" hidden="1" x14ac:dyDescent="0.25">
      <c r="A4083" s="19">
        <v>39747</v>
      </c>
      <c r="B4083" s="20" t="s">
        <v>34</v>
      </c>
      <c r="C4083" s="21">
        <v>7.0461</v>
      </c>
      <c r="D4083" s="22">
        <v>7.0735999999999999</v>
      </c>
    </row>
    <row r="4084" spans="1:4" hidden="1" x14ac:dyDescent="0.25">
      <c r="A4084" s="19">
        <v>39744</v>
      </c>
      <c r="B4084" s="20" t="s">
        <v>34</v>
      </c>
      <c r="C4084" s="21">
        <v>7.1285999999999996</v>
      </c>
      <c r="D4084" s="22">
        <v>7.1563999999999997</v>
      </c>
    </row>
    <row r="4085" spans="1:4" hidden="1" x14ac:dyDescent="0.25">
      <c r="A4085" s="19">
        <v>39743</v>
      </c>
      <c r="B4085" s="20" t="s">
        <v>34</v>
      </c>
      <c r="C4085" s="21">
        <v>7.1626000000000003</v>
      </c>
      <c r="D4085" s="22">
        <v>7.1894</v>
      </c>
    </row>
    <row r="4086" spans="1:4" hidden="1" x14ac:dyDescent="0.25">
      <c r="A4086" s="19">
        <v>39742</v>
      </c>
      <c r="B4086" s="20" t="s">
        <v>34</v>
      </c>
      <c r="C4086" s="21">
        <v>7.3543000000000003</v>
      </c>
      <c r="D4086" s="22">
        <v>7.3813000000000004</v>
      </c>
    </row>
    <row r="4087" spans="1:4" hidden="1" x14ac:dyDescent="0.25">
      <c r="A4087" s="19">
        <v>39741</v>
      </c>
      <c r="B4087" s="20" t="s">
        <v>34</v>
      </c>
      <c r="C4087" s="21">
        <v>7.4847999999999999</v>
      </c>
      <c r="D4087" s="22">
        <v>7.5138999999999996</v>
      </c>
    </row>
    <row r="4088" spans="1:4" hidden="1" x14ac:dyDescent="0.25">
      <c r="A4088" s="19">
        <v>39740</v>
      </c>
      <c r="B4088" s="20" t="s">
        <v>34</v>
      </c>
      <c r="C4088" s="21">
        <v>7.4736000000000002</v>
      </c>
      <c r="D4088" s="22">
        <v>7.5026000000000002</v>
      </c>
    </row>
    <row r="4089" spans="1:4" hidden="1" x14ac:dyDescent="0.25">
      <c r="A4089" s="19">
        <v>39737</v>
      </c>
      <c r="B4089" s="20" t="s">
        <v>34</v>
      </c>
      <c r="C4089" s="21">
        <v>7.5381</v>
      </c>
      <c r="D4089" s="22">
        <v>7.5667999999999997</v>
      </c>
    </row>
    <row r="4090" spans="1:4" hidden="1" x14ac:dyDescent="0.25">
      <c r="A4090" s="19">
        <v>39736</v>
      </c>
      <c r="B4090" s="20" t="s">
        <v>34</v>
      </c>
      <c r="C4090" s="21">
        <v>7.5749000000000004</v>
      </c>
      <c r="D4090" s="22">
        <v>7.6044</v>
      </c>
    </row>
    <row r="4091" spans="1:4" hidden="1" x14ac:dyDescent="0.25">
      <c r="A4091" s="19">
        <v>39735</v>
      </c>
      <c r="B4091" s="20" t="s">
        <v>34</v>
      </c>
      <c r="C4091" s="21">
        <v>7.6223000000000001</v>
      </c>
      <c r="D4091" s="22">
        <v>7.6515000000000004</v>
      </c>
    </row>
    <row r="4092" spans="1:4" hidden="1" x14ac:dyDescent="0.25">
      <c r="A4092" s="19">
        <v>39734</v>
      </c>
      <c r="B4092" s="20" t="s">
        <v>34</v>
      </c>
      <c r="C4092" s="21">
        <v>7.5351999999999997</v>
      </c>
      <c r="D4092" s="22">
        <v>7.5641999999999996</v>
      </c>
    </row>
    <row r="4093" spans="1:4" hidden="1" x14ac:dyDescent="0.25">
      <c r="A4093" s="19">
        <v>39733</v>
      </c>
      <c r="B4093" s="20" t="s">
        <v>34</v>
      </c>
      <c r="C4093" s="21">
        <v>7.3948</v>
      </c>
      <c r="D4093" s="22">
        <v>7.4238999999999997</v>
      </c>
    </row>
    <row r="4094" spans="1:4" hidden="1" x14ac:dyDescent="0.25">
      <c r="A4094" s="19">
        <v>39730</v>
      </c>
      <c r="B4094" s="20" t="s">
        <v>34</v>
      </c>
      <c r="C4094" s="21">
        <v>7.5277000000000003</v>
      </c>
      <c r="D4094" s="22">
        <v>7.5572999999999997</v>
      </c>
    </row>
    <row r="4095" spans="1:4" hidden="1" x14ac:dyDescent="0.25">
      <c r="A4095" s="19">
        <v>39729</v>
      </c>
      <c r="B4095" s="20" t="s">
        <v>34</v>
      </c>
      <c r="C4095" s="21">
        <v>7.5305</v>
      </c>
      <c r="D4095" s="22">
        <v>7.5601000000000003</v>
      </c>
    </row>
    <row r="4096" spans="1:4" hidden="1" x14ac:dyDescent="0.25">
      <c r="A4096" s="19">
        <v>39728</v>
      </c>
      <c r="B4096" s="20" t="s">
        <v>34</v>
      </c>
      <c r="C4096" s="21">
        <v>7.4583000000000004</v>
      </c>
      <c r="D4096" s="22">
        <v>7.4877000000000002</v>
      </c>
    </row>
    <row r="4097" spans="1:4" x14ac:dyDescent="0.25">
      <c r="A4097" s="19">
        <v>39754</v>
      </c>
      <c r="B4097" s="20" t="s">
        <v>34</v>
      </c>
      <c r="C4097" s="21">
        <v>7.0826000000000002</v>
      </c>
      <c r="D4097" s="22">
        <v>7.1109</v>
      </c>
    </row>
    <row r="4098" spans="1:4" hidden="1" x14ac:dyDescent="0.25">
      <c r="A4098" s="19">
        <v>39720</v>
      </c>
      <c r="B4098" s="20" t="s">
        <v>34</v>
      </c>
      <c r="C4098" s="21">
        <v>7.8384999999999998</v>
      </c>
      <c r="D4098" s="22">
        <v>7.8693999999999997</v>
      </c>
    </row>
    <row r="4099" spans="1:4" hidden="1" x14ac:dyDescent="0.25">
      <c r="A4099" s="19">
        <v>39719</v>
      </c>
      <c r="B4099" s="20" t="s">
        <v>34</v>
      </c>
      <c r="C4099" s="21">
        <v>7.9565999999999999</v>
      </c>
      <c r="D4099" s="22">
        <v>7.9874999999999998</v>
      </c>
    </row>
    <row r="4100" spans="1:4" hidden="1" x14ac:dyDescent="0.25">
      <c r="A4100" s="19">
        <v>39716</v>
      </c>
      <c r="B4100" s="20" t="s">
        <v>34</v>
      </c>
      <c r="C4100" s="21">
        <v>7.9767999999999999</v>
      </c>
      <c r="D4100" s="22">
        <v>8.0071999999999992</v>
      </c>
    </row>
    <row r="4101" spans="1:4" hidden="1" x14ac:dyDescent="0.25">
      <c r="A4101" s="19">
        <v>39715</v>
      </c>
      <c r="B4101" s="20" t="s">
        <v>34</v>
      </c>
      <c r="C4101" s="21">
        <v>7.9927000000000001</v>
      </c>
      <c r="D4101" s="22">
        <v>8.0226000000000006</v>
      </c>
    </row>
    <row r="4102" spans="1:4" hidden="1" x14ac:dyDescent="0.25">
      <c r="A4102" s="19">
        <v>39714</v>
      </c>
      <c r="B4102" s="20" t="s">
        <v>34</v>
      </c>
      <c r="C4102" s="21">
        <v>8.0672999999999995</v>
      </c>
      <c r="D4102" s="22">
        <v>8.0980000000000008</v>
      </c>
    </row>
    <row r="4103" spans="1:4" hidden="1" x14ac:dyDescent="0.25">
      <c r="A4103" s="19">
        <v>39713</v>
      </c>
      <c r="B4103" s="20" t="s">
        <v>34</v>
      </c>
      <c r="C4103" s="21">
        <v>7.9790999999999999</v>
      </c>
      <c r="D4103" s="22">
        <v>8.0093999999999994</v>
      </c>
    </row>
    <row r="4104" spans="1:4" hidden="1" x14ac:dyDescent="0.25">
      <c r="A4104" s="19">
        <v>39712</v>
      </c>
      <c r="B4104" s="20" t="s">
        <v>34</v>
      </c>
      <c r="C4104" s="21">
        <v>7.9034000000000004</v>
      </c>
      <c r="D4104" s="22">
        <v>7.9344999999999999</v>
      </c>
    </row>
    <row r="4105" spans="1:4" hidden="1" x14ac:dyDescent="0.25">
      <c r="A4105" s="19">
        <v>39709</v>
      </c>
      <c r="B4105" s="20" t="s">
        <v>34</v>
      </c>
      <c r="C4105" s="21">
        <v>7.9154999999999998</v>
      </c>
      <c r="D4105" s="22">
        <v>7.9455999999999998</v>
      </c>
    </row>
    <row r="4106" spans="1:4" hidden="1" x14ac:dyDescent="0.25">
      <c r="A4106" s="19">
        <v>39708</v>
      </c>
      <c r="B4106" s="20" t="s">
        <v>34</v>
      </c>
      <c r="C4106" s="21">
        <v>7.7694000000000001</v>
      </c>
      <c r="D4106" s="22">
        <v>7.7983000000000002</v>
      </c>
    </row>
    <row r="4107" spans="1:4" hidden="1" x14ac:dyDescent="0.25">
      <c r="A4107" s="19">
        <v>39707</v>
      </c>
      <c r="B4107" s="20" t="s">
        <v>34</v>
      </c>
      <c r="C4107" s="21">
        <v>7.7420999999999998</v>
      </c>
      <c r="D4107" s="22">
        <v>7.7721</v>
      </c>
    </row>
    <row r="4108" spans="1:4" hidden="1" x14ac:dyDescent="0.25">
      <c r="A4108" s="19">
        <v>39706</v>
      </c>
      <c r="B4108" s="20" t="s">
        <v>34</v>
      </c>
      <c r="C4108" s="21">
        <v>7.6779000000000002</v>
      </c>
      <c r="D4108" s="22">
        <v>7.7077999999999998</v>
      </c>
    </row>
    <row r="4109" spans="1:4" hidden="1" x14ac:dyDescent="0.25">
      <c r="A4109" s="19">
        <v>39705</v>
      </c>
      <c r="B4109" s="20" t="s">
        <v>34</v>
      </c>
      <c r="C4109" s="21">
        <v>7.7263000000000002</v>
      </c>
      <c r="D4109" s="22">
        <v>7.7563000000000004</v>
      </c>
    </row>
    <row r="4110" spans="1:4" hidden="1" x14ac:dyDescent="0.25">
      <c r="A4110" s="19">
        <v>39702</v>
      </c>
      <c r="B4110" s="20" t="s">
        <v>34</v>
      </c>
      <c r="C4110" s="21">
        <v>7.5621999999999998</v>
      </c>
      <c r="D4110" s="22">
        <v>7.5918000000000001</v>
      </c>
    </row>
    <row r="4111" spans="1:4" hidden="1" x14ac:dyDescent="0.25">
      <c r="A4111" s="19">
        <v>39701</v>
      </c>
      <c r="B4111" s="20" t="s">
        <v>34</v>
      </c>
      <c r="C4111" s="21">
        <v>7.6360000000000001</v>
      </c>
      <c r="D4111" s="22">
        <v>7.6664000000000003</v>
      </c>
    </row>
    <row r="4112" spans="1:4" hidden="1" x14ac:dyDescent="0.25">
      <c r="A4112" s="19">
        <v>39700</v>
      </c>
      <c r="B4112" s="20" t="s">
        <v>34</v>
      </c>
      <c r="C4112" s="21">
        <v>7.6489000000000003</v>
      </c>
      <c r="D4112" s="22">
        <v>7.6787999999999998</v>
      </c>
    </row>
    <row r="4113" spans="1:4" hidden="1" x14ac:dyDescent="0.25">
      <c r="A4113" s="19">
        <v>39699</v>
      </c>
      <c r="B4113" s="20" t="s">
        <v>34</v>
      </c>
      <c r="C4113" s="21">
        <v>7.6814999999999998</v>
      </c>
      <c r="D4113" s="22">
        <v>7.7115999999999998</v>
      </c>
    </row>
    <row r="4114" spans="1:4" hidden="1" x14ac:dyDescent="0.25">
      <c r="A4114" s="19">
        <v>39698</v>
      </c>
      <c r="B4114" s="20" t="s">
        <v>34</v>
      </c>
      <c r="C4114" s="21">
        <v>7.6997</v>
      </c>
      <c r="D4114" s="22">
        <v>7.7304000000000004</v>
      </c>
    </row>
    <row r="4115" spans="1:4" hidden="1" x14ac:dyDescent="0.25">
      <c r="A4115" s="19">
        <v>39695</v>
      </c>
      <c r="B4115" s="20" t="s">
        <v>34</v>
      </c>
      <c r="C4115" s="21">
        <v>7.8033999999999999</v>
      </c>
      <c r="D4115" s="22">
        <v>7.8329000000000004</v>
      </c>
    </row>
    <row r="4116" spans="1:4" hidden="1" x14ac:dyDescent="0.25">
      <c r="A4116" s="19">
        <v>39694</v>
      </c>
      <c r="B4116" s="20" t="s">
        <v>34</v>
      </c>
      <c r="C4116" s="21">
        <v>7.7683999999999997</v>
      </c>
      <c r="D4116" s="22">
        <v>7.7988999999999997</v>
      </c>
    </row>
    <row r="4117" spans="1:4" hidden="1" x14ac:dyDescent="0.25">
      <c r="A4117" s="19">
        <v>39693</v>
      </c>
      <c r="B4117" s="20" t="s">
        <v>34</v>
      </c>
      <c r="C4117" s="21">
        <v>7.7857000000000003</v>
      </c>
      <c r="D4117" s="22">
        <v>7.8167999999999997</v>
      </c>
    </row>
    <row r="4118" spans="1:4" x14ac:dyDescent="0.25">
      <c r="A4118" s="19">
        <v>39726</v>
      </c>
      <c r="B4118" s="20" t="s">
        <v>34</v>
      </c>
      <c r="C4118" s="21">
        <v>7.5237999999999996</v>
      </c>
      <c r="D4118" s="22">
        <v>7.5534999999999997</v>
      </c>
    </row>
    <row r="4119" spans="1:4" hidden="1" x14ac:dyDescent="0.25">
      <c r="A4119" s="19">
        <v>39691</v>
      </c>
      <c r="B4119" s="20" t="s">
        <v>34</v>
      </c>
      <c r="C4119" s="21">
        <v>7.8708</v>
      </c>
      <c r="D4119" s="22">
        <v>7.9023000000000003</v>
      </c>
    </row>
    <row r="4120" spans="1:4" hidden="1" x14ac:dyDescent="0.25">
      <c r="A4120" s="19">
        <v>39688</v>
      </c>
      <c r="B4120" s="20" t="s">
        <v>34</v>
      </c>
      <c r="C4120" s="21">
        <v>7.9241000000000001</v>
      </c>
      <c r="D4120" s="22">
        <v>7.9551999999999996</v>
      </c>
    </row>
    <row r="4121" spans="1:4" hidden="1" x14ac:dyDescent="0.25">
      <c r="A4121" s="19">
        <v>39687</v>
      </c>
      <c r="B4121" s="20" t="s">
        <v>34</v>
      </c>
      <c r="C4121" s="21">
        <v>7.9165000000000001</v>
      </c>
      <c r="D4121" s="22">
        <v>7.9476000000000004</v>
      </c>
    </row>
    <row r="4122" spans="1:4" hidden="1" x14ac:dyDescent="0.25">
      <c r="A4122" s="19">
        <v>39686</v>
      </c>
      <c r="B4122" s="20" t="s">
        <v>34</v>
      </c>
      <c r="C4122" s="21">
        <v>7.8127000000000004</v>
      </c>
      <c r="D4122" s="22">
        <v>7.8440000000000003</v>
      </c>
    </row>
    <row r="4123" spans="1:4" hidden="1" x14ac:dyDescent="0.25">
      <c r="A4123" s="19">
        <v>39685</v>
      </c>
      <c r="B4123" s="20" t="s">
        <v>34</v>
      </c>
      <c r="C4123" s="21">
        <v>7.9047999999999998</v>
      </c>
      <c r="D4123" s="22">
        <v>7.9353999999999996</v>
      </c>
    </row>
    <row r="4124" spans="1:4" hidden="1" x14ac:dyDescent="0.25">
      <c r="A4124" s="19">
        <v>39684</v>
      </c>
      <c r="B4124" s="20" t="s">
        <v>34</v>
      </c>
      <c r="C4124" s="21">
        <v>7.9172000000000002</v>
      </c>
      <c r="D4124" s="22">
        <v>7.9489000000000001</v>
      </c>
    </row>
    <row r="4125" spans="1:4" hidden="1" x14ac:dyDescent="0.25">
      <c r="A4125" s="19">
        <v>39681</v>
      </c>
      <c r="B4125" s="20" t="s">
        <v>34</v>
      </c>
      <c r="C4125" s="21">
        <v>7.9168000000000003</v>
      </c>
      <c r="D4125" s="22">
        <v>7.9474999999999998</v>
      </c>
    </row>
    <row r="4126" spans="1:4" hidden="1" x14ac:dyDescent="0.25">
      <c r="A4126" s="19">
        <v>39680</v>
      </c>
      <c r="B4126" s="20" t="s">
        <v>34</v>
      </c>
      <c r="C4126" s="21">
        <v>7.8749000000000002</v>
      </c>
      <c r="D4126" s="22">
        <v>7.9065000000000003</v>
      </c>
    </row>
    <row r="4127" spans="1:4" hidden="1" x14ac:dyDescent="0.25">
      <c r="A4127" s="19">
        <v>39679</v>
      </c>
      <c r="B4127" s="20" t="s">
        <v>34</v>
      </c>
      <c r="C4127" s="21">
        <v>7.8501000000000003</v>
      </c>
      <c r="D4127" s="22">
        <v>7.8811</v>
      </c>
    </row>
    <row r="4128" spans="1:4" hidden="1" x14ac:dyDescent="0.25">
      <c r="A4128" s="19">
        <v>39678</v>
      </c>
      <c r="B4128" s="20" t="s">
        <v>34</v>
      </c>
      <c r="C4128" s="21">
        <v>7.8357999999999999</v>
      </c>
      <c r="D4128" s="22">
        <v>7.8667999999999996</v>
      </c>
    </row>
    <row r="4129" spans="1:4" hidden="1" x14ac:dyDescent="0.25">
      <c r="A4129" s="19">
        <v>39677</v>
      </c>
      <c r="B4129" s="20" t="s">
        <v>34</v>
      </c>
      <c r="C4129" s="21">
        <v>7.8167</v>
      </c>
      <c r="D4129" s="22">
        <v>7.8465999999999996</v>
      </c>
    </row>
    <row r="4130" spans="1:4" hidden="1" x14ac:dyDescent="0.25">
      <c r="A4130" s="19">
        <v>39674</v>
      </c>
      <c r="B4130" s="20" t="s">
        <v>34</v>
      </c>
      <c r="C4130" s="21">
        <v>7.9372999999999996</v>
      </c>
      <c r="D4130" s="22">
        <v>7.9691999999999998</v>
      </c>
    </row>
    <row r="4131" spans="1:4" hidden="1" x14ac:dyDescent="0.25">
      <c r="A4131" s="19">
        <v>39673</v>
      </c>
      <c r="B4131" s="20" t="s">
        <v>34</v>
      </c>
      <c r="C4131" s="21">
        <v>7.9161999999999999</v>
      </c>
      <c r="D4131" s="22">
        <v>7.9481000000000002</v>
      </c>
    </row>
    <row r="4132" spans="1:4" hidden="1" x14ac:dyDescent="0.25">
      <c r="A4132" s="19">
        <v>39672</v>
      </c>
      <c r="B4132" s="20" t="s">
        <v>34</v>
      </c>
      <c r="C4132" s="21">
        <v>7.8964999999999996</v>
      </c>
      <c r="D4132" s="22">
        <v>7.9272999999999998</v>
      </c>
    </row>
    <row r="4133" spans="1:4" hidden="1" x14ac:dyDescent="0.25">
      <c r="A4133" s="19">
        <v>39671</v>
      </c>
      <c r="B4133" s="20" t="s">
        <v>34</v>
      </c>
      <c r="C4133" s="21">
        <v>7.9450000000000003</v>
      </c>
      <c r="D4133" s="22">
        <v>7.9760999999999997</v>
      </c>
    </row>
    <row r="4134" spans="1:4" hidden="1" x14ac:dyDescent="0.25">
      <c r="A4134" s="19">
        <v>39670</v>
      </c>
      <c r="B4134" s="20" t="s">
        <v>34</v>
      </c>
      <c r="C4134" s="21">
        <v>7.9393000000000002</v>
      </c>
      <c r="D4134" s="22">
        <v>7.9698000000000002</v>
      </c>
    </row>
    <row r="4135" spans="1:4" hidden="1" x14ac:dyDescent="0.25">
      <c r="A4135" s="19">
        <v>39667</v>
      </c>
      <c r="B4135" s="20" t="s">
        <v>34</v>
      </c>
      <c r="C4135" s="21">
        <v>8.1845999999999997</v>
      </c>
      <c r="D4135" s="22">
        <v>8.2161000000000008</v>
      </c>
    </row>
    <row r="4136" spans="1:4" hidden="1" x14ac:dyDescent="0.25">
      <c r="A4136" s="19">
        <v>39666</v>
      </c>
      <c r="B4136" s="20" t="s">
        <v>34</v>
      </c>
      <c r="C4136" s="21">
        <v>8.1861999999999995</v>
      </c>
      <c r="D4136" s="22">
        <v>8.2193000000000005</v>
      </c>
    </row>
    <row r="4137" spans="1:4" hidden="1" x14ac:dyDescent="0.25">
      <c r="A4137" s="19">
        <v>39665</v>
      </c>
      <c r="B4137" s="20" t="s">
        <v>34</v>
      </c>
      <c r="C4137" s="21">
        <v>8.1963000000000008</v>
      </c>
      <c r="D4137" s="22">
        <v>8.2294</v>
      </c>
    </row>
    <row r="4138" spans="1:4" hidden="1" x14ac:dyDescent="0.25">
      <c r="A4138" s="19">
        <v>39664</v>
      </c>
      <c r="B4138" s="20" t="s">
        <v>34</v>
      </c>
      <c r="C4138" s="21">
        <v>8.2634000000000007</v>
      </c>
      <c r="D4138" s="22">
        <v>8.2966999999999995</v>
      </c>
    </row>
    <row r="4139" spans="1:4" x14ac:dyDescent="0.25">
      <c r="A4139" s="19">
        <v>39692</v>
      </c>
      <c r="B4139" s="20" t="s">
        <v>34</v>
      </c>
      <c r="C4139" s="21">
        <v>7.8442999999999996</v>
      </c>
      <c r="D4139" s="22">
        <v>7.8757000000000001</v>
      </c>
    </row>
    <row r="4140" spans="1:4" hidden="1" x14ac:dyDescent="0.25">
      <c r="A4140" s="19">
        <v>39660</v>
      </c>
      <c r="B4140" s="20" t="s">
        <v>34</v>
      </c>
      <c r="C4140" s="21">
        <v>8.2722999999999995</v>
      </c>
      <c r="D4140" s="22">
        <v>8.3041</v>
      </c>
    </row>
    <row r="4141" spans="1:4" hidden="1" x14ac:dyDescent="0.25">
      <c r="A4141" s="19">
        <v>39659</v>
      </c>
      <c r="B4141" s="20" t="s">
        <v>34</v>
      </c>
      <c r="C4141" s="21">
        <v>8.2597000000000005</v>
      </c>
      <c r="D4141" s="22">
        <v>8.2925000000000004</v>
      </c>
    </row>
    <row r="4142" spans="1:4" hidden="1" x14ac:dyDescent="0.25">
      <c r="A4142" s="19">
        <v>39658</v>
      </c>
      <c r="B4142" s="20" t="s">
        <v>34</v>
      </c>
      <c r="C4142" s="21">
        <v>8.3247</v>
      </c>
      <c r="D4142" s="22">
        <v>8.3582000000000001</v>
      </c>
    </row>
    <row r="4143" spans="1:4" hidden="1" x14ac:dyDescent="0.25">
      <c r="A4143" s="19">
        <v>39657</v>
      </c>
      <c r="B4143" s="20" t="s">
        <v>34</v>
      </c>
      <c r="C4143" s="21">
        <v>8.3478999999999992</v>
      </c>
      <c r="D4143" s="22">
        <v>8.3810000000000002</v>
      </c>
    </row>
    <row r="4144" spans="1:4" hidden="1" x14ac:dyDescent="0.25">
      <c r="A4144" s="19">
        <v>39656</v>
      </c>
      <c r="B4144" s="20" t="s">
        <v>34</v>
      </c>
      <c r="C4144" s="21">
        <v>8.3231000000000002</v>
      </c>
      <c r="D4144" s="22">
        <v>8.3556000000000008</v>
      </c>
    </row>
    <row r="4145" spans="1:4" hidden="1" x14ac:dyDescent="0.25">
      <c r="A4145" s="19">
        <v>39653</v>
      </c>
      <c r="B4145" s="20" t="s">
        <v>34</v>
      </c>
      <c r="C4145" s="21">
        <v>8.3055000000000003</v>
      </c>
      <c r="D4145" s="22">
        <v>8.3378999999999994</v>
      </c>
    </row>
    <row r="4146" spans="1:4" hidden="1" x14ac:dyDescent="0.25">
      <c r="A4146" s="19">
        <v>39651</v>
      </c>
      <c r="B4146" s="20" t="s">
        <v>34</v>
      </c>
      <c r="C4146" s="21">
        <v>8.4408999999999992</v>
      </c>
      <c r="D4146" s="22">
        <v>8.4742999999999995</v>
      </c>
    </row>
    <row r="4147" spans="1:4" hidden="1" x14ac:dyDescent="0.25">
      <c r="A4147" s="19">
        <v>39650</v>
      </c>
      <c r="B4147" s="20" t="s">
        <v>34</v>
      </c>
      <c r="C4147" s="21">
        <v>8.4038000000000004</v>
      </c>
      <c r="D4147" s="22">
        <v>8.4359999999999999</v>
      </c>
    </row>
    <row r="4148" spans="1:4" hidden="1" x14ac:dyDescent="0.25">
      <c r="A4148" s="19">
        <v>39649</v>
      </c>
      <c r="B4148" s="20" t="s">
        <v>34</v>
      </c>
      <c r="C4148" s="21">
        <v>8.3930000000000007</v>
      </c>
      <c r="D4148" s="22">
        <v>8.4268000000000001</v>
      </c>
    </row>
    <row r="4149" spans="1:4" hidden="1" x14ac:dyDescent="0.25">
      <c r="A4149" s="19">
        <v>39646</v>
      </c>
      <c r="B4149" s="20" t="s">
        <v>34</v>
      </c>
      <c r="C4149" s="21">
        <v>8.3920999999999992</v>
      </c>
      <c r="D4149" s="22">
        <v>8.4253999999999998</v>
      </c>
    </row>
    <row r="4150" spans="1:4" hidden="1" x14ac:dyDescent="0.25">
      <c r="A4150" s="19">
        <v>39645</v>
      </c>
      <c r="B4150" s="20" t="s">
        <v>34</v>
      </c>
      <c r="C4150" s="21">
        <v>8.4358000000000004</v>
      </c>
      <c r="D4150" s="22">
        <v>8.4687999999999999</v>
      </c>
    </row>
    <row r="4151" spans="1:4" hidden="1" x14ac:dyDescent="0.25">
      <c r="A4151" s="19">
        <v>39644</v>
      </c>
      <c r="B4151" s="20" t="s">
        <v>34</v>
      </c>
      <c r="C4151" s="21">
        <v>8.4786000000000001</v>
      </c>
      <c r="D4151" s="22">
        <v>8.5122</v>
      </c>
    </row>
    <row r="4152" spans="1:4" hidden="1" x14ac:dyDescent="0.25">
      <c r="A4152" s="19">
        <v>39643</v>
      </c>
      <c r="B4152" s="20" t="s">
        <v>34</v>
      </c>
      <c r="C4152" s="21">
        <v>8.3998000000000008</v>
      </c>
      <c r="D4152" s="22">
        <v>8.4324999999999992</v>
      </c>
    </row>
    <row r="4153" spans="1:4" hidden="1" x14ac:dyDescent="0.25">
      <c r="A4153" s="19">
        <v>39642</v>
      </c>
      <c r="B4153" s="20" t="s">
        <v>34</v>
      </c>
      <c r="C4153" s="21">
        <v>8.4656000000000002</v>
      </c>
      <c r="D4153" s="22">
        <v>8.4995999999999992</v>
      </c>
    </row>
    <row r="4154" spans="1:4" hidden="1" x14ac:dyDescent="0.25">
      <c r="A4154" s="19">
        <v>39639</v>
      </c>
      <c r="B4154" s="20" t="s">
        <v>34</v>
      </c>
      <c r="C4154" s="21">
        <v>8.3666</v>
      </c>
      <c r="D4154" s="22">
        <v>8.3985000000000003</v>
      </c>
    </row>
    <row r="4155" spans="1:4" hidden="1" x14ac:dyDescent="0.25">
      <c r="A4155" s="19">
        <v>39638</v>
      </c>
      <c r="B4155" s="20" t="s">
        <v>34</v>
      </c>
      <c r="C4155" s="21">
        <v>8.3840000000000003</v>
      </c>
      <c r="D4155" s="22">
        <v>8.4176000000000002</v>
      </c>
    </row>
    <row r="4156" spans="1:4" hidden="1" x14ac:dyDescent="0.25">
      <c r="A4156" s="19">
        <v>39637</v>
      </c>
      <c r="B4156" s="20" t="s">
        <v>34</v>
      </c>
      <c r="C4156" s="21">
        <v>8.3767999999999994</v>
      </c>
      <c r="D4156" s="22">
        <v>8.4087999999999994</v>
      </c>
    </row>
    <row r="4157" spans="1:4" hidden="1" x14ac:dyDescent="0.25">
      <c r="A4157" s="19">
        <v>39636</v>
      </c>
      <c r="B4157" s="20" t="s">
        <v>34</v>
      </c>
      <c r="C4157" s="21">
        <v>8.3463999999999992</v>
      </c>
      <c r="D4157" s="22">
        <v>8.3794000000000004</v>
      </c>
    </row>
    <row r="4158" spans="1:4" hidden="1" x14ac:dyDescent="0.25">
      <c r="A4158" s="19">
        <v>39635</v>
      </c>
      <c r="B4158" s="20" t="s">
        <v>34</v>
      </c>
      <c r="C4158" s="21">
        <v>8.3646999999999991</v>
      </c>
      <c r="D4158" s="22">
        <v>8.3983000000000008</v>
      </c>
    </row>
    <row r="4159" spans="1:4" hidden="1" x14ac:dyDescent="0.25">
      <c r="A4159" s="19">
        <v>39632</v>
      </c>
      <c r="B4159" s="20" t="s">
        <v>34</v>
      </c>
      <c r="C4159" s="21">
        <v>8.4633000000000003</v>
      </c>
      <c r="D4159" s="22">
        <v>8.4967000000000006</v>
      </c>
    </row>
    <row r="4160" spans="1:4" x14ac:dyDescent="0.25">
      <c r="A4160" s="19">
        <v>39663</v>
      </c>
      <c r="B4160" s="20" t="s">
        <v>34</v>
      </c>
      <c r="C4160" s="21">
        <v>8.2497000000000007</v>
      </c>
      <c r="D4160" s="22">
        <v>8.2829999999999995</v>
      </c>
    </row>
    <row r="4161" spans="1:4" hidden="1" x14ac:dyDescent="0.25">
      <c r="A4161" s="19">
        <v>39629</v>
      </c>
      <c r="B4161" s="20" t="s">
        <v>34</v>
      </c>
      <c r="C4161" s="21">
        <v>8.3839000000000006</v>
      </c>
      <c r="D4161" s="22">
        <v>8.4169999999999998</v>
      </c>
    </row>
    <row r="4162" spans="1:4" hidden="1" x14ac:dyDescent="0.25">
      <c r="A4162" s="19">
        <v>39628</v>
      </c>
      <c r="B4162" s="20" t="s">
        <v>34</v>
      </c>
      <c r="C4162" s="21">
        <v>8.4225999999999992</v>
      </c>
      <c r="D4162" s="22">
        <v>8.4547000000000008</v>
      </c>
    </row>
    <row r="4163" spans="1:4" hidden="1" x14ac:dyDescent="0.25">
      <c r="A4163" s="19">
        <v>39625</v>
      </c>
      <c r="B4163" s="20" t="s">
        <v>34</v>
      </c>
      <c r="C4163" s="21">
        <v>8.3945000000000007</v>
      </c>
      <c r="D4163" s="22">
        <v>8.4275000000000002</v>
      </c>
    </row>
    <row r="4164" spans="1:4" hidden="1" x14ac:dyDescent="0.25">
      <c r="A4164" s="19">
        <v>39624</v>
      </c>
      <c r="B4164" s="20" t="s">
        <v>34</v>
      </c>
      <c r="C4164" s="21">
        <v>8.3232999999999997</v>
      </c>
      <c r="D4164" s="22">
        <v>8.3550000000000004</v>
      </c>
    </row>
    <row r="4165" spans="1:4" hidden="1" x14ac:dyDescent="0.25">
      <c r="A4165" s="19">
        <v>39623</v>
      </c>
      <c r="B4165" s="20" t="s">
        <v>34</v>
      </c>
      <c r="C4165" s="21">
        <v>8.2969000000000008</v>
      </c>
      <c r="D4165" s="22">
        <v>8.3295999999999992</v>
      </c>
    </row>
    <row r="4166" spans="1:4" hidden="1" x14ac:dyDescent="0.25">
      <c r="A4166" s="19">
        <v>39622</v>
      </c>
      <c r="B4166" s="20" t="s">
        <v>34</v>
      </c>
      <c r="C4166" s="21">
        <v>8.2721999999999998</v>
      </c>
      <c r="D4166" s="22">
        <v>8.3042999999999996</v>
      </c>
    </row>
    <row r="4167" spans="1:4" hidden="1" x14ac:dyDescent="0.25">
      <c r="A4167" s="19">
        <v>39621</v>
      </c>
      <c r="B4167" s="20" t="s">
        <v>34</v>
      </c>
      <c r="C4167" s="21">
        <v>8.3157999999999994</v>
      </c>
      <c r="D4167" s="22">
        <v>8.3481000000000005</v>
      </c>
    </row>
    <row r="4168" spans="1:4" hidden="1" x14ac:dyDescent="0.25">
      <c r="A4168" s="19">
        <v>39618</v>
      </c>
      <c r="B4168" s="20" t="s">
        <v>34</v>
      </c>
      <c r="C4168" s="21">
        <v>8.2559000000000005</v>
      </c>
      <c r="D4168" s="22">
        <v>8.2879000000000005</v>
      </c>
    </row>
    <row r="4169" spans="1:4" hidden="1" x14ac:dyDescent="0.25">
      <c r="A4169" s="19">
        <v>39617</v>
      </c>
      <c r="B4169" s="20" t="s">
        <v>34</v>
      </c>
      <c r="C4169" s="21">
        <v>8.2489000000000008</v>
      </c>
      <c r="D4169" s="22">
        <v>8.282</v>
      </c>
    </row>
    <row r="4170" spans="1:4" hidden="1" x14ac:dyDescent="0.25">
      <c r="A4170" s="19">
        <v>39616</v>
      </c>
      <c r="B4170" s="20" t="s">
        <v>34</v>
      </c>
      <c r="C4170" s="21">
        <v>8.2562999999999995</v>
      </c>
      <c r="D4170" s="22">
        <v>8.2878000000000007</v>
      </c>
    </row>
    <row r="4171" spans="1:4" hidden="1" x14ac:dyDescent="0.25">
      <c r="A4171" s="19">
        <v>39615</v>
      </c>
      <c r="B4171" s="20" t="s">
        <v>34</v>
      </c>
      <c r="C4171" s="21">
        <v>8.2547999999999995</v>
      </c>
      <c r="D4171" s="22">
        <v>8.2873999999999999</v>
      </c>
    </row>
    <row r="4172" spans="1:4" hidden="1" x14ac:dyDescent="0.25">
      <c r="A4172" s="19">
        <v>39614</v>
      </c>
      <c r="B4172" s="20" t="s">
        <v>34</v>
      </c>
      <c r="C4172" s="21">
        <v>8.2192000000000007</v>
      </c>
      <c r="D4172" s="22">
        <v>8.2510999999999992</v>
      </c>
    </row>
    <row r="4173" spans="1:4" hidden="1" x14ac:dyDescent="0.25">
      <c r="A4173" s="19">
        <v>39611</v>
      </c>
      <c r="B4173" s="20" t="s">
        <v>34</v>
      </c>
      <c r="C4173" s="21">
        <v>8.2370999999999999</v>
      </c>
      <c r="D4173" s="22">
        <v>8.2690000000000001</v>
      </c>
    </row>
    <row r="4174" spans="1:4" hidden="1" x14ac:dyDescent="0.25">
      <c r="A4174" s="19">
        <v>39610</v>
      </c>
      <c r="B4174" s="20" t="s">
        <v>34</v>
      </c>
      <c r="C4174" s="21">
        <v>8.2691999999999997</v>
      </c>
      <c r="D4174" s="22">
        <v>8.3012999999999995</v>
      </c>
    </row>
    <row r="4175" spans="1:4" hidden="1" x14ac:dyDescent="0.25">
      <c r="A4175" s="19">
        <v>39609</v>
      </c>
      <c r="B4175" s="20" t="s">
        <v>34</v>
      </c>
      <c r="C4175" s="21">
        <v>8.2905999999999995</v>
      </c>
      <c r="D4175" s="22">
        <v>8.3226999999999993</v>
      </c>
    </row>
    <row r="4176" spans="1:4" hidden="1" x14ac:dyDescent="0.25">
      <c r="A4176" s="19">
        <v>39608</v>
      </c>
      <c r="B4176" s="20" t="s">
        <v>34</v>
      </c>
      <c r="C4176" s="21">
        <v>8.4268000000000001</v>
      </c>
      <c r="D4176" s="22">
        <v>8.4595000000000002</v>
      </c>
    </row>
    <row r="4177" spans="1:4" hidden="1" x14ac:dyDescent="0.25">
      <c r="A4177" s="19">
        <v>39607</v>
      </c>
      <c r="B4177" s="20" t="s">
        <v>34</v>
      </c>
      <c r="C4177" s="21">
        <v>8.4166000000000007</v>
      </c>
      <c r="D4177" s="22">
        <v>8.4486000000000008</v>
      </c>
    </row>
    <row r="4178" spans="1:4" hidden="1" x14ac:dyDescent="0.25">
      <c r="A4178" s="19">
        <v>39604</v>
      </c>
      <c r="B4178" s="20" t="s">
        <v>34</v>
      </c>
      <c r="C4178" s="21">
        <v>8.2219999999999995</v>
      </c>
      <c r="D4178" s="22">
        <v>8.2538999999999998</v>
      </c>
    </row>
    <row r="4179" spans="1:4" hidden="1" x14ac:dyDescent="0.25">
      <c r="A4179" s="19">
        <v>39603</v>
      </c>
      <c r="B4179" s="20" t="s">
        <v>34</v>
      </c>
      <c r="C4179" s="21">
        <v>8.2552000000000003</v>
      </c>
      <c r="D4179" s="22">
        <v>8.2876999999999992</v>
      </c>
    </row>
    <row r="4180" spans="1:4" hidden="1" x14ac:dyDescent="0.25">
      <c r="A4180" s="19">
        <v>39602</v>
      </c>
      <c r="B4180" s="20" t="s">
        <v>34</v>
      </c>
      <c r="C4180" s="21">
        <v>8.3279999999999994</v>
      </c>
      <c r="D4180" s="22">
        <v>8.3606999999999996</v>
      </c>
    </row>
    <row r="4181" spans="1:4" hidden="1" x14ac:dyDescent="0.25">
      <c r="A4181" s="19">
        <v>39601</v>
      </c>
      <c r="B4181" s="20" t="s">
        <v>34</v>
      </c>
      <c r="C4181" s="21">
        <v>8.2922999999999991</v>
      </c>
      <c r="D4181" s="22">
        <v>8.3249999999999993</v>
      </c>
    </row>
    <row r="4182" spans="1:4" x14ac:dyDescent="0.25">
      <c r="A4182" s="19">
        <v>39631</v>
      </c>
      <c r="B4182" s="20" t="s">
        <v>34</v>
      </c>
      <c r="C4182" s="21">
        <v>8.4069000000000003</v>
      </c>
      <c r="D4182" s="22">
        <v>8.4395000000000007</v>
      </c>
    </row>
    <row r="4183" spans="1:4" hidden="1" x14ac:dyDescent="0.25">
      <c r="A4183" s="19">
        <v>39597</v>
      </c>
      <c r="B4183" s="20" t="s">
        <v>34</v>
      </c>
      <c r="C4183" s="21">
        <v>8.3119999999999994</v>
      </c>
      <c r="D4183" s="22">
        <v>8.3437000000000001</v>
      </c>
    </row>
    <row r="4184" spans="1:4" hidden="1" x14ac:dyDescent="0.25">
      <c r="A4184" s="19">
        <v>39596</v>
      </c>
      <c r="B4184" s="20" t="s">
        <v>34</v>
      </c>
      <c r="C4184" s="21">
        <v>8.3666</v>
      </c>
      <c r="D4184" s="22">
        <v>8.4001000000000001</v>
      </c>
    </row>
    <row r="4185" spans="1:4" hidden="1" x14ac:dyDescent="0.25">
      <c r="A4185" s="19">
        <v>39595</v>
      </c>
      <c r="B4185" s="20" t="s">
        <v>34</v>
      </c>
      <c r="C4185" s="21">
        <v>8.4209999999999994</v>
      </c>
      <c r="D4185" s="22">
        <v>8.4529999999999994</v>
      </c>
    </row>
    <row r="4186" spans="1:4" hidden="1" x14ac:dyDescent="0.25">
      <c r="A4186" s="19">
        <v>39594</v>
      </c>
      <c r="B4186" s="20" t="s">
        <v>34</v>
      </c>
      <c r="C4186" s="21">
        <v>8.4154</v>
      </c>
      <c r="D4186" s="22">
        <v>8.4480000000000004</v>
      </c>
    </row>
    <row r="4187" spans="1:4" hidden="1" x14ac:dyDescent="0.25">
      <c r="A4187" s="19">
        <v>39593</v>
      </c>
      <c r="B4187" s="20" t="s">
        <v>34</v>
      </c>
      <c r="C4187" s="21">
        <v>8.4215999999999998</v>
      </c>
      <c r="D4187" s="22">
        <v>8.4552999999999994</v>
      </c>
    </row>
    <row r="4188" spans="1:4" hidden="1" x14ac:dyDescent="0.25">
      <c r="A4188" s="19">
        <v>39590</v>
      </c>
      <c r="B4188" s="20" t="s">
        <v>34</v>
      </c>
      <c r="C4188" s="21">
        <v>8.4167000000000005</v>
      </c>
      <c r="D4188" s="22">
        <v>8.4488000000000003</v>
      </c>
    </row>
    <row r="4189" spans="1:4" hidden="1" x14ac:dyDescent="0.25">
      <c r="A4189" s="19">
        <v>39589</v>
      </c>
      <c r="B4189" s="20" t="s">
        <v>34</v>
      </c>
      <c r="C4189" s="21">
        <v>8.4213000000000005</v>
      </c>
      <c r="D4189" s="22">
        <v>8.4539000000000009</v>
      </c>
    </row>
    <row r="4190" spans="1:4" hidden="1" x14ac:dyDescent="0.25">
      <c r="A4190" s="19">
        <v>39588</v>
      </c>
      <c r="B4190" s="20" t="s">
        <v>34</v>
      </c>
      <c r="C4190" s="21">
        <v>8.3567999999999998</v>
      </c>
      <c r="D4190" s="22">
        <v>8.3892000000000007</v>
      </c>
    </row>
    <row r="4191" spans="1:4" hidden="1" x14ac:dyDescent="0.25">
      <c r="A4191" s="19">
        <v>39587</v>
      </c>
      <c r="B4191" s="20" t="s">
        <v>34</v>
      </c>
      <c r="C4191" s="21">
        <v>8.3218999999999994</v>
      </c>
      <c r="D4191" s="22">
        <v>8.3536000000000001</v>
      </c>
    </row>
    <row r="4192" spans="1:4" hidden="1" x14ac:dyDescent="0.25">
      <c r="A4192" s="19">
        <v>39586</v>
      </c>
      <c r="B4192" s="20" t="s">
        <v>34</v>
      </c>
      <c r="C4192" s="21">
        <v>8.3322000000000003</v>
      </c>
      <c r="D4192" s="22">
        <v>8.3655000000000008</v>
      </c>
    </row>
    <row r="4193" spans="1:4" hidden="1" x14ac:dyDescent="0.25">
      <c r="A4193" s="19">
        <v>39583</v>
      </c>
      <c r="B4193" s="20" t="s">
        <v>34</v>
      </c>
      <c r="C4193" s="21">
        <v>8.2911000000000001</v>
      </c>
      <c r="D4193" s="22">
        <v>8.3237000000000005</v>
      </c>
    </row>
    <row r="4194" spans="1:4" hidden="1" x14ac:dyDescent="0.25">
      <c r="A4194" s="19">
        <v>39582</v>
      </c>
      <c r="B4194" s="20" t="s">
        <v>34</v>
      </c>
      <c r="C4194" s="21">
        <v>8.2515000000000001</v>
      </c>
      <c r="D4194" s="22">
        <v>8.2840000000000007</v>
      </c>
    </row>
    <row r="4195" spans="1:4" hidden="1" x14ac:dyDescent="0.25">
      <c r="A4195" s="19">
        <v>39581</v>
      </c>
      <c r="B4195" s="20" t="s">
        <v>34</v>
      </c>
      <c r="C4195" s="21">
        <v>8.2742000000000004</v>
      </c>
      <c r="D4195" s="22">
        <v>8.3062000000000005</v>
      </c>
    </row>
    <row r="4196" spans="1:4" hidden="1" x14ac:dyDescent="0.25">
      <c r="A4196" s="19">
        <v>39580</v>
      </c>
      <c r="B4196" s="20" t="s">
        <v>34</v>
      </c>
      <c r="C4196" s="21">
        <v>8.2687000000000008</v>
      </c>
      <c r="D4196" s="22">
        <v>8.3007000000000009</v>
      </c>
    </row>
    <row r="4197" spans="1:4" hidden="1" x14ac:dyDescent="0.25">
      <c r="A4197" s="19">
        <v>39579</v>
      </c>
      <c r="B4197" s="20" t="s">
        <v>34</v>
      </c>
      <c r="C4197" s="21">
        <v>8.2815999999999992</v>
      </c>
      <c r="D4197" s="22">
        <v>8.3147000000000002</v>
      </c>
    </row>
    <row r="4198" spans="1:4" hidden="1" x14ac:dyDescent="0.25">
      <c r="A4198" s="19">
        <v>39576</v>
      </c>
      <c r="B4198" s="20" t="s">
        <v>34</v>
      </c>
      <c r="C4198" s="21">
        <v>8.2205999999999992</v>
      </c>
      <c r="D4198" s="22">
        <v>8.2523999999999997</v>
      </c>
    </row>
    <row r="4199" spans="1:4" hidden="1" x14ac:dyDescent="0.25">
      <c r="A4199" s="19">
        <v>39575</v>
      </c>
      <c r="B4199" s="20" t="s">
        <v>34</v>
      </c>
      <c r="C4199" s="21">
        <v>8.2573000000000008</v>
      </c>
      <c r="D4199" s="22">
        <v>8.2903000000000002</v>
      </c>
    </row>
    <row r="4200" spans="1:4" hidden="1" x14ac:dyDescent="0.25">
      <c r="A4200" s="19">
        <v>39574</v>
      </c>
      <c r="B4200" s="20" t="s">
        <v>34</v>
      </c>
      <c r="C4200" s="21">
        <v>8.2786000000000008</v>
      </c>
      <c r="D4200" s="22">
        <v>8.3102</v>
      </c>
    </row>
    <row r="4201" spans="1:4" hidden="1" x14ac:dyDescent="0.25">
      <c r="A4201" s="19">
        <v>39573</v>
      </c>
      <c r="B4201" s="20" t="s">
        <v>34</v>
      </c>
      <c r="C4201" s="21">
        <v>8.2597000000000005</v>
      </c>
      <c r="D4201" s="22">
        <v>8.2917000000000005</v>
      </c>
    </row>
    <row r="4202" spans="1:4" x14ac:dyDescent="0.25">
      <c r="A4202" s="19">
        <v>39600</v>
      </c>
      <c r="B4202" s="20" t="s">
        <v>34</v>
      </c>
      <c r="C4202" s="21">
        <v>8.3038000000000007</v>
      </c>
      <c r="D4202" s="22">
        <v>8.3364999999999991</v>
      </c>
    </row>
    <row r="4203" spans="1:4" hidden="1" x14ac:dyDescent="0.25">
      <c r="A4203" s="19">
        <v>39568</v>
      </c>
      <c r="B4203" s="20" t="s">
        <v>34</v>
      </c>
      <c r="C4203" s="21">
        <v>8.3405000000000005</v>
      </c>
      <c r="D4203" s="22">
        <v>8.3726000000000003</v>
      </c>
    </row>
    <row r="4204" spans="1:4" hidden="1" x14ac:dyDescent="0.25">
      <c r="A4204" s="19">
        <v>39567</v>
      </c>
      <c r="B4204" s="20" t="s">
        <v>34</v>
      </c>
      <c r="C4204" s="21">
        <v>8.3742000000000001</v>
      </c>
      <c r="D4204" s="22">
        <v>8.4063999999999997</v>
      </c>
    </row>
    <row r="4205" spans="1:4" hidden="1" x14ac:dyDescent="0.25">
      <c r="A4205" s="19">
        <v>39562</v>
      </c>
      <c r="B4205" s="20" t="s">
        <v>34</v>
      </c>
      <c r="C4205" s="21">
        <v>8.4664000000000001</v>
      </c>
      <c r="D4205" s="22">
        <v>8.4990000000000006</v>
      </c>
    </row>
    <row r="4206" spans="1:4" hidden="1" x14ac:dyDescent="0.25">
      <c r="A4206" s="19">
        <v>39561</v>
      </c>
      <c r="B4206" s="20" t="s">
        <v>34</v>
      </c>
      <c r="C4206" s="21">
        <v>8.5587</v>
      </c>
      <c r="D4206" s="22">
        <v>8.5927000000000007</v>
      </c>
    </row>
    <row r="4207" spans="1:4" hidden="1" x14ac:dyDescent="0.25">
      <c r="A4207" s="19">
        <v>39560</v>
      </c>
      <c r="B4207" s="20" t="s">
        <v>34</v>
      </c>
      <c r="C4207" s="21">
        <v>8.5676000000000005</v>
      </c>
      <c r="D4207" s="22">
        <v>8.6006</v>
      </c>
    </row>
    <row r="4208" spans="1:4" hidden="1" x14ac:dyDescent="0.25">
      <c r="A4208" s="19">
        <v>39559</v>
      </c>
      <c r="B4208" s="20" t="s">
        <v>34</v>
      </c>
      <c r="C4208" s="21">
        <v>8.5714000000000006</v>
      </c>
      <c r="D4208" s="22">
        <v>8.6047999999999991</v>
      </c>
    </row>
    <row r="4209" spans="1:4" hidden="1" x14ac:dyDescent="0.25">
      <c r="A4209" s="19">
        <v>39558</v>
      </c>
      <c r="B4209" s="20" t="s">
        <v>34</v>
      </c>
      <c r="C4209" s="21">
        <v>8.5442</v>
      </c>
      <c r="D4209" s="22">
        <v>8.5779999999999994</v>
      </c>
    </row>
    <row r="4210" spans="1:4" hidden="1" x14ac:dyDescent="0.25">
      <c r="A4210" s="19">
        <v>39555</v>
      </c>
      <c r="B4210" s="20" t="s">
        <v>34</v>
      </c>
      <c r="C4210" s="21">
        <v>8.5875000000000004</v>
      </c>
      <c r="D4210" s="22">
        <v>8.6203000000000003</v>
      </c>
    </row>
    <row r="4211" spans="1:4" hidden="1" x14ac:dyDescent="0.25">
      <c r="A4211" s="19">
        <v>39554</v>
      </c>
      <c r="B4211" s="20" t="s">
        <v>34</v>
      </c>
      <c r="C4211" s="21">
        <v>8.6257000000000001</v>
      </c>
      <c r="D4211" s="22">
        <v>8.6597000000000008</v>
      </c>
    </row>
    <row r="4212" spans="1:4" hidden="1" x14ac:dyDescent="0.25">
      <c r="A4212" s="19">
        <v>39553</v>
      </c>
      <c r="B4212" s="20" t="s">
        <v>34</v>
      </c>
      <c r="C4212" s="21">
        <v>8.5797000000000008</v>
      </c>
      <c r="D4212" s="22">
        <v>8.6129999999999995</v>
      </c>
    </row>
    <row r="4213" spans="1:4" hidden="1" x14ac:dyDescent="0.25">
      <c r="A4213" s="19">
        <v>39552</v>
      </c>
      <c r="B4213" s="20" t="s">
        <v>34</v>
      </c>
      <c r="C4213" s="21">
        <v>8.6013000000000002</v>
      </c>
      <c r="D4213" s="22">
        <v>8.6341000000000001</v>
      </c>
    </row>
    <row r="4214" spans="1:4" hidden="1" x14ac:dyDescent="0.25">
      <c r="A4214" s="19">
        <v>39551</v>
      </c>
      <c r="B4214" s="20" t="s">
        <v>34</v>
      </c>
      <c r="C4214" s="21">
        <v>8.5790000000000006</v>
      </c>
      <c r="D4214" s="22">
        <v>8.6128</v>
      </c>
    </row>
    <row r="4215" spans="1:4" hidden="1" x14ac:dyDescent="0.25">
      <c r="A4215" s="19">
        <v>39548</v>
      </c>
      <c r="B4215" s="20" t="s">
        <v>34</v>
      </c>
      <c r="C4215" s="21">
        <v>8.6212999999999997</v>
      </c>
      <c r="D4215" s="22">
        <v>8.6553000000000004</v>
      </c>
    </row>
    <row r="4216" spans="1:4" hidden="1" x14ac:dyDescent="0.25">
      <c r="A4216" s="19">
        <v>39547</v>
      </c>
      <c r="B4216" s="20" t="s">
        <v>34</v>
      </c>
      <c r="C4216" s="21">
        <v>8.5452999999999992</v>
      </c>
      <c r="D4216" s="22">
        <v>8.5784000000000002</v>
      </c>
    </row>
    <row r="4217" spans="1:4" hidden="1" x14ac:dyDescent="0.25">
      <c r="A4217" s="19">
        <v>39546</v>
      </c>
      <c r="B4217" s="20" t="s">
        <v>34</v>
      </c>
      <c r="C4217" s="21">
        <v>8.5352999999999994</v>
      </c>
      <c r="D4217" s="22">
        <v>8.5678000000000001</v>
      </c>
    </row>
    <row r="4218" spans="1:4" hidden="1" x14ac:dyDescent="0.25">
      <c r="A4218" s="19">
        <v>39545</v>
      </c>
      <c r="B4218" s="20" t="s">
        <v>34</v>
      </c>
      <c r="C4218" s="21">
        <v>8.5403000000000002</v>
      </c>
      <c r="D4218" s="22">
        <v>8.5733999999999995</v>
      </c>
    </row>
    <row r="4219" spans="1:4" hidden="1" x14ac:dyDescent="0.25">
      <c r="A4219" s="19">
        <v>39544</v>
      </c>
      <c r="B4219" s="20" t="s">
        <v>34</v>
      </c>
      <c r="C4219" s="21">
        <v>8.5593000000000004</v>
      </c>
      <c r="D4219" s="22">
        <v>8.5917999999999992</v>
      </c>
    </row>
    <row r="4220" spans="1:4" hidden="1" x14ac:dyDescent="0.25">
      <c r="A4220" s="19">
        <v>39541</v>
      </c>
      <c r="B4220" s="20" t="s">
        <v>34</v>
      </c>
      <c r="C4220" s="21">
        <v>8.4701000000000004</v>
      </c>
      <c r="D4220" s="22">
        <v>8.5033999999999992</v>
      </c>
    </row>
    <row r="4221" spans="1:4" hidden="1" x14ac:dyDescent="0.25">
      <c r="A4221" s="19">
        <v>39540</v>
      </c>
      <c r="B4221" s="20" t="s">
        <v>34</v>
      </c>
      <c r="C4221" s="21">
        <v>8.5188000000000006</v>
      </c>
      <c r="D4221" s="22">
        <v>8.5511999999999997</v>
      </c>
    </row>
    <row r="4222" spans="1:4" x14ac:dyDescent="0.25">
      <c r="A4222" s="19">
        <v>39572</v>
      </c>
      <c r="B4222" s="20" t="s">
        <v>34</v>
      </c>
      <c r="C4222" s="21">
        <v>8.2516999999999996</v>
      </c>
      <c r="D4222" s="22">
        <v>8.2835999999999999</v>
      </c>
    </row>
    <row r="4223" spans="1:4" hidden="1" x14ac:dyDescent="0.25">
      <c r="A4223" s="19">
        <v>39538</v>
      </c>
      <c r="B4223" s="20" t="s">
        <v>34</v>
      </c>
      <c r="C4223" s="21">
        <v>8.5993999999999993</v>
      </c>
      <c r="D4223" s="22">
        <v>8.6315000000000008</v>
      </c>
    </row>
    <row r="4224" spans="1:4" hidden="1" x14ac:dyDescent="0.25">
      <c r="A4224" s="19">
        <v>39537</v>
      </c>
      <c r="B4224" s="20" t="s">
        <v>34</v>
      </c>
      <c r="C4224" s="21">
        <v>8.5990000000000002</v>
      </c>
      <c r="D4224" s="22">
        <v>8.6327999999999996</v>
      </c>
    </row>
    <row r="4225" spans="1:4" hidden="1" x14ac:dyDescent="0.25">
      <c r="A4225" s="19">
        <v>39534</v>
      </c>
      <c r="B4225" s="20" t="s">
        <v>34</v>
      </c>
      <c r="C4225" s="21">
        <v>8.6074000000000002</v>
      </c>
      <c r="D4225" s="22">
        <v>8.6411999999999995</v>
      </c>
    </row>
    <row r="4226" spans="1:4" hidden="1" x14ac:dyDescent="0.25">
      <c r="A4226" s="19">
        <v>39533</v>
      </c>
      <c r="B4226" s="20" t="s">
        <v>34</v>
      </c>
      <c r="C4226" s="21">
        <v>8.5843000000000007</v>
      </c>
      <c r="D4226" s="22">
        <v>8.6173999999999999</v>
      </c>
    </row>
    <row r="4227" spans="1:4" hidden="1" x14ac:dyDescent="0.25">
      <c r="A4227" s="19">
        <v>39532</v>
      </c>
      <c r="B4227" s="20" t="s">
        <v>34</v>
      </c>
      <c r="C4227" s="21">
        <v>8.5103000000000009</v>
      </c>
      <c r="D4227" s="22">
        <v>8.5425000000000004</v>
      </c>
    </row>
    <row r="4228" spans="1:4" hidden="1" x14ac:dyDescent="0.25">
      <c r="A4228" s="19">
        <v>39531</v>
      </c>
      <c r="B4228" s="20" t="s">
        <v>34</v>
      </c>
      <c r="C4228" s="21">
        <v>8.4228000000000005</v>
      </c>
      <c r="D4228" s="22">
        <v>8.4551999999999996</v>
      </c>
    </row>
    <row r="4229" spans="1:4" hidden="1" x14ac:dyDescent="0.25">
      <c r="A4229" s="19">
        <v>39530</v>
      </c>
      <c r="B4229" s="20" t="s">
        <v>34</v>
      </c>
      <c r="C4229" s="21">
        <v>8.4259000000000004</v>
      </c>
      <c r="D4229" s="22">
        <v>8.4588999999999999</v>
      </c>
    </row>
    <row r="4230" spans="1:4" hidden="1" x14ac:dyDescent="0.25">
      <c r="A4230" s="19">
        <v>39526</v>
      </c>
      <c r="B4230" s="20" t="s">
        <v>34</v>
      </c>
      <c r="C4230" s="21">
        <v>8.5899000000000001</v>
      </c>
      <c r="D4230" s="22">
        <v>8.6234999999999999</v>
      </c>
    </row>
    <row r="4231" spans="1:4" hidden="1" x14ac:dyDescent="0.25">
      <c r="A4231" s="19">
        <v>39525</v>
      </c>
      <c r="B4231" s="20" t="s">
        <v>34</v>
      </c>
      <c r="C4231" s="21">
        <v>8.6522000000000006</v>
      </c>
      <c r="D4231" s="22">
        <v>8.6859999999999999</v>
      </c>
    </row>
    <row r="4232" spans="1:4" hidden="1" x14ac:dyDescent="0.25">
      <c r="A4232" s="19">
        <v>39524</v>
      </c>
      <c r="B4232" s="20" t="s">
        <v>34</v>
      </c>
      <c r="C4232" s="21">
        <v>8.6273999999999997</v>
      </c>
      <c r="D4232" s="22">
        <v>8.6606000000000005</v>
      </c>
    </row>
    <row r="4233" spans="1:4" hidden="1" x14ac:dyDescent="0.25">
      <c r="A4233" s="19">
        <v>39523</v>
      </c>
      <c r="B4233" s="20" t="s">
        <v>34</v>
      </c>
      <c r="C4233" s="21">
        <v>8.5375999999999994</v>
      </c>
      <c r="D4233" s="22">
        <v>8.57</v>
      </c>
    </row>
    <row r="4234" spans="1:4" hidden="1" x14ac:dyDescent="0.25">
      <c r="A4234" s="19">
        <v>39520</v>
      </c>
      <c r="B4234" s="20" t="s">
        <v>34</v>
      </c>
      <c r="C4234" s="21">
        <v>8.4845000000000006</v>
      </c>
      <c r="D4234" s="22">
        <v>8.5161999999999995</v>
      </c>
    </row>
    <row r="4235" spans="1:4" hidden="1" x14ac:dyDescent="0.25">
      <c r="A4235" s="19">
        <v>39519</v>
      </c>
      <c r="B4235" s="20" t="s">
        <v>34</v>
      </c>
      <c r="C4235" s="21">
        <v>8.4351000000000003</v>
      </c>
      <c r="D4235" s="22">
        <v>8.4672000000000001</v>
      </c>
    </row>
    <row r="4236" spans="1:4" hidden="1" x14ac:dyDescent="0.25">
      <c r="A4236" s="19">
        <v>39518</v>
      </c>
      <c r="B4236" s="20" t="s">
        <v>34</v>
      </c>
      <c r="C4236" s="21">
        <v>8.4306000000000001</v>
      </c>
      <c r="D4236" s="22">
        <v>8.4619999999999997</v>
      </c>
    </row>
    <row r="4237" spans="1:4" hidden="1" x14ac:dyDescent="0.25">
      <c r="A4237" s="19">
        <v>39517</v>
      </c>
      <c r="B4237" s="20" t="s">
        <v>34</v>
      </c>
      <c r="C4237" s="21">
        <v>8.3821999999999992</v>
      </c>
      <c r="D4237" s="22">
        <v>8.4135000000000009</v>
      </c>
    </row>
    <row r="4238" spans="1:4" hidden="1" x14ac:dyDescent="0.25">
      <c r="A4238" s="19">
        <v>39516</v>
      </c>
      <c r="B4238" s="20" t="s">
        <v>34</v>
      </c>
      <c r="C4238" s="21">
        <v>8.3828999999999994</v>
      </c>
      <c r="D4238" s="22">
        <v>8.4146999999999998</v>
      </c>
    </row>
    <row r="4239" spans="1:4" hidden="1" x14ac:dyDescent="0.25">
      <c r="A4239" s="19">
        <v>39513</v>
      </c>
      <c r="B4239" s="20" t="s">
        <v>34</v>
      </c>
      <c r="C4239" s="21">
        <v>8.3696000000000002</v>
      </c>
      <c r="D4239" s="22">
        <v>8.4013000000000009</v>
      </c>
    </row>
    <row r="4240" spans="1:4" hidden="1" x14ac:dyDescent="0.25">
      <c r="A4240" s="19">
        <v>39512</v>
      </c>
      <c r="B4240" s="20" t="s">
        <v>34</v>
      </c>
      <c r="C4240" s="21">
        <v>8.3041</v>
      </c>
      <c r="D4240" s="22">
        <v>8.3361999999999998</v>
      </c>
    </row>
    <row r="4241" spans="1:4" hidden="1" x14ac:dyDescent="0.25">
      <c r="A4241" s="19">
        <v>39511</v>
      </c>
      <c r="B4241" s="20" t="s">
        <v>34</v>
      </c>
      <c r="C4241" s="21">
        <v>8.3179999999999996</v>
      </c>
      <c r="D4241" s="22">
        <v>8.3495000000000008</v>
      </c>
    </row>
    <row r="4242" spans="1:4" hidden="1" x14ac:dyDescent="0.25">
      <c r="A4242" s="19">
        <v>39510</v>
      </c>
      <c r="B4242" s="20" t="s">
        <v>34</v>
      </c>
      <c r="C4242" s="21">
        <v>8.3089999999999993</v>
      </c>
      <c r="D4242" s="22">
        <v>8.3399000000000001</v>
      </c>
    </row>
    <row r="4243" spans="1:4" x14ac:dyDescent="0.25">
      <c r="A4243" s="19">
        <v>39539</v>
      </c>
      <c r="B4243" s="20" t="s">
        <v>34</v>
      </c>
      <c r="C4243" s="21">
        <v>8.5187000000000008</v>
      </c>
      <c r="D4243" s="22">
        <v>8.5510999999999999</v>
      </c>
    </row>
    <row r="4244" spans="1:4" hidden="1" x14ac:dyDescent="0.25">
      <c r="A4244" s="19">
        <v>39506</v>
      </c>
      <c r="B4244" s="20" t="s">
        <v>34</v>
      </c>
      <c r="C4244" s="21">
        <v>8.2661999999999995</v>
      </c>
      <c r="D4244" s="22">
        <v>8.2974999999999994</v>
      </c>
    </row>
    <row r="4245" spans="1:4" hidden="1" x14ac:dyDescent="0.25">
      <c r="A4245" s="19">
        <v>39505</v>
      </c>
      <c r="B4245" s="20" t="s">
        <v>34</v>
      </c>
      <c r="C4245" s="21">
        <v>8.2555999999999994</v>
      </c>
      <c r="D4245" s="22">
        <v>8.2873000000000001</v>
      </c>
    </row>
    <row r="4246" spans="1:4" hidden="1" x14ac:dyDescent="0.25">
      <c r="A4246" s="19">
        <v>39504</v>
      </c>
      <c r="B4246" s="20" t="s">
        <v>34</v>
      </c>
      <c r="C4246" s="21">
        <v>8.1697000000000006</v>
      </c>
      <c r="D4246" s="22">
        <v>8.2011000000000003</v>
      </c>
    </row>
    <row r="4247" spans="1:4" hidden="1" x14ac:dyDescent="0.25">
      <c r="A4247" s="19">
        <v>39503</v>
      </c>
      <c r="B4247" s="20" t="s">
        <v>34</v>
      </c>
      <c r="C4247" s="21">
        <v>8.1184999999999992</v>
      </c>
      <c r="D4247" s="22">
        <v>8.1486999999999998</v>
      </c>
    </row>
    <row r="4248" spans="1:4" hidden="1" x14ac:dyDescent="0.25">
      <c r="A4248" s="19">
        <v>39502</v>
      </c>
      <c r="B4248" s="20" t="s">
        <v>34</v>
      </c>
      <c r="C4248" s="21">
        <v>8.1316000000000006</v>
      </c>
      <c r="D4248" s="22">
        <v>8.1629000000000005</v>
      </c>
    </row>
    <row r="4249" spans="1:4" hidden="1" x14ac:dyDescent="0.25">
      <c r="A4249" s="19">
        <v>39501</v>
      </c>
      <c r="B4249" s="20" t="s">
        <v>34</v>
      </c>
      <c r="C4249" s="21">
        <v>0</v>
      </c>
      <c r="D4249" s="22">
        <v>0</v>
      </c>
    </row>
    <row r="4250" spans="1:4" hidden="1" x14ac:dyDescent="0.25">
      <c r="A4250" s="19">
        <v>39499</v>
      </c>
      <c r="B4250" s="20" t="s">
        <v>34</v>
      </c>
      <c r="C4250" s="21">
        <v>8.0708000000000002</v>
      </c>
      <c r="D4250" s="22">
        <v>8.1019000000000005</v>
      </c>
    </row>
    <row r="4251" spans="1:4" hidden="1" x14ac:dyDescent="0.25">
      <c r="A4251" s="19">
        <v>39498</v>
      </c>
      <c r="B4251" s="20" t="s">
        <v>34</v>
      </c>
      <c r="C4251" s="21">
        <v>8.0279000000000007</v>
      </c>
      <c r="D4251" s="22">
        <v>8.0582999999999991</v>
      </c>
    </row>
    <row r="4252" spans="1:4" hidden="1" x14ac:dyDescent="0.25">
      <c r="A4252" s="19">
        <v>39497</v>
      </c>
      <c r="B4252" s="20" t="s">
        <v>34</v>
      </c>
      <c r="C4252" s="21">
        <v>8.0745000000000005</v>
      </c>
      <c r="D4252" s="22">
        <v>8.1044999999999998</v>
      </c>
    </row>
    <row r="4253" spans="1:4" hidden="1" x14ac:dyDescent="0.25">
      <c r="A4253" s="19">
        <v>39496</v>
      </c>
      <c r="B4253" s="20" t="s">
        <v>34</v>
      </c>
      <c r="C4253" s="21">
        <v>8.0170999999999992</v>
      </c>
      <c r="D4253" s="22">
        <v>8.0469000000000008</v>
      </c>
    </row>
    <row r="4254" spans="1:4" hidden="1" x14ac:dyDescent="0.25">
      <c r="A4254" s="19">
        <v>39495</v>
      </c>
      <c r="B4254" s="20" t="s">
        <v>34</v>
      </c>
      <c r="C4254" s="21">
        <v>8.0533999999999999</v>
      </c>
      <c r="D4254" s="22">
        <v>8.0838999999999999</v>
      </c>
    </row>
    <row r="4255" spans="1:4" hidden="1" x14ac:dyDescent="0.25">
      <c r="A4255" s="19">
        <v>39492</v>
      </c>
      <c r="B4255" s="20" t="s">
        <v>34</v>
      </c>
      <c r="C4255" s="21">
        <v>8.0253999999999994</v>
      </c>
      <c r="D4255" s="22">
        <v>8.0551999999999992</v>
      </c>
    </row>
    <row r="4256" spans="1:4" hidden="1" x14ac:dyDescent="0.25">
      <c r="A4256" s="19">
        <v>39491</v>
      </c>
      <c r="B4256" s="20" t="s">
        <v>34</v>
      </c>
      <c r="C4256" s="21">
        <v>8.0190999999999999</v>
      </c>
      <c r="D4256" s="22">
        <v>8.0504999999999995</v>
      </c>
    </row>
    <row r="4257" spans="1:4" hidden="1" x14ac:dyDescent="0.25">
      <c r="A4257" s="19">
        <v>39490</v>
      </c>
      <c r="B4257" s="20" t="s">
        <v>34</v>
      </c>
      <c r="C4257" s="21">
        <v>7.9923999999999999</v>
      </c>
      <c r="D4257" s="22">
        <v>8.0220000000000002</v>
      </c>
    </row>
    <row r="4258" spans="1:4" hidden="1" x14ac:dyDescent="0.25">
      <c r="A4258" s="19">
        <v>39489</v>
      </c>
      <c r="B4258" s="20" t="s">
        <v>34</v>
      </c>
      <c r="C4258" s="21">
        <v>8.0107999999999997</v>
      </c>
      <c r="D4258" s="22">
        <v>8.0411000000000001</v>
      </c>
    </row>
    <row r="4259" spans="1:4" hidden="1" x14ac:dyDescent="0.25">
      <c r="A4259" s="19">
        <v>39488</v>
      </c>
      <c r="B4259" s="20" t="s">
        <v>34</v>
      </c>
      <c r="C4259" s="21">
        <v>7.9889000000000001</v>
      </c>
      <c r="D4259" s="22">
        <v>8.0200999999999993</v>
      </c>
    </row>
    <row r="4260" spans="1:4" hidden="1" x14ac:dyDescent="0.25">
      <c r="A4260" s="19">
        <v>39485</v>
      </c>
      <c r="B4260" s="20" t="s">
        <v>34</v>
      </c>
      <c r="C4260" s="21">
        <v>8.0548000000000002</v>
      </c>
      <c r="D4260" s="22">
        <v>8.0851000000000006</v>
      </c>
    </row>
    <row r="4261" spans="1:4" hidden="1" x14ac:dyDescent="0.25">
      <c r="A4261" s="19">
        <v>39484</v>
      </c>
      <c r="B4261" s="20" t="s">
        <v>34</v>
      </c>
      <c r="C4261" s="21">
        <v>8.0669000000000004</v>
      </c>
      <c r="D4261" s="22">
        <v>8.0967000000000002</v>
      </c>
    </row>
    <row r="4262" spans="1:4" hidden="1" x14ac:dyDescent="0.25">
      <c r="A4262" s="19">
        <v>39483</v>
      </c>
      <c r="B4262" s="20" t="s">
        <v>34</v>
      </c>
      <c r="C4262" s="21">
        <v>8.1209000000000007</v>
      </c>
      <c r="D4262" s="22">
        <v>8.1514000000000006</v>
      </c>
    </row>
    <row r="4263" spans="1:4" hidden="1" x14ac:dyDescent="0.25">
      <c r="A4263" s="19">
        <v>39482</v>
      </c>
      <c r="B4263" s="20" t="s">
        <v>34</v>
      </c>
      <c r="C4263" s="21">
        <v>8.1890999999999998</v>
      </c>
      <c r="D4263" s="22">
        <v>8.2193000000000005</v>
      </c>
    </row>
    <row r="4264" spans="1:4" x14ac:dyDescent="0.25">
      <c r="A4264" s="19">
        <v>39509</v>
      </c>
      <c r="B4264" s="20" t="s">
        <v>34</v>
      </c>
      <c r="C4264" s="21">
        <v>8.3016000000000005</v>
      </c>
      <c r="D4264" s="22">
        <v>8.3330000000000002</v>
      </c>
    </row>
    <row r="4265" spans="1:4" hidden="1" x14ac:dyDescent="0.25">
      <c r="A4265" s="19">
        <v>39478</v>
      </c>
      <c r="B4265" s="20" t="s">
        <v>34</v>
      </c>
      <c r="C4265" s="21">
        <v>8.2413000000000007</v>
      </c>
      <c r="D4265" s="22">
        <v>8.2727000000000004</v>
      </c>
    </row>
    <row r="4266" spans="1:4" hidden="1" x14ac:dyDescent="0.25">
      <c r="A4266" s="19">
        <v>39477</v>
      </c>
      <c r="B4266" s="20" t="s">
        <v>34</v>
      </c>
      <c r="C4266" s="21">
        <v>8.2236999999999991</v>
      </c>
      <c r="D4266" s="22">
        <v>8.2554999999999996</v>
      </c>
    </row>
    <row r="4267" spans="1:4" hidden="1" x14ac:dyDescent="0.25">
      <c r="A4267" s="19">
        <v>39476</v>
      </c>
      <c r="B4267" s="20" t="s">
        <v>34</v>
      </c>
      <c r="C4267" s="21">
        <v>8.2146000000000008</v>
      </c>
      <c r="D4267" s="22">
        <v>8.2457999999999991</v>
      </c>
    </row>
    <row r="4268" spans="1:4" hidden="1" x14ac:dyDescent="0.25">
      <c r="A4268" s="19">
        <v>39475</v>
      </c>
      <c r="B4268" s="20" t="s">
        <v>34</v>
      </c>
      <c r="C4268" s="21">
        <v>8.1685999999999996</v>
      </c>
      <c r="D4268" s="22">
        <v>8.2003000000000004</v>
      </c>
    </row>
    <row r="4269" spans="1:4" hidden="1" x14ac:dyDescent="0.25">
      <c r="A4269" s="19">
        <v>39474</v>
      </c>
      <c r="B4269" s="20" t="s">
        <v>34</v>
      </c>
      <c r="C4269" s="21">
        <v>8.1228999999999996</v>
      </c>
      <c r="D4269" s="22">
        <v>8.1545000000000005</v>
      </c>
    </row>
    <row r="4270" spans="1:4" hidden="1" x14ac:dyDescent="0.25">
      <c r="A4270" s="19">
        <v>39471</v>
      </c>
      <c r="B4270" s="20" t="s">
        <v>34</v>
      </c>
      <c r="C4270" s="21">
        <v>8.1157000000000004</v>
      </c>
      <c r="D4270" s="22">
        <v>8.1461000000000006</v>
      </c>
    </row>
    <row r="4271" spans="1:4" hidden="1" x14ac:dyDescent="0.25">
      <c r="A4271" s="19">
        <v>39470</v>
      </c>
      <c r="B4271" s="20" t="s">
        <v>34</v>
      </c>
      <c r="C4271" s="21">
        <v>8.0588999999999995</v>
      </c>
      <c r="D4271" s="22">
        <v>8.0891999999999999</v>
      </c>
    </row>
    <row r="4272" spans="1:4" hidden="1" x14ac:dyDescent="0.25">
      <c r="A4272" s="19">
        <v>39469</v>
      </c>
      <c r="B4272" s="20" t="s">
        <v>34</v>
      </c>
      <c r="C4272" s="21">
        <v>8.0108999999999995</v>
      </c>
      <c r="D4272" s="22">
        <v>8.0409000000000006</v>
      </c>
    </row>
    <row r="4273" spans="1:4" hidden="1" x14ac:dyDescent="0.25">
      <c r="A4273" s="19">
        <v>39468</v>
      </c>
      <c r="B4273" s="20" t="s">
        <v>34</v>
      </c>
      <c r="C4273" s="21">
        <v>7.9760999999999997</v>
      </c>
      <c r="D4273" s="22">
        <v>8.0073000000000008</v>
      </c>
    </row>
    <row r="4274" spans="1:4" hidden="1" x14ac:dyDescent="0.25">
      <c r="A4274" s="19">
        <v>39467</v>
      </c>
      <c r="B4274" s="20" t="s">
        <v>34</v>
      </c>
      <c r="C4274" s="21">
        <v>8.0215999999999994</v>
      </c>
      <c r="D4274" s="22">
        <v>8.0530000000000008</v>
      </c>
    </row>
    <row r="4275" spans="1:4" hidden="1" x14ac:dyDescent="0.25">
      <c r="A4275" s="19">
        <v>39464</v>
      </c>
      <c r="B4275" s="20" t="s">
        <v>34</v>
      </c>
      <c r="C4275" s="21">
        <v>8.0198</v>
      </c>
      <c r="D4275" s="22">
        <v>8.0512999999999995</v>
      </c>
    </row>
    <row r="4276" spans="1:4" hidden="1" x14ac:dyDescent="0.25">
      <c r="A4276" s="19">
        <v>39463</v>
      </c>
      <c r="B4276" s="20" t="s">
        <v>34</v>
      </c>
      <c r="C4276" s="21">
        <v>8.0489999999999995</v>
      </c>
      <c r="D4276" s="22">
        <v>8.0801999999999996</v>
      </c>
    </row>
    <row r="4277" spans="1:4" hidden="1" x14ac:dyDescent="0.25">
      <c r="A4277" s="19">
        <v>39462</v>
      </c>
      <c r="B4277" s="20" t="s">
        <v>34</v>
      </c>
      <c r="C4277" s="21">
        <v>8.0922999999999998</v>
      </c>
      <c r="D4277" s="22">
        <v>8.1242000000000001</v>
      </c>
    </row>
    <row r="4278" spans="1:4" hidden="1" x14ac:dyDescent="0.25">
      <c r="A4278" s="19">
        <v>39461</v>
      </c>
      <c r="B4278" s="20" t="s">
        <v>34</v>
      </c>
      <c r="C4278" s="21">
        <v>8.1120999999999999</v>
      </c>
      <c r="D4278" s="22">
        <v>8.1425000000000001</v>
      </c>
    </row>
    <row r="4279" spans="1:4" hidden="1" x14ac:dyDescent="0.25">
      <c r="A4279" s="19">
        <v>39460</v>
      </c>
      <c r="B4279" s="20" t="s">
        <v>34</v>
      </c>
      <c r="C4279" s="21">
        <v>8.0528999999999993</v>
      </c>
      <c r="D4279" s="22">
        <v>8.0836000000000006</v>
      </c>
    </row>
    <row r="4280" spans="1:4" hidden="1" x14ac:dyDescent="0.25">
      <c r="A4280" s="19">
        <v>39457</v>
      </c>
      <c r="B4280" s="20" t="s">
        <v>34</v>
      </c>
      <c r="C4280" s="21">
        <v>8.0050000000000008</v>
      </c>
      <c r="D4280" s="22">
        <v>8.0353999999999992</v>
      </c>
    </row>
    <row r="4281" spans="1:4" hidden="1" x14ac:dyDescent="0.25">
      <c r="A4281" s="19">
        <v>39455</v>
      </c>
      <c r="B4281" s="20" t="s">
        <v>34</v>
      </c>
      <c r="C4281" s="21">
        <v>8.0447000000000006</v>
      </c>
      <c r="D4281" s="22">
        <v>8.0752000000000006</v>
      </c>
    </row>
    <row r="4282" spans="1:4" hidden="1" x14ac:dyDescent="0.25">
      <c r="A4282" s="19">
        <v>39453</v>
      </c>
      <c r="B4282" s="20" t="s">
        <v>34</v>
      </c>
      <c r="C4282" s="21">
        <v>8.0740999999999996</v>
      </c>
      <c r="D4282" s="22">
        <v>8.1046999999999993</v>
      </c>
    </row>
    <row r="4283" spans="1:4" hidden="1" x14ac:dyDescent="0.25">
      <c r="A4283" s="19">
        <v>39450</v>
      </c>
      <c r="B4283" s="20" t="s">
        <v>34</v>
      </c>
      <c r="C4283" s="21">
        <v>8.1044999999999998</v>
      </c>
      <c r="D4283" s="22">
        <v>8.1356999999999999</v>
      </c>
    </row>
    <row r="4284" spans="1:4" hidden="1" x14ac:dyDescent="0.25">
      <c r="A4284" s="19">
        <v>39449</v>
      </c>
      <c r="B4284" s="20" t="s">
        <v>34</v>
      </c>
      <c r="C4284" s="21">
        <v>8.0791000000000004</v>
      </c>
      <c r="D4284" s="22">
        <v>8.1090999999999998</v>
      </c>
    </row>
    <row r="4285" spans="1:4" x14ac:dyDescent="0.25">
      <c r="A4285" s="19">
        <v>39481</v>
      </c>
      <c r="B4285" s="20" t="s">
        <v>34</v>
      </c>
      <c r="C4285" s="21">
        <v>8.1907999999999994</v>
      </c>
      <c r="D4285" s="22">
        <v>8.2215000000000007</v>
      </c>
    </row>
    <row r="4286" spans="1:4" hidden="1" x14ac:dyDescent="0.25">
      <c r="A4286" s="19">
        <v>39447</v>
      </c>
      <c r="B4286" s="20" t="s">
        <v>34</v>
      </c>
      <c r="C4286" s="21">
        <v>8.1026000000000007</v>
      </c>
      <c r="D4286" s="22">
        <v>8.1342999999999996</v>
      </c>
    </row>
    <row r="4287" spans="1:4" hidden="1" x14ac:dyDescent="0.25">
      <c r="A4287" s="19">
        <v>39446</v>
      </c>
      <c r="B4287" s="20" t="s">
        <v>34</v>
      </c>
      <c r="C4287" s="21">
        <v>8.1190999999999995</v>
      </c>
      <c r="D4287" s="22">
        <v>8.1508000000000003</v>
      </c>
    </row>
    <row r="4288" spans="1:4" hidden="1" x14ac:dyDescent="0.25">
      <c r="A4288" s="19">
        <v>39443</v>
      </c>
      <c r="B4288" s="20" t="s">
        <v>34</v>
      </c>
      <c r="C4288" s="21">
        <v>8.0225000000000009</v>
      </c>
      <c r="D4288" s="22">
        <v>8.0536999999999992</v>
      </c>
    </row>
    <row r="4289" spans="1:4" hidden="1" x14ac:dyDescent="0.25">
      <c r="A4289" s="19">
        <v>39442</v>
      </c>
      <c r="B4289" s="20" t="s">
        <v>34</v>
      </c>
      <c r="C4289" s="21">
        <v>7.9804000000000004</v>
      </c>
      <c r="D4289" s="22">
        <v>8.0114999999999998</v>
      </c>
    </row>
    <row r="4290" spans="1:4" hidden="1" x14ac:dyDescent="0.25">
      <c r="A4290" s="19">
        <v>39441</v>
      </c>
      <c r="B4290" s="20" t="s">
        <v>34</v>
      </c>
      <c r="C4290" s="21">
        <v>7.9446000000000003</v>
      </c>
      <c r="D4290" s="22">
        <v>7.9739000000000004</v>
      </c>
    </row>
    <row r="4291" spans="1:4" hidden="1" x14ac:dyDescent="0.25">
      <c r="A4291" s="19">
        <v>39440</v>
      </c>
      <c r="B4291" s="20" t="s">
        <v>34</v>
      </c>
      <c r="C4291" s="21">
        <v>7.9311999999999996</v>
      </c>
      <c r="D4291" s="22">
        <v>7.9611000000000001</v>
      </c>
    </row>
    <row r="4292" spans="1:4" hidden="1" x14ac:dyDescent="0.25">
      <c r="A4292" s="19">
        <v>39439</v>
      </c>
      <c r="B4292" s="20" t="s">
        <v>34</v>
      </c>
      <c r="C4292" s="21">
        <v>7.9276</v>
      </c>
      <c r="D4292" s="22">
        <v>7.9584999999999999</v>
      </c>
    </row>
    <row r="4293" spans="1:4" hidden="1" x14ac:dyDescent="0.25">
      <c r="A4293" s="19">
        <v>39433</v>
      </c>
      <c r="B4293" s="20" t="s">
        <v>34</v>
      </c>
      <c r="C4293" s="21">
        <v>7.9443999999999999</v>
      </c>
      <c r="D4293" s="22">
        <v>7.9748999999999999</v>
      </c>
    </row>
    <row r="4294" spans="1:4" hidden="1" x14ac:dyDescent="0.25">
      <c r="A4294" s="19">
        <v>39432</v>
      </c>
      <c r="B4294" s="20" t="s">
        <v>34</v>
      </c>
      <c r="C4294" s="21">
        <v>7.9644000000000004</v>
      </c>
      <c r="D4294" s="22">
        <v>7.9943</v>
      </c>
    </row>
    <row r="4295" spans="1:4" hidden="1" x14ac:dyDescent="0.25">
      <c r="A4295" s="19">
        <v>39429</v>
      </c>
      <c r="B4295" s="20" t="s">
        <v>34</v>
      </c>
      <c r="C4295" s="21">
        <v>8.1096000000000004</v>
      </c>
      <c r="D4295" s="22">
        <v>8.1410999999999998</v>
      </c>
    </row>
    <row r="4296" spans="1:4" hidden="1" x14ac:dyDescent="0.25">
      <c r="A4296" s="19">
        <v>39428</v>
      </c>
      <c r="B4296" s="20" t="s">
        <v>34</v>
      </c>
      <c r="C4296" s="21">
        <v>8.1121999999999996</v>
      </c>
      <c r="D4296" s="22">
        <v>8.1432000000000002</v>
      </c>
    </row>
    <row r="4297" spans="1:4" hidden="1" x14ac:dyDescent="0.25">
      <c r="A4297" s="19">
        <v>39427</v>
      </c>
      <c r="B4297" s="20" t="s">
        <v>34</v>
      </c>
      <c r="C4297" s="21">
        <v>8.0978999999999992</v>
      </c>
      <c r="D4297" s="22">
        <v>8.1278000000000006</v>
      </c>
    </row>
    <row r="4298" spans="1:4" hidden="1" x14ac:dyDescent="0.25">
      <c r="A4298" s="19">
        <v>39426</v>
      </c>
      <c r="B4298" s="20" t="s">
        <v>34</v>
      </c>
      <c r="C4298" s="21">
        <v>8.1049000000000007</v>
      </c>
      <c r="D4298" s="22">
        <v>8.1354000000000006</v>
      </c>
    </row>
    <row r="4299" spans="1:4" hidden="1" x14ac:dyDescent="0.25">
      <c r="A4299" s="19">
        <v>39425</v>
      </c>
      <c r="B4299" s="20" t="s">
        <v>34</v>
      </c>
      <c r="C4299" s="21">
        <v>8.0931999999999995</v>
      </c>
      <c r="D4299" s="22">
        <v>8.1235999999999997</v>
      </c>
    </row>
    <row r="4300" spans="1:4" hidden="1" x14ac:dyDescent="0.25">
      <c r="A4300" s="19">
        <v>39422</v>
      </c>
      <c r="B4300" s="20" t="s">
        <v>34</v>
      </c>
      <c r="C4300" s="21">
        <v>8.0282</v>
      </c>
      <c r="D4300" s="22">
        <v>8.0579000000000001</v>
      </c>
    </row>
    <row r="4301" spans="1:4" hidden="1" x14ac:dyDescent="0.25">
      <c r="A4301" s="19">
        <v>39421</v>
      </c>
      <c r="B4301" s="20" t="s">
        <v>34</v>
      </c>
      <c r="C4301" s="21">
        <v>8.1225000000000005</v>
      </c>
      <c r="D4301" s="22">
        <v>8.1524999999999999</v>
      </c>
    </row>
    <row r="4302" spans="1:4" hidden="1" x14ac:dyDescent="0.25">
      <c r="A4302" s="19">
        <v>39420</v>
      </c>
      <c r="B4302" s="20" t="s">
        <v>34</v>
      </c>
      <c r="C4302" s="21">
        <v>8.1416000000000004</v>
      </c>
      <c r="D4302" s="22">
        <v>8.1716999999999995</v>
      </c>
    </row>
    <row r="4303" spans="1:4" hidden="1" x14ac:dyDescent="0.25">
      <c r="A4303" s="19">
        <v>39419</v>
      </c>
      <c r="B4303" s="20" t="s">
        <v>34</v>
      </c>
      <c r="C4303" s="21">
        <v>8.0864999999999991</v>
      </c>
      <c r="D4303" s="22">
        <v>8.1168999999999993</v>
      </c>
    </row>
    <row r="4304" spans="1:4" x14ac:dyDescent="0.25">
      <c r="A4304" s="19">
        <v>39448</v>
      </c>
      <c r="B4304" s="20" t="s">
        <v>34</v>
      </c>
      <c r="C4304" s="21">
        <v>8.0299999999999994</v>
      </c>
      <c r="D4304" s="22">
        <v>8.0614000000000008</v>
      </c>
    </row>
    <row r="4305" spans="1:4" hidden="1" x14ac:dyDescent="0.25">
      <c r="A4305" s="19">
        <v>39415</v>
      </c>
      <c r="B4305" s="20" t="s">
        <v>34</v>
      </c>
      <c r="C4305" s="21">
        <v>8.1340000000000003</v>
      </c>
      <c r="D4305" s="22">
        <v>8.1651000000000007</v>
      </c>
    </row>
    <row r="4306" spans="1:4" hidden="1" x14ac:dyDescent="0.25">
      <c r="A4306" s="19">
        <v>39414</v>
      </c>
      <c r="B4306" s="20" t="s">
        <v>34</v>
      </c>
      <c r="C4306" s="21">
        <v>8.1331000000000007</v>
      </c>
      <c r="D4306" s="22">
        <v>8.1636000000000006</v>
      </c>
    </row>
    <row r="4307" spans="1:4" hidden="1" x14ac:dyDescent="0.25">
      <c r="A4307" s="19">
        <v>39413</v>
      </c>
      <c r="B4307" s="20" t="s">
        <v>34</v>
      </c>
      <c r="C4307" s="21">
        <v>8.1990999999999996</v>
      </c>
      <c r="D4307" s="22">
        <v>8.2309999999999999</v>
      </c>
    </row>
    <row r="4308" spans="1:4" hidden="1" x14ac:dyDescent="0.25">
      <c r="A4308" s="19">
        <v>39412</v>
      </c>
      <c r="B4308" s="20" t="s">
        <v>34</v>
      </c>
      <c r="C4308" s="21">
        <v>8.1921999999999997</v>
      </c>
      <c r="D4308" s="22">
        <v>8.2225000000000001</v>
      </c>
    </row>
    <row r="4309" spans="1:4" hidden="1" x14ac:dyDescent="0.25">
      <c r="A4309" s="19">
        <v>39411</v>
      </c>
      <c r="B4309" s="20" t="s">
        <v>34</v>
      </c>
      <c r="C4309" s="21">
        <v>8.1906999999999996</v>
      </c>
      <c r="D4309" s="22">
        <v>8.2225999999999999</v>
      </c>
    </row>
    <row r="4310" spans="1:4" hidden="1" x14ac:dyDescent="0.25">
      <c r="A4310" s="19">
        <v>39408</v>
      </c>
      <c r="B4310" s="20" t="s">
        <v>34</v>
      </c>
      <c r="C4310" s="21">
        <v>8.1804000000000006</v>
      </c>
      <c r="D4310" s="22">
        <v>8.2117000000000004</v>
      </c>
    </row>
    <row r="4311" spans="1:4" hidden="1" x14ac:dyDescent="0.25">
      <c r="A4311" s="19">
        <v>39407</v>
      </c>
      <c r="B4311" s="20" t="s">
        <v>34</v>
      </c>
      <c r="C4311" s="21">
        <v>8.1494999999999997</v>
      </c>
      <c r="D4311" s="22">
        <v>8.1806999999999999</v>
      </c>
    </row>
    <row r="4312" spans="1:4" hidden="1" x14ac:dyDescent="0.25">
      <c r="A4312" s="19">
        <v>39406</v>
      </c>
      <c r="B4312" s="20" t="s">
        <v>34</v>
      </c>
      <c r="C4312" s="21">
        <v>8.1473999999999993</v>
      </c>
      <c r="D4312" s="22">
        <v>8.1781000000000006</v>
      </c>
    </row>
    <row r="4313" spans="1:4" hidden="1" x14ac:dyDescent="0.25">
      <c r="A4313" s="19">
        <v>39405</v>
      </c>
      <c r="B4313" s="20" t="s">
        <v>34</v>
      </c>
      <c r="C4313" s="21">
        <v>8.0656999999999996</v>
      </c>
      <c r="D4313" s="22">
        <v>8.0966000000000005</v>
      </c>
    </row>
    <row r="4314" spans="1:4" hidden="1" x14ac:dyDescent="0.25">
      <c r="A4314" s="19">
        <v>39404</v>
      </c>
      <c r="B4314" s="20" t="s">
        <v>34</v>
      </c>
      <c r="C4314" s="21">
        <v>8.0765999999999991</v>
      </c>
      <c r="D4314" s="22">
        <v>8.1081000000000003</v>
      </c>
    </row>
    <row r="4315" spans="1:4" hidden="1" x14ac:dyDescent="0.25">
      <c r="A4315" s="19">
        <v>39401</v>
      </c>
      <c r="B4315" s="20" t="s">
        <v>34</v>
      </c>
      <c r="C4315" s="21">
        <v>8.0599000000000007</v>
      </c>
      <c r="D4315" s="22">
        <v>8.0902999999999992</v>
      </c>
    </row>
    <row r="4316" spans="1:4" hidden="1" x14ac:dyDescent="0.25">
      <c r="A4316" s="19">
        <v>39400</v>
      </c>
      <c r="B4316" s="20" t="s">
        <v>34</v>
      </c>
      <c r="C4316" s="21">
        <v>8.0808</v>
      </c>
      <c r="D4316" s="22">
        <v>8.1113</v>
      </c>
    </row>
    <row r="4317" spans="1:4" hidden="1" x14ac:dyDescent="0.25">
      <c r="A4317" s="19">
        <v>39399</v>
      </c>
      <c r="B4317" s="20" t="s">
        <v>34</v>
      </c>
      <c r="C4317" s="21">
        <v>8.0210000000000008</v>
      </c>
      <c r="D4317" s="22">
        <v>8.0507000000000009</v>
      </c>
    </row>
    <row r="4318" spans="1:4" hidden="1" x14ac:dyDescent="0.25">
      <c r="A4318" s="19">
        <v>39398</v>
      </c>
      <c r="B4318" s="20" t="s">
        <v>34</v>
      </c>
      <c r="C4318" s="21">
        <v>7.9923000000000002</v>
      </c>
      <c r="D4318" s="22">
        <v>8.0225000000000009</v>
      </c>
    </row>
    <row r="4319" spans="1:4" hidden="1" x14ac:dyDescent="0.25">
      <c r="A4319" s="19">
        <v>39397</v>
      </c>
      <c r="B4319" s="20" t="s">
        <v>34</v>
      </c>
      <c r="C4319" s="21">
        <v>8.0559999999999992</v>
      </c>
      <c r="D4319" s="22">
        <v>8.0864999999999991</v>
      </c>
    </row>
    <row r="4320" spans="1:4" hidden="1" x14ac:dyDescent="0.25">
      <c r="A4320" s="19">
        <v>39394</v>
      </c>
      <c r="B4320" s="20" t="s">
        <v>34</v>
      </c>
      <c r="C4320" s="21">
        <v>8.0456000000000003</v>
      </c>
      <c r="D4320" s="22">
        <v>8.0760000000000005</v>
      </c>
    </row>
    <row r="4321" spans="1:4" hidden="1" x14ac:dyDescent="0.25">
      <c r="A4321" s="19">
        <v>39393</v>
      </c>
      <c r="B4321" s="20" t="s">
        <v>34</v>
      </c>
      <c r="C4321" s="21">
        <v>8.0548999999999999</v>
      </c>
      <c r="D4321" s="22">
        <v>8.0847999999999995</v>
      </c>
    </row>
    <row r="4322" spans="1:4" hidden="1" x14ac:dyDescent="0.25">
      <c r="A4322" s="19">
        <v>39392</v>
      </c>
      <c r="B4322" s="20" t="s">
        <v>34</v>
      </c>
      <c r="C4322" s="21">
        <v>7.9702000000000002</v>
      </c>
      <c r="D4322" s="22">
        <v>7.9999000000000002</v>
      </c>
    </row>
    <row r="4323" spans="1:4" hidden="1" x14ac:dyDescent="0.25">
      <c r="A4323" s="19">
        <v>39391</v>
      </c>
      <c r="B4323" s="20" t="s">
        <v>34</v>
      </c>
      <c r="C4323" s="21">
        <v>7.9043000000000001</v>
      </c>
      <c r="D4323" s="22">
        <v>7.9343000000000004</v>
      </c>
    </row>
    <row r="4324" spans="1:4" hidden="1" x14ac:dyDescent="0.25">
      <c r="A4324" s="19">
        <v>39390</v>
      </c>
      <c r="B4324" s="20" t="s">
        <v>34</v>
      </c>
      <c r="C4324" s="21">
        <v>7.9288999999999996</v>
      </c>
      <c r="D4324" s="22">
        <v>7.9591000000000003</v>
      </c>
    </row>
    <row r="4325" spans="1:4" x14ac:dyDescent="0.25">
      <c r="A4325" s="19">
        <v>39418</v>
      </c>
      <c r="B4325" s="20" t="s">
        <v>34</v>
      </c>
      <c r="C4325" s="21">
        <v>8.0793999999999997</v>
      </c>
      <c r="D4325" s="22">
        <v>8.1097999999999999</v>
      </c>
    </row>
    <row r="4326" spans="1:4" hidden="1" x14ac:dyDescent="0.25">
      <c r="A4326" s="19">
        <v>39386</v>
      </c>
      <c r="B4326" s="20" t="s">
        <v>34</v>
      </c>
      <c r="C4326" s="21">
        <v>7.95</v>
      </c>
      <c r="D4326" s="22">
        <v>7.9794</v>
      </c>
    </row>
    <row r="4327" spans="1:4" hidden="1" x14ac:dyDescent="0.25">
      <c r="A4327" s="19">
        <v>39385</v>
      </c>
      <c r="B4327" s="20" t="s">
        <v>34</v>
      </c>
      <c r="C4327" s="21">
        <v>7.9387999999999996</v>
      </c>
      <c r="D4327" s="22">
        <v>7.9687000000000001</v>
      </c>
    </row>
    <row r="4328" spans="1:4" hidden="1" x14ac:dyDescent="0.25">
      <c r="A4328" s="19">
        <v>39384</v>
      </c>
      <c r="B4328" s="20" t="s">
        <v>34</v>
      </c>
      <c r="C4328" s="21">
        <v>7.9439000000000002</v>
      </c>
      <c r="D4328" s="22">
        <v>7.9732000000000003</v>
      </c>
    </row>
    <row r="4329" spans="1:4" hidden="1" x14ac:dyDescent="0.25">
      <c r="A4329" s="19">
        <v>39383</v>
      </c>
      <c r="B4329" s="20" t="s">
        <v>34</v>
      </c>
      <c r="C4329" s="21">
        <v>7.9410999999999996</v>
      </c>
      <c r="D4329" s="22">
        <v>7.9710000000000001</v>
      </c>
    </row>
    <row r="4330" spans="1:4" hidden="1" x14ac:dyDescent="0.25">
      <c r="A4330" s="19">
        <v>39380</v>
      </c>
      <c r="B4330" s="20" t="s">
        <v>34</v>
      </c>
      <c r="C4330" s="21">
        <v>7.8757000000000001</v>
      </c>
      <c r="D4330" s="22">
        <v>7.9054000000000002</v>
      </c>
    </row>
    <row r="4331" spans="1:4" hidden="1" x14ac:dyDescent="0.25">
      <c r="A4331" s="19">
        <v>39379</v>
      </c>
      <c r="B4331" s="20" t="s">
        <v>34</v>
      </c>
      <c r="C4331" s="21">
        <v>7.8421000000000003</v>
      </c>
      <c r="D4331" s="22">
        <v>7.8722000000000003</v>
      </c>
    </row>
    <row r="4332" spans="1:4" hidden="1" x14ac:dyDescent="0.25">
      <c r="A4332" s="19">
        <v>39378</v>
      </c>
      <c r="B4332" s="20" t="s">
        <v>34</v>
      </c>
      <c r="C4332" s="21">
        <v>7.8567</v>
      </c>
      <c r="D4332" s="22">
        <v>7.8868999999999998</v>
      </c>
    </row>
    <row r="4333" spans="1:4" hidden="1" x14ac:dyDescent="0.25">
      <c r="A4333" s="19">
        <v>39377</v>
      </c>
      <c r="B4333" s="20" t="s">
        <v>34</v>
      </c>
      <c r="C4333" s="21">
        <v>7.8086000000000002</v>
      </c>
      <c r="D4333" s="22">
        <v>7.8375000000000004</v>
      </c>
    </row>
    <row r="4334" spans="1:4" hidden="1" x14ac:dyDescent="0.25">
      <c r="A4334" s="19">
        <v>39376</v>
      </c>
      <c r="B4334" s="20" t="s">
        <v>34</v>
      </c>
      <c r="C4334" s="21">
        <v>7.8871000000000002</v>
      </c>
      <c r="D4334" s="22">
        <v>7.9161999999999999</v>
      </c>
    </row>
    <row r="4335" spans="1:4" hidden="1" x14ac:dyDescent="0.25">
      <c r="A4335" s="19">
        <v>39373</v>
      </c>
      <c r="B4335" s="20" t="s">
        <v>34</v>
      </c>
      <c r="C4335" s="21">
        <v>7.8913000000000002</v>
      </c>
      <c r="D4335" s="22">
        <v>7.9210000000000003</v>
      </c>
    </row>
    <row r="4336" spans="1:4" hidden="1" x14ac:dyDescent="0.25">
      <c r="A4336" s="19">
        <v>39372</v>
      </c>
      <c r="B4336" s="20" t="s">
        <v>34</v>
      </c>
      <c r="C4336" s="21">
        <v>7.8456999999999999</v>
      </c>
      <c r="D4336" s="22">
        <v>7.8757999999999999</v>
      </c>
    </row>
    <row r="4337" spans="1:4" hidden="1" x14ac:dyDescent="0.25">
      <c r="A4337" s="19">
        <v>39371</v>
      </c>
      <c r="B4337" s="20" t="s">
        <v>34</v>
      </c>
      <c r="C4337" s="21">
        <v>7.8261000000000003</v>
      </c>
      <c r="D4337" s="22">
        <v>7.8548999999999998</v>
      </c>
    </row>
    <row r="4338" spans="1:4" hidden="1" x14ac:dyDescent="0.25">
      <c r="A4338" s="19">
        <v>39366</v>
      </c>
      <c r="B4338" s="20" t="s">
        <v>34</v>
      </c>
      <c r="C4338" s="21">
        <v>7.8567999999999998</v>
      </c>
      <c r="D4338" s="22">
        <v>7.8868999999999998</v>
      </c>
    </row>
    <row r="4339" spans="1:4" hidden="1" x14ac:dyDescent="0.25">
      <c r="A4339" s="19">
        <v>39365</v>
      </c>
      <c r="B4339" s="20" t="s">
        <v>34</v>
      </c>
      <c r="C4339" s="21">
        <v>7.8262</v>
      </c>
      <c r="D4339" s="22">
        <v>7.8555000000000001</v>
      </c>
    </row>
    <row r="4340" spans="1:4" hidden="1" x14ac:dyDescent="0.25">
      <c r="A4340" s="19">
        <v>39364</v>
      </c>
      <c r="B4340" s="20" t="s">
        <v>34</v>
      </c>
      <c r="C4340" s="21">
        <v>7.7735000000000003</v>
      </c>
      <c r="D4340" s="22">
        <v>7.8026</v>
      </c>
    </row>
    <row r="4341" spans="1:4" hidden="1" x14ac:dyDescent="0.25">
      <c r="A4341" s="19">
        <v>39363</v>
      </c>
      <c r="B4341" s="20" t="s">
        <v>34</v>
      </c>
      <c r="C4341" s="21">
        <v>7.8146000000000004</v>
      </c>
      <c r="D4341" s="22">
        <v>7.8438999999999997</v>
      </c>
    </row>
    <row r="4342" spans="1:4" hidden="1" x14ac:dyDescent="0.25">
      <c r="A4342" s="19">
        <v>39359</v>
      </c>
      <c r="B4342" s="20" t="s">
        <v>34</v>
      </c>
      <c r="C4342" s="21">
        <v>7.8305999999999996</v>
      </c>
      <c r="D4342" s="22">
        <v>7.8593999999999999</v>
      </c>
    </row>
    <row r="4343" spans="1:4" hidden="1" x14ac:dyDescent="0.25">
      <c r="A4343" s="19">
        <v>39358</v>
      </c>
      <c r="B4343" s="20" t="s">
        <v>34</v>
      </c>
      <c r="C4343" s="21">
        <v>7.8880999999999997</v>
      </c>
      <c r="D4343" s="22">
        <v>7.9169999999999998</v>
      </c>
    </row>
    <row r="4344" spans="1:4" hidden="1" x14ac:dyDescent="0.25">
      <c r="A4344" s="19">
        <v>39357</v>
      </c>
      <c r="B4344" s="20" t="s">
        <v>34</v>
      </c>
      <c r="C4344" s="21">
        <v>7.8745000000000003</v>
      </c>
      <c r="D4344" s="22">
        <v>7.9032999999999998</v>
      </c>
    </row>
    <row r="4345" spans="1:4" x14ac:dyDescent="0.25">
      <c r="A4345" s="19">
        <v>39387</v>
      </c>
      <c r="B4345" s="20" t="s">
        <v>34</v>
      </c>
      <c r="C4345" s="21">
        <v>7.9043000000000001</v>
      </c>
      <c r="D4345" s="22">
        <v>7.9343000000000004</v>
      </c>
    </row>
    <row r="4346" spans="1:4" hidden="1" x14ac:dyDescent="0.25">
      <c r="A4346" s="19">
        <v>39355</v>
      </c>
      <c r="B4346" s="20" t="s">
        <v>34</v>
      </c>
      <c r="C4346" s="21">
        <v>7.9534000000000002</v>
      </c>
      <c r="D4346" s="22">
        <v>7.9831000000000003</v>
      </c>
    </row>
    <row r="4347" spans="1:4" hidden="1" x14ac:dyDescent="0.25">
      <c r="A4347" s="19">
        <v>39352</v>
      </c>
      <c r="B4347" s="20" t="s">
        <v>34</v>
      </c>
      <c r="C4347" s="21">
        <v>7.8981000000000003</v>
      </c>
      <c r="D4347" s="22">
        <v>7.9280999999999997</v>
      </c>
    </row>
    <row r="4348" spans="1:4" hidden="1" x14ac:dyDescent="0.25">
      <c r="A4348" s="19">
        <v>39351</v>
      </c>
      <c r="B4348" s="20" t="s">
        <v>34</v>
      </c>
      <c r="C4348" s="21">
        <v>7.8734999999999999</v>
      </c>
      <c r="D4348" s="22">
        <v>7.9028</v>
      </c>
    </row>
    <row r="4349" spans="1:4" hidden="1" x14ac:dyDescent="0.25">
      <c r="A4349" s="19">
        <v>39350</v>
      </c>
      <c r="B4349" s="20" t="s">
        <v>34</v>
      </c>
      <c r="C4349" s="21">
        <v>7.8590999999999998</v>
      </c>
      <c r="D4349" s="22">
        <v>7.8879000000000001</v>
      </c>
    </row>
    <row r="4350" spans="1:4" hidden="1" x14ac:dyDescent="0.25">
      <c r="A4350" s="19">
        <v>39349</v>
      </c>
      <c r="B4350" s="20" t="s">
        <v>34</v>
      </c>
      <c r="C4350" s="21">
        <v>7.8743999999999996</v>
      </c>
      <c r="D4350" s="22">
        <v>7.9032</v>
      </c>
    </row>
    <row r="4351" spans="1:4" hidden="1" x14ac:dyDescent="0.25">
      <c r="A4351" s="19">
        <v>39348</v>
      </c>
      <c r="B4351" s="20" t="s">
        <v>34</v>
      </c>
      <c r="C4351" s="21">
        <v>7.8773999999999997</v>
      </c>
      <c r="D4351" s="22">
        <v>7.9078999999999997</v>
      </c>
    </row>
    <row r="4352" spans="1:4" hidden="1" x14ac:dyDescent="0.25">
      <c r="A4352" s="19">
        <v>39345</v>
      </c>
      <c r="B4352" s="20" t="s">
        <v>34</v>
      </c>
      <c r="C4352" s="21">
        <v>7.8586999999999998</v>
      </c>
      <c r="D4352" s="22">
        <v>7.8874000000000004</v>
      </c>
    </row>
    <row r="4353" spans="1:4" hidden="1" x14ac:dyDescent="0.25">
      <c r="A4353" s="19">
        <v>39344</v>
      </c>
      <c r="B4353" s="20" t="s">
        <v>34</v>
      </c>
      <c r="C4353" s="21">
        <v>7.8278999999999996</v>
      </c>
      <c r="D4353" s="22">
        <v>7.8563999999999998</v>
      </c>
    </row>
    <row r="4354" spans="1:4" hidden="1" x14ac:dyDescent="0.25">
      <c r="A4354" s="19">
        <v>39343</v>
      </c>
      <c r="B4354" s="20" t="s">
        <v>34</v>
      </c>
      <c r="C4354" s="21">
        <v>7.7888999999999999</v>
      </c>
      <c r="D4354" s="22">
        <v>7.8182999999999998</v>
      </c>
    </row>
    <row r="4355" spans="1:4" hidden="1" x14ac:dyDescent="0.25">
      <c r="A4355" s="19">
        <v>39342</v>
      </c>
      <c r="B4355" s="20" t="s">
        <v>34</v>
      </c>
      <c r="C4355" s="21">
        <v>7.8064999999999998</v>
      </c>
      <c r="D4355" s="22">
        <v>7.8353000000000002</v>
      </c>
    </row>
    <row r="4356" spans="1:4" hidden="1" x14ac:dyDescent="0.25">
      <c r="A4356" s="19">
        <v>39341</v>
      </c>
      <c r="B4356" s="20" t="s">
        <v>34</v>
      </c>
      <c r="C4356" s="21">
        <v>7.8102</v>
      </c>
      <c r="D4356" s="22">
        <v>7.8402000000000003</v>
      </c>
    </row>
    <row r="4357" spans="1:4" hidden="1" x14ac:dyDescent="0.25">
      <c r="A4357" s="19">
        <v>39338</v>
      </c>
      <c r="B4357" s="20" t="s">
        <v>34</v>
      </c>
      <c r="C4357" s="21">
        <v>7.8212999999999999</v>
      </c>
      <c r="D4357" s="22">
        <v>7.8507999999999996</v>
      </c>
    </row>
    <row r="4358" spans="1:4" hidden="1" x14ac:dyDescent="0.25">
      <c r="A4358" s="19">
        <v>39337</v>
      </c>
      <c r="B4358" s="20" t="s">
        <v>34</v>
      </c>
      <c r="C4358" s="21">
        <v>7.8276000000000003</v>
      </c>
      <c r="D4358" s="22">
        <v>7.8559999999999999</v>
      </c>
    </row>
    <row r="4359" spans="1:4" hidden="1" x14ac:dyDescent="0.25">
      <c r="A4359" s="19">
        <v>39336</v>
      </c>
      <c r="B4359" s="20" t="s">
        <v>34</v>
      </c>
      <c r="C4359" s="21">
        <v>7.8093000000000004</v>
      </c>
      <c r="D4359" s="22">
        <v>7.8380999999999998</v>
      </c>
    </row>
    <row r="4360" spans="1:4" hidden="1" x14ac:dyDescent="0.25">
      <c r="A4360" s="19">
        <v>39335</v>
      </c>
      <c r="B4360" s="20" t="s">
        <v>34</v>
      </c>
      <c r="C4360" s="21">
        <v>7.7971000000000004</v>
      </c>
      <c r="D4360" s="22">
        <v>7.8253000000000004</v>
      </c>
    </row>
    <row r="4361" spans="1:4" hidden="1" x14ac:dyDescent="0.25">
      <c r="A4361" s="19">
        <v>39334</v>
      </c>
      <c r="B4361" s="20" t="s">
        <v>34</v>
      </c>
      <c r="C4361" s="21">
        <v>7.7728000000000002</v>
      </c>
      <c r="D4361" s="22">
        <v>7.8026</v>
      </c>
    </row>
    <row r="4362" spans="1:4" hidden="1" x14ac:dyDescent="0.25">
      <c r="A4362" s="19">
        <v>39331</v>
      </c>
      <c r="B4362" s="20" t="s">
        <v>34</v>
      </c>
      <c r="C4362" s="21">
        <v>7.7023000000000001</v>
      </c>
      <c r="D4362" s="22">
        <v>7.7313000000000001</v>
      </c>
    </row>
    <row r="4363" spans="1:4" hidden="1" x14ac:dyDescent="0.25">
      <c r="A4363" s="19">
        <v>39330</v>
      </c>
      <c r="B4363" s="20" t="s">
        <v>34</v>
      </c>
      <c r="C4363" s="21">
        <v>7.6646000000000001</v>
      </c>
      <c r="D4363" s="22">
        <v>7.6935000000000002</v>
      </c>
    </row>
    <row r="4364" spans="1:4" hidden="1" x14ac:dyDescent="0.25">
      <c r="A4364" s="19">
        <v>39329</v>
      </c>
      <c r="B4364" s="20" t="s">
        <v>34</v>
      </c>
      <c r="C4364" s="21">
        <v>7.6608000000000001</v>
      </c>
      <c r="D4364" s="22">
        <v>7.6896000000000004</v>
      </c>
    </row>
    <row r="4365" spans="1:4" hidden="1" x14ac:dyDescent="0.25">
      <c r="A4365" s="19">
        <v>39328</v>
      </c>
      <c r="B4365" s="20" t="s">
        <v>34</v>
      </c>
      <c r="C4365" s="21">
        <v>7.6859000000000002</v>
      </c>
      <c r="D4365" s="22">
        <v>7.7141999999999999</v>
      </c>
    </row>
    <row r="4366" spans="1:4" x14ac:dyDescent="0.25">
      <c r="A4366" s="19">
        <v>39356</v>
      </c>
      <c r="B4366" s="20" t="s">
        <v>34</v>
      </c>
      <c r="C4366" s="21">
        <v>7.9226000000000001</v>
      </c>
      <c r="D4366" s="22">
        <v>7.9522000000000004</v>
      </c>
    </row>
    <row r="4367" spans="1:4" hidden="1" x14ac:dyDescent="0.25">
      <c r="A4367" s="19">
        <v>39324</v>
      </c>
      <c r="B4367" s="20" t="s">
        <v>34</v>
      </c>
      <c r="C4367" s="21">
        <v>7.6887999999999996</v>
      </c>
      <c r="D4367" s="22">
        <v>7.7172000000000001</v>
      </c>
    </row>
    <row r="4368" spans="1:4" hidden="1" x14ac:dyDescent="0.25">
      <c r="A4368" s="19">
        <v>39323</v>
      </c>
      <c r="B4368" s="20" t="s">
        <v>34</v>
      </c>
      <c r="C4368" s="21">
        <v>7.6886999999999999</v>
      </c>
      <c r="D4368" s="22">
        <v>7.7164999999999999</v>
      </c>
    </row>
    <row r="4369" spans="1:4" hidden="1" x14ac:dyDescent="0.25">
      <c r="A4369" s="19">
        <v>39322</v>
      </c>
      <c r="B4369" s="20" t="s">
        <v>34</v>
      </c>
      <c r="C4369" s="21">
        <v>7.7088000000000001</v>
      </c>
      <c r="D4369" s="22">
        <v>7.7378</v>
      </c>
    </row>
    <row r="4370" spans="1:4" hidden="1" x14ac:dyDescent="0.25">
      <c r="A4370" s="19">
        <v>39321</v>
      </c>
      <c r="B4370" s="20" t="s">
        <v>34</v>
      </c>
      <c r="C4370" s="21">
        <v>7.7178000000000004</v>
      </c>
      <c r="D4370" s="22">
        <v>7.7468000000000004</v>
      </c>
    </row>
    <row r="4371" spans="1:4" hidden="1" x14ac:dyDescent="0.25">
      <c r="A4371" s="19">
        <v>39320</v>
      </c>
      <c r="B4371" s="20" t="s">
        <v>34</v>
      </c>
      <c r="C4371" s="21">
        <v>7.7408999999999999</v>
      </c>
      <c r="D4371" s="22">
        <v>7.7706</v>
      </c>
    </row>
    <row r="4372" spans="1:4" hidden="1" x14ac:dyDescent="0.25">
      <c r="A4372" s="19">
        <v>39317</v>
      </c>
      <c r="B4372" s="20" t="s">
        <v>34</v>
      </c>
      <c r="C4372" s="21">
        <v>7.7018000000000004</v>
      </c>
      <c r="D4372" s="22">
        <v>7.7301000000000002</v>
      </c>
    </row>
    <row r="4373" spans="1:4" hidden="1" x14ac:dyDescent="0.25">
      <c r="A4373" s="19">
        <v>39316</v>
      </c>
      <c r="B4373" s="20" t="s">
        <v>34</v>
      </c>
      <c r="C4373" s="21">
        <v>7.6528999999999998</v>
      </c>
      <c r="D4373" s="22">
        <v>7.6814999999999998</v>
      </c>
    </row>
    <row r="4374" spans="1:4" hidden="1" x14ac:dyDescent="0.25">
      <c r="A4374" s="19">
        <v>39315</v>
      </c>
      <c r="B4374" s="20" t="s">
        <v>34</v>
      </c>
      <c r="C4374" s="21">
        <v>7.6563999999999997</v>
      </c>
      <c r="D4374" s="22">
        <v>7.6839000000000004</v>
      </c>
    </row>
    <row r="4375" spans="1:4" hidden="1" x14ac:dyDescent="0.25">
      <c r="A4375" s="19">
        <v>39314</v>
      </c>
      <c r="B4375" s="20" t="s">
        <v>34</v>
      </c>
      <c r="C4375" s="21">
        <v>7.6432000000000002</v>
      </c>
      <c r="D4375" s="22">
        <v>7.6718999999999999</v>
      </c>
    </row>
    <row r="4376" spans="1:4" hidden="1" x14ac:dyDescent="0.25">
      <c r="A4376" s="19">
        <v>39313</v>
      </c>
      <c r="B4376" s="20" t="s">
        <v>34</v>
      </c>
      <c r="C4376" s="21">
        <v>7.6302000000000003</v>
      </c>
      <c r="D4376" s="22">
        <v>7.6588000000000003</v>
      </c>
    </row>
    <row r="4377" spans="1:4" hidden="1" x14ac:dyDescent="0.25">
      <c r="A4377" s="19">
        <v>39310</v>
      </c>
      <c r="B4377" s="20" t="s">
        <v>34</v>
      </c>
      <c r="C4377" s="21">
        <v>7.5743</v>
      </c>
      <c r="D4377" s="22">
        <v>7.6033999999999997</v>
      </c>
    </row>
    <row r="4378" spans="1:4" hidden="1" x14ac:dyDescent="0.25">
      <c r="A4378" s="19">
        <v>39309</v>
      </c>
      <c r="B4378" s="20" t="s">
        <v>34</v>
      </c>
      <c r="C4378" s="21">
        <v>7.6059999999999999</v>
      </c>
      <c r="D4378" s="22">
        <v>7.6341000000000001</v>
      </c>
    </row>
    <row r="4379" spans="1:4" hidden="1" x14ac:dyDescent="0.25">
      <c r="A4379" s="19">
        <v>39308</v>
      </c>
      <c r="B4379" s="20" t="s">
        <v>34</v>
      </c>
      <c r="C4379" s="21">
        <v>7.6521999999999997</v>
      </c>
      <c r="D4379" s="22">
        <v>7.6816000000000004</v>
      </c>
    </row>
    <row r="4380" spans="1:4" hidden="1" x14ac:dyDescent="0.25">
      <c r="A4380" s="19">
        <v>39307</v>
      </c>
      <c r="B4380" s="20" t="s">
        <v>34</v>
      </c>
      <c r="C4380" s="21">
        <v>7.6882999999999999</v>
      </c>
      <c r="D4380" s="22">
        <v>7.7168000000000001</v>
      </c>
    </row>
    <row r="4381" spans="1:4" hidden="1" x14ac:dyDescent="0.25">
      <c r="A4381" s="19">
        <v>39306</v>
      </c>
      <c r="B4381" s="20" t="s">
        <v>34</v>
      </c>
      <c r="C4381" s="21">
        <v>7.6996000000000002</v>
      </c>
      <c r="D4381" s="22">
        <v>7.7281000000000004</v>
      </c>
    </row>
    <row r="4382" spans="1:4" hidden="1" x14ac:dyDescent="0.25">
      <c r="A4382" s="19">
        <v>39303</v>
      </c>
      <c r="B4382" s="20" t="s">
        <v>34</v>
      </c>
      <c r="C4382" s="21">
        <v>7.7240000000000002</v>
      </c>
      <c r="D4382" s="22">
        <v>7.7526000000000002</v>
      </c>
    </row>
    <row r="4383" spans="1:4" hidden="1" x14ac:dyDescent="0.25">
      <c r="A4383" s="19">
        <v>39302</v>
      </c>
      <c r="B4383" s="20" t="s">
        <v>34</v>
      </c>
      <c r="C4383" s="21">
        <v>7.7502000000000004</v>
      </c>
      <c r="D4383" s="22">
        <v>7.7793999999999999</v>
      </c>
    </row>
    <row r="4384" spans="1:4" hidden="1" x14ac:dyDescent="0.25">
      <c r="A4384" s="19">
        <v>39301</v>
      </c>
      <c r="B4384" s="20" t="s">
        <v>34</v>
      </c>
      <c r="C4384" s="21">
        <v>7.7599</v>
      </c>
      <c r="D4384" s="22">
        <v>7.7885999999999997</v>
      </c>
    </row>
    <row r="4385" spans="1:4" hidden="1" x14ac:dyDescent="0.25">
      <c r="A4385" s="19">
        <v>39300</v>
      </c>
      <c r="B4385" s="20" t="s">
        <v>34</v>
      </c>
      <c r="C4385" s="21">
        <v>7.7789999999999999</v>
      </c>
      <c r="D4385" s="22">
        <v>7.8071000000000002</v>
      </c>
    </row>
    <row r="4386" spans="1:4" hidden="1" x14ac:dyDescent="0.25">
      <c r="A4386" s="19">
        <v>39299</v>
      </c>
      <c r="B4386" s="20" t="s">
        <v>34</v>
      </c>
      <c r="C4386" s="21">
        <v>7.7644000000000002</v>
      </c>
      <c r="D4386" s="22">
        <v>7.7930999999999999</v>
      </c>
    </row>
    <row r="4387" spans="1:4" hidden="1" x14ac:dyDescent="0.25">
      <c r="A4387" s="19">
        <v>39296</v>
      </c>
      <c r="B4387" s="20" t="s">
        <v>34</v>
      </c>
      <c r="C4387" s="21">
        <v>7.7159000000000004</v>
      </c>
      <c r="D4387" s="22">
        <v>7.7438000000000002</v>
      </c>
    </row>
    <row r="4388" spans="1:4" x14ac:dyDescent="0.25">
      <c r="A4388" s="19">
        <v>39327</v>
      </c>
      <c r="B4388" s="20" t="s">
        <v>34</v>
      </c>
      <c r="C4388" s="21">
        <v>7.69</v>
      </c>
      <c r="D4388" s="22">
        <v>7.7195</v>
      </c>
    </row>
    <row r="4389" spans="1:4" hidden="1" x14ac:dyDescent="0.25">
      <c r="A4389" s="19">
        <v>39294</v>
      </c>
      <c r="B4389" s="20" t="s">
        <v>34</v>
      </c>
      <c r="C4389" s="21">
        <v>7.7263999999999999</v>
      </c>
      <c r="D4389" s="22">
        <v>7.7554999999999996</v>
      </c>
    </row>
    <row r="4390" spans="1:4" hidden="1" x14ac:dyDescent="0.25">
      <c r="A4390" s="19">
        <v>39293</v>
      </c>
      <c r="B4390" s="20" t="s">
        <v>34</v>
      </c>
      <c r="C4390" s="21">
        <v>7.7047999999999996</v>
      </c>
      <c r="D4390" s="22">
        <v>7.7343999999999999</v>
      </c>
    </row>
    <row r="4391" spans="1:4" hidden="1" x14ac:dyDescent="0.25">
      <c r="A4391" s="19">
        <v>39292</v>
      </c>
      <c r="B4391" s="20" t="s">
        <v>34</v>
      </c>
      <c r="C4391" s="21">
        <v>7.6890000000000001</v>
      </c>
      <c r="D4391" s="22">
        <v>7.7173999999999996</v>
      </c>
    </row>
    <row r="4392" spans="1:4" hidden="1" x14ac:dyDescent="0.25">
      <c r="A4392" s="19">
        <v>39291</v>
      </c>
      <c r="B4392" s="20" t="s">
        <v>34</v>
      </c>
      <c r="C4392" s="21">
        <v>0</v>
      </c>
      <c r="D4392" s="22">
        <v>0</v>
      </c>
    </row>
    <row r="4393" spans="1:4" hidden="1" x14ac:dyDescent="0.25">
      <c r="A4393" s="19">
        <v>39289</v>
      </c>
      <c r="B4393" s="20" t="s">
        <v>34</v>
      </c>
      <c r="C4393" s="21">
        <v>7.7431999999999999</v>
      </c>
      <c r="D4393" s="22">
        <v>7.7712000000000003</v>
      </c>
    </row>
    <row r="4394" spans="1:4" hidden="1" x14ac:dyDescent="0.25">
      <c r="A4394" s="19">
        <v>39288</v>
      </c>
      <c r="B4394" s="20" t="s">
        <v>34</v>
      </c>
      <c r="C4394" s="21">
        <v>7.7606000000000002</v>
      </c>
      <c r="D4394" s="22">
        <v>7.7903000000000002</v>
      </c>
    </row>
    <row r="4395" spans="1:4" hidden="1" x14ac:dyDescent="0.25">
      <c r="A4395" s="19">
        <v>39287</v>
      </c>
      <c r="B4395" s="20" t="s">
        <v>34</v>
      </c>
      <c r="C4395" s="21">
        <v>7.8083</v>
      </c>
      <c r="D4395" s="22">
        <v>7.8371000000000004</v>
      </c>
    </row>
    <row r="4396" spans="1:4" hidden="1" x14ac:dyDescent="0.25">
      <c r="A4396" s="19">
        <v>39285</v>
      </c>
      <c r="B4396" s="20" t="s">
        <v>34</v>
      </c>
      <c r="C4396" s="21">
        <v>7.8205</v>
      </c>
      <c r="D4396" s="22">
        <v>7.8493000000000004</v>
      </c>
    </row>
    <row r="4397" spans="1:4" hidden="1" x14ac:dyDescent="0.25">
      <c r="A4397" s="19">
        <v>39282</v>
      </c>
      <c r="B4397" s="20" t="s">
        <v>34</v>
      </c>
      <c r="C4397" s="21">
        <v>7.8159000000000001</v>
      </c>
      <c r="D4397" s="22">
        <v>7.8452999999999999</v>
      </c>
    </row>
    <row r="4398" spans="1:4" hidden="1" x14ac:dyDescent="0.25">
      <c r="A4398" s="19">
        <v>39281</v>
      </c>
      <c r="B4398" s="20" t="s">
        <v>34</v>
      </c>
      <c r="C4398" s="21">
        <v>7.8090000000000002</v>
      </c>
      <c r="D4398" s="22">
        <v>7.8372000000000002</v>
      </c>
    </row>
    <row r="4399" spans="1:4" hidden="1" x14ac:dyDescent="0.25">
      <c r="A4399" s="19">
        <v>39280</v>
      </c>
      <c r="B4399" s="20" t="s">
        <v>34</v>
      </c>
      <c r="C4399" s="21">
        <v>7.8122999999999996</v>
      </c>
      <c r="D4399" s="22">
        <v>7.8410000000000002</v>
      </c>
    </row>
    <row r="4400" spans="1:4" hidden="1" x14ac:dyDescent="0.25">
      <c r="A4400" s="19">
        <v>39279</v>
      </c>
      <c r="B4400" s="20" t="s">
        <v>34</v>
      </c>
      <c r="C4400" s="21">
        <v>7.8303000000000003</v>
      </c>
      <c r="D4400" s="22">
        <v>7.859</v>
      </c>
    </row>
    <row r="4401" spans="1:4" hidden="1" x14ac:dyDescent="0.25">
      <c r="A4401" s="19">
        <v>39278</v>
      </c>
      <c r="B4401" s="20" t="s">
        <v>34</v>
      </c>
      <c r="C4401" s="21">
        <v>7.8326000000000002</v>
      </c>
      <c r="D4401" s="22">
        <v>7.8619000000000003</v>
      </c>
    </row>
    <row r="4402" spans="1:4" hidden="1" x14ac:dyDescent="0.25">
      <c r="A4402" s="19">
        <v>39275</v>
      </c>
      <c r="B4402" s="20" t="s">
        <v>34</v>
      </c>
      <c r="C4402" s="21">
        <v>7.8398000000000003</v>
      </c>
      <c r="D4402" s="22">
        <v>7.8691000000000004</v>
      </c>
    </row>
    <row r="4403" spans="1:4" hidden="1" x14ac:dyDescent="0.25">
      <c r="A4403" s="19">
        <v>39274</v>
      </c>
      <c r="B4403" s="20" t="s">
        <v>34</v>
      </c>
      <c r="C4403" s="21">
        <v>7.8169000000000004</v>
      </c>
      <c r="D4403" s="22">
        <v>7.8449999999999998</v>
      </c>
    </row>
    <row r="4404" spans="1:4" hidden="1" x14ac:dyDescent="0.25">
      <c r="A4404" s="19">
        <v>39273</v>
      </c>
      <c r="B4404" s="20" t="s">
        <v>34</v>
      </c>
      <c r="C4404" s="21">
        <v>7.7514000000000003</v>
      </c>
      <c r="D4404" s="22">
        <v>7.7797999999999998</v>
      </c>
    </row>
    <row r="4405" spans="1:4" hidden="1" x14ac:dyDescent="0.25">
      <c r="A4405" s="19">
        <v>39272</v>
      </c>
      <c r="B4405" s="20" t="s">
        <v>34</v>
      </c>
      <c r="C4405" s="21">
        <v>7.7411000000000003</v>
      </c>
      <c r="D4405" s="22">
        <v>7.7706</v>
      </c>
    </row>
    <row r="4406" spans="1:4" hidden="1" x14ac:dyDescent="0.25">
      <c r="A4406" s="19">
        <v>39271</v>
      </c>
      <c r="B4406" s="20" t="s">
        <v>34</v>
      </c>
      <c r="C4406" s="21">
        <v>7.7481999999999998</v>
      </c>
      <c r="D4406" s="22">
        <v>7.7766000000000002</v>
      </c>
    </row>
    <row r="4407" spans="1:4" hidden="1" x14ac:dyDescent="0.25">
      <c r="A4407" s="19">
        <v>39268</v>
      </c>
      <c r="B4407" s="20" t="s">
        <v>34</v>
      </c>
      <c r="C4407" s="21">
        <v>7.7606999999999999</v>
      </c>
      <c r="D4407" s="22">
        <v>7.7891000000000004</v>
      </c>
    </row>
    <row r="4408" spans="1:4" hidden="1" x14ac:dyDescent="0.25">
      <c r="A4408" s="19">
        <v>39267</v>
      </c>
      <c r="B4408" s="20" t="s">
        <v>34</v>
      </c>
      <c r="C4408" s="21">
        <v>7.7480000000000002</v>
      </c>
      <c r="D4408" s="22">
        <v>7.7763999999999998</v>
      </c>
    </row>
    <row r="4409" spans="1:4" hidden="1" x14ac:dyDescent="0.25">
      <c r="A4409" s="19">
        <v>39266</v>
      </c>
      <c r="B4409" s="20" t="s">
        <v>34</v>
      </c>
      <c r="C4409" s="21">
        <v>7.7389999999999999</v>
      </c>
      <c r="D4409" s="22">
        <v>7.7674000000000003</v>
      </c>
    </row>
    <row r="4410" spans="1:4" x14ac:dyDescent="0.25">
      <c r="A4410" s="19">
        <v>39295</v>
      </c>
      <c r="B4410" s="20" t="s">
        <v>34</v>
      </c>
      <c r="C4410" s="21">
        <v>7.7085999999999997</v>
      </c>
      <c r="D4410" s="22">
        <v>7.7370999999999999</v>
      </c>
    </row>
    <row r="4411" spans="1:4" hidden="1" x14ac:dyDescent="0.25">
      <c r="A4411" s="19">
        <v>39261</v>
      </c>
      <c r="B4411" s="20" t="s">
        <v>34</v>
      </c>
      <c r="C4411" s="21">
        <v>7.6559999999999997</v>
      </c>
      <c r="D4411" s="22">
        <v>7.6840999999999999</v>
      </c>
    </row>
    <row r="4412" spans="1:4" hidden="1" x14ac:dyDescent="0.25">
      <c r="A4412" s="19">
        <v>39260</v>
      </c>
      <c r="B4412" s="20" t="s">
        <v>34</v>
      </c>
      <c r="C4412" s="21">
        <v>7.6458000000000004</v>
      </c>
      <c r="D4412" s="22">
        <v>7.6738999999999997</v>
      </c>
    </row>
    <row r="4413" spans="1:4" hidden="1" x14ac:dyDescent="0.25">
      <c r="A4413" s="19">
        <v>39259</v>
      </c>
      <c r="B4413" s="20" t="s">
        <v>34</v>
      </c>
      <c r="C4413" s="21">
        <v>7.6536999999999997</v>
      </c>
      <c r="D4413" s="22">
        <v>7.6817000000000002</v>
      </c>
    </row>
    <row r="4414" spans="1:4" hidden="1" x14ac:dyDescent="0.25">
      <c r="A4414" s="19">
        <v>39258</v>
      </c>
      <c r="B4414" s="20" t="s">
        <v>34</v>
      </c>
      <c r="C4414" s="21">
        <v>7.6513999999999998</v>
      </c>
      <c r="D4414" s="22">
        <v>7.6794000000000002</v>
      </c>
    </row>
    <row r="4415" spans="1:4" hidden="1" x14ac:dyDescent="0.25">
      <c r="A4415" s="19">
        <v>39257</v>
      </c>
      <c r="B4415" s="20" t="s">
        <v>34</v>
      </c>
      <c r="C4415" s="21">
        <v>7.6581999999999999</v>
      </c>
      <c r="D4415" s="22">
        <v>7.6863000000000001</v>
      </c>
    </row>
    <row r="4416" spans="1:4" hidden="1" x14ac:dyDescent="0.25">
      <c r="A4416" s="19">
        <v>39254</v>
      </c>
      <c r="B4416" s="20" t="s">
        <v>34</v>
      </c>
      <c r="C4416" s="21">
        <v>7.6090999999999998</v>
      </c>
      <c r="D4416" s="22">
        <v>7.6364000000000001</v>
      </c>
    </row>
    <row r="4417" spans="1:4" hidden="1" x14ac:dyDescent="0.25">
      <c r="A4417" s="19">
        <v>39253</v>
      </c>
      <c r="B4417" s="20" t="s">
        <v>34</v>
      </c>
      <c r="C4417" s="21">
        <v>7.6359000000000004</v>
      </c>
      <c r="D4417" s="22">
        <v>7.6645000000000003</v>
      </c>
    </row>
    <row r="4418" spans="1:4" hidden="1" x14ac:dyDescent="0.25">
      <c r="A4418" s="19">
        <v>39252</v>
      </c>
      <c r="B4418" s="20" t="s">
        <v>34</v>
      </c>
      <c r="C4418" s="21">
        <v>7.6195000000000004</v>
      </c>
      <c r="D4418" s="22">
        <v>7.6468999999999996</v>
      </c>
    </row>
    <row r="4419" spans="1:4" hidden="1" x14ac:dyDescent="0.25">
      <c r="A4419" s="19">
        <v>39251</v>
      </c>
      <c r="B4419" s="20" t="s">
        <v>34</v>
      </c>
      <c r="C4419" s="21">
        <v>7.6214000000000004</v>
      </c>
      <c r="D4419" s="22">
        <v>7.6493000000000002</v>
      </c>
    </row>
    <row r="4420" spans="1:4" hidden="1" x14ac:dyDescent="0.25">
      <c r="A4420" s="19">
        <v>39250</v>
      </c>
      <c r="B4420" s="20" t="s">
        <v>34</v>
      </c>
      <c r="C4420" s="21">
        <v>7.6116999999999999</v>
      </c>
      <c r="D4420" s="22">
        <v>7.6391</v>
      </c>
    </row>
    <row r="4421" spans="1:4" hidden="1" x14ac:dyDescent="0.25">
      <c r="A4421" s="19">
        <v>39247</v>
      </c>
      <c r="B4421" s="20" t="s">
        <v>34</v>
      </c>
      <c r="C4421" s="21">
        <v>7.5651000000000002</v>
      </c>
      <c r="D4421" s="22">
        <v>7.5922999999999998</v>
      </c>
    </row>
    <row r="4422" spans="1:4" hidden="1" x14ac:dyDescent="0.25">
      <c r="A4422" s="19">
        <v>39246</v>
      </c>
      <c r="B4422" s="20" t="s">
        <v>34</v>
      </c>
      <c r="C4422" s="21">
        <v>7.5450999999999997</v>
      </c>
      <c r="D4422" s="22">
        <v>7.5732999999999997</v>
      </c>
    </row>
    <row r="4423" spans="1:4" hidden="1" x14ac:dyDescent="0.25">
      <c r="A4423" s="19">
        <v>39245</v>
      </c>
      <c r="B4423" s="20" t="s">
        <v>34</v>
      </c>
      <c r="C4423" s="21">
        <v>7.5858999999999996</v>
      </c>
      <c r="D4423" s="22">
        <v>7.6136999999999997</v>
      </c>
    </row>
    <row r="4424" spans="1:4" hidden="1" x14ac:dyDescent="0.25">
      <c r="A4424" s="19">
        <v>39244</v>
      </c>
      <c r="B4424" s="20" t="s">
        <v>34</v>
      </c>
      <c r="C4424" s="21">
        <v>7.5857999999999999</v>
      </c>
      <c r="D4424" s="22">
        <v>7.6142000000000003</v>
      </c>
    </row>
    <row r="4425" spans="1:4" hidden="1" x14ac:dyDescent="0.25">
      <c r="A4425" s="19">
        <v>39243</v>
      </c>
      <c r="B4425" s="20" t="s">
        <v>34</v>
      </c>
      <c r="C4425" s="21">
        <v>7.6045999999999996</v>
      </c>
      <c r="D4425" s="22">
        <v>7.6323999999999996</v>
      </c>
    </row>
    <row r="4426" spans="1:4" hidden="1" x14ac:dyDescent="0.25">
      <c r="A4426" s="19">
        <v>39240</v>
      </c>
      <c r="B4426" s="20" t="s">
        <v>34</v>
      </c>
      <c r="C4426" s="21">
        <v>7.6609999999999996</v>
      </c>
      <c r="D4426" s="22">
        <v>7.6885000000000003</v>
      </c>
    </row>
    <row r="4427" spans="1:4" hidden="1" x14ac:dyDescent="0.25">
      <c r="A4427" s="19">
        <v>39239</v>
      </c>
      <c r="B4427" s="20" t="s">
        <v>34</v>
      </c>
      <c r="C4427" s="21">
        <v>7.6867999999999999</v>
      </c>
      <c r="D4427" s="22">
        <v>7.7145000000000001</v>
      </c>
    </row>
    <row r="4428" spans="1:4" hidden="1" x14ac:dyDescent="0.25">
      <c r="A4428" s="19">
        <v>39238</v>
      </c>
      <c r="B4428" s="20" t="s">
        <v>34</v>
      </c>
      <c r="C4428" s="21">
        <v>7.6867000000000001</v>
      </c>
      <c r="D4428" s="22">
        <v>7.7153999999999998</v>
      </c>
    </row>
    <row r="4429" spans="1:4" hidden="1" x14ac:dyDescent="0.25">
      <c r="A4429" s="19">
        <v>39237</v>
      </c>
      <c r="B4429" s="20" t="s">
        <v>34</v>
      </c>
      <c r="C4429" s="21">
        <v>7.6604999999999999</v>
      </c>
      <c r="D4429" s="22">
        <v>7.6879999999999997</v>
      </c>
    </row>
    <row r="4430" spans="1:4" x14ac:dyDescent="0.25">
      <c r="A4430" s="19">
        <v>39265</v>
      </c>
      <c r="B4430" s="20" t="s">
        <v>34</v>
      </c>
      <c r="C4430" s="21">
        <v>7.7225000000000001</v>
      </c>
      <c r="D4430" s="22">
        <v>7.7507999999999999</v>
      </c>
    </row>
    <row r="4431" spans="1:4" hidden="1" x14ac:dyDescent="0.25">
      <c r="A4431" s="19">
        <v>39233</v>
      </c>
      <c r="B4431" s="20" t="s">
        <v>34</v>
      </c>
      <c r="C4431" s="21">
        <v>7.6454000000000004</v>
      </c>
      <c r="D4431" s="22">
        <v>7.6740000000000004</v>
      </c>
    </row>
    <row r="4432" spans="1:4" hidden="1" x14ac:dyDescent="0.25">
      <c r="A4432" s="19">
        <v>39232</v>
      </c>
      <c r="B4432" s="20" t="s">
        <v>34</v>
      </c>
      <c r="C4432" s="21">
        <v>7.6390000000000002</v>
      </c>
      <c r="D4432" s="22">
        <v>7.6669999999999998</v>
      </c>
    </row>
    <row r="4433" spans="1:4" hidden="1" x14ac:dyDescent="0.25">
      <c r="A4433" s="19">
        <v>39231</v>
      </c>
      <c r="B4433" s="20" t="s">
        <v>34</v>
      </c>
      <c r="C4433" s="21">
        <v>7.6683000000000003</v>
      </c>
      <c r="D4433" s="22">
        <v>7.6970000000000001</v>
      </c>
    </row>
    <row r="4434" spans="1:4" hidden="1" x14ac:dyDescent="0.25">
      <c r="A4434" s="19">
        <v>39230</v>
      </c>
      <c r="B4434" s="20" t="s">
        <v>34</v>
      </c>
      <c r="C4434" s="21">
        <v>7.6482999999999999</v>
      </c>
      <c r="D4434" s="22">
        <v>7.6757999999999997</v>
      </c>
    </row>
    <row r="4435" spans="1:4" hidden="1" x14ac:dyDescent="0.25">
      <c r="A4435" s="19">
        <v>39229</v>
      </c>
      <c r="B4435" s="20" t="s">
        <v>34</v>
      </c>
      <c r="C4435" s="21">
        <v>7.6405000000000003</v>
      </c>
      <c r="D4435" s="22">
        <v>7.6684999999999999</v>
      </c>
    </row>
    <row r="4436" spans="1:4" hidden="1" x14ac:dyDescent="0.25">
      <c r="A4436" s="19">
        <v>39226</v>
      </c>
      <c r="B4436" s="20" t="s">
        <v>34</v>
      </c>
      <c r="C4436" s="21">
        <v>7.6416000000000004</v>
      </c>
      <c r="D4436" s="22">
        <v>7.6702000000000004</v>
      </c>
    </row>
    <row r="4437" spans="1:4" hidden="1" x14ac:dyDescent="0.25">
      <c r="A4437" s="19">
        <v>39225</v>
      </c>
      <c r="B4437" s="20" t="s">
        <v>34</v>
      </c>
      <c r="C4437" s="21">
        <v>7.6444999999999999</v>
      </c>
      <c r="D4437" s="22">
        <v>7.6726000000000001</v>
      </c>
    </row>
    <row r="4438" spans="1:4" hidden="1" x14ac:dyDescent="0.25">
      <c r="A4438" s="19">
        <v>39224</v>
      </c>
      <c r="B4438" s="20" t="s">
        <v>34</v>
      </c>
      <c r="C4438" s="21">
        <v>7.6398999999999999</v>
      </c>
      <c r="D4438" s="22">
        <v>7.6673</v>
      </c>
    </row>
    <row r="4439" spans="1:4" hidden="1" x14ac:dyDescent="0.25">
      <c r="A4439" s="19">
        <v>39223</v>
      </c>
      <c r="B4439" s="20" t="s">
        <v>34</v>
      </c>
      <c r="C4439" s="21">
        <v>7.6439000000000004</v>
      </c>
      <c r="D4439" s="22">
        <v>7.6718999999999999</v>
      </c>
    </row>
    <row r="4440" spans="1:4" hidden="1" x14ac:dyDescent="0.25">
      <c r="A4440" s="19">
        <v>39222</v>
      </c>
      <c r="B4440" s="20" t="s">
        <v>34</v>
      </c>
      <c r="C4440" s="21">
        <v>7.6776999999999997</v>
      </c>
      <c r="D4440" s="22">
        <v>7.7058</v>
      </c>
    </row>
    <row r="4441" spans="1:4" hidden="1" x14ac:dyDescent="0.25">
      <c r="A4441" s="19">
        <v>39219</v>
      </c>
      <c r="B4441" s="20" t="s">
        <v>34</v>
      </c>
      <c r="C4441" s="21">
        <v>7.6805000000000003</v>
      </c>
      <c r="D4441" s="22">
        <v>7.7081</v>
      </c>
    </row>
    <row r="4442" spans="1:4" hidden="1" x14ac:dyDescent="0.25">
      <c r="A4442" s="19">
        <v>39218</v>
      </c>
      <c r="B4442" s="20" t="s">
        <v>34</v>
      </c>
      <c r="C4442" s="21">
        <v>7.7263000000000002</v>
      </c>
      <c r="D4442" s="22">
        <v>7.7552000000000003</v>
      </c>
    </row>
    <row r="4443" spans="1:4" hidden="1" x14ac:dyDescent="0.25">
      <c r="A4443" s="19">
        <v>39217</v>
      </c>
      <c r="B4443" s="20" t="s">
        <v>34</v>
      </c>
      <c r="C4443" s="21">
        <v>7.6925999999999997</v>
      </c>
      <c r="D4443" s="22">
        <v>7.7214</v>
      </c>
    </row>
    <row r="4444" spans="1:4" hidden="1" x14ac:dyDescent="0.25">
      <c r="A4444" s="19">
        <v>39216</v>
      </c>
      <c r="B4444" s="20" t="s">
        <v>34</v>
      </c>
      <c r="C4444" s="21">
        <v>7.7046000000000001</v>
      </c>
      <c r="D4444" s="22">
        <v>7.7328000000000001</v>
      </c>
    </row>
    <row r="4445" spans="1:4" hidden="1" x14ac:dyDescent="0.25">
      <c r="A4445" s="19">
        <v>39215</v>
      </c>
      <c r="B4445" s="20" t="s">
        <v>34</v>
      </c>
      <c r="C4445" s="21">
        <v>7.6882000000000001</v>
      </c>
      <c r="D4445" s="22">
        <v>7.7169999999999996</v>
      </c>
    </row>
    <row r="4446" spans="1:4" hidden="1" x14ac:dyDescent="0.25">
      <c r="A4446" s="19">
        <v>39212</v>
      </c>
      <c r="B4446" s="20" t="s">
        <v>34</v>
      </c>
      <c r="C4446" s="21">
        <v>7.6894</v>
      </c>
      <c r="D4446" s="22">
        <v>7.7182000000000004</v>
      </c>
    </row>
    <row r="4447" spans="1:4" hidden="1" x14ac:dyDescent="0.25">
      <c r="A4447" s="19">
        <v>39211</v>
      </c>
      <c r="B4447" s="20" t="s">
        <v>34</v>
      </c>
      <c r="C4447" s="21">
        <v>7.6872999999999996</v>
      </c>
      <c r="D4447" s="22">
        <v>7.7149000000000001</v>
      </c>
    </row>
    <row r="4448" spans="1:4" hidden="1" x14ac:dyDescent="0.25">
      <c r="A4448" s="19">
        <v>39210</v>
      </c>
      <c r="B4448" s="20" t="s">
        <v>34</v>
      </c>
      <c r="C4448" s="21">
        <v>7.6959999999999997</v>
      </c>
      <c r="D4448" s="22">
        <v>7.7241999999999997</v>
      </c>
    </row>
    <row r="4449" spans="1:4" hidden="1" x14ac:dyDescent="0.25">
      <c r="A4449" s="19">
        <v>39209</v>
      </c>
      <c r="B4449" s="20" t="s">
        <v>34</v>
      </c>
      <c r="C4449" s="21">
        <v>7.7232000000000003</v>
      </c>
      <c r="D4449" s="22">
        <v>7.7515999999999998</v>
      </c>
    </row>
    <row r="4450" spans="1:4" hidden="1" x14ac:dyDescent="0.25">
      <c r="A4450" s="19">
        <v>39208</v>
      </c>
      <c r="B4450" s="20" t="s">
        <v>34</v>
      </c>
      <c r="C4450" s="21">
        <v>7.7122999999999999</v>
      </c>
      <c r="D4450" s="22">
        <v>7.7405999999999997</v>
      </c>
    </row>
    <row r="4451" spans="1:4" hidden="1" x14ac:dyDescent="0.25">
      <c r="A4451" s="19">
        <v>39205</v>
      </c>
      <c r="B4451" s="20" t="s">
        <v>34</v>
      </c>
      <c r="C4451" s="21">
        <v>7.7224000000000004</v>
      </c>
      <c r="D4451" s="22">
        <v>7.7507999999999999</v>
      </c>
    </row>
    <row r="4452" spans="1:4" x14ac:dyDescent="0.25">
      <c r="A4452" s="19">
        <v>39236</v>
      </c>
      <c r="B4452" s="20" t="s">
        <v>34</v>
      </c>
      <c r="C4452" s="21">
        <v>7.6501999999999999</v>
      </c>
      <c r="D4452" s="22">
        <v>7.6782000000000004</v>
      </c>
    </row>
    <row r="4453" spans="1:4" hidden="1" x14ac:dyDescent="0.25">
      <c r="A4453" s="19">
        <v>39202</v>
      </c>
      <c r="B4453" s="20" t="s">
        <v>34</v>
      </c>
      <c r="C4453" s="21">
        <v>7.7210999999999999</v>
      </c>
      <c r="D4453" s="22">
        <v>7.7495000000000003</v>
      </c>
    </row>
    <row r="4454" spans="1:4" hidden="1" x14ac:dyDescent="0.25">
      <c r="A4454" s="19">
        <v>39201</v>
      </c>
      <c r="B4454" s="20" t="s">
        <v>34</v>
      </c>
      <c r="C4454" s="21">
        <v>7.7435999999999998</v>
      </c>
      <c r="D4454" s="22">
        <v>7.7713999999999999</v>
      </c>
    </row>
    <row r="4455" spans="1:4" hidden="1" x14ac:dyDescent="0.25">
      <c r="A4455" s="19">
        <v>39198</v>
      </c>
      <c r="B4455" s="20" t="s">
        <v>34</v>
      </c>
      <c r="C4455" s="21">
        <v>7.7061000000000002</v>
      </c>
      <c r="D4455" s="22">
        <v>7.7343999999999999</v>
      </c>
    </row>
    <row r="4456" spans="1:4" hidden="1" x14ac:dyDescent="0.25">
      <c r="A4456" s="19">
        <v>39196</v>
      </c>
      <c r="B4456" s="20" t="s">
        <v>34</v>
      </c>
      <c r="C4456" s="21">
        <v>7.6963999999999997</v>
      </c>
      <c r="D4456" s="22">
        <v>7.7247000000000003</v>
      </c>
    </row>
    <row r="4457" spans="1:4" hidden="1" x14ac:dyDescent="0.25">
      <c r="A4457" s="19">
        <v>39195</v>
      </c>
      <c r="B4457" s="20" t="s">
        <v>34</v>
      </c>
      <c r="C4457" s="21">
        <v>7.6840000000000002</v>
      </c>
      <c r="D4457" s="22">
        <v>7.7117000000000004</v>
      </c>
    </row>
    <row r="4458" spans="1:4" hidden="1" x14ac:dyDescent="0.25">
      <c r="A4458" s="19">
        <v>39194</v>
      </c>
      <c r="B4458" s="20" t="s">
        <v>34</v>
      </c>
      <c r="C4458" s="21">
        <v>7.7058999999999997</v>
      </c>
      <c r="D4458" s="22">
        <v>7.7343000000000002</v>
      </c>
    </row>
    <row r="4459" spans="1:4" hidden="1" x14ac:dyDescent="0.25">
      <c r="A4459" s="19">
        <v>39191</v>
      </c>
      <c r="B4459" s="20" t="s">
        <v>34</v>
      </c>
      <c r="C4459" s="21">
        <v>7.7133000000000003</v>
      </c>
      <c r="D4459" s="22">
        <v>7.7416999999999998</v>
      </c>
    </row>
    <row r="4460" spans="1:4" hidden="1" x14ac:dyDescent="0.25">
      <c r="A4460" s="19">
        <v>39190</v>
      </c>
      <c r="B4460" s="20" t="s">
        <v>34</v>
      </c>
      <c r="C4460" s="21">
        <v>7.6978999999999997</v>
      </c>
      <c r="D4460" s="22">
        <v>7.7283999999999997</v>
      </c>
    </row>
    <row r="4461" spans="1:4" hidden="1" x14ac:dyDescent="0.25">
      <c r="A4461" s="19">
        <v>39189</v>
      </c>
      <c r="B4461" s="20" t="s">
        <v>34</v>
      </c>
      <c r="C4461" s="21">
        <v>7.6924999999999999</v>
      </c>
      <c r="D4461" s="22">
        <v>7.7202000000000002</v>
      </c>
    </row>
    <row r="4462" spans="1:4" hidden="1" x14ac:dyDescent="0.25">
      <c r="A4462" s="19">
        <v>39188</v>
      </c>
      <c r="B4462" s="20" t="s">
        <v>34</v>
      </c>
      <c r="C4462" s="21">
        <v>7.6970999999999998</v>
      </c>
      <c r="D4462" s="22">
        <v>7.7259000000000002</v>
      </c>
    </row>
    <row r="4463" spans="1:4" hidden="1" x14ac:dyDescent="0.25">
      <c r="A4463" s="19">
        <v>39187</v>
      </c>
      <c r="B4463" s="20" t="s">
        <v>34</v>
      </c>
      <c r="C4463" s="21">
        <v>7.6885000000000003</v>
      </c>
      <c r="D4463" s="22">
        <v>7.7190000000000003</v>
      </c>
    </row>
    <row r="4464" spans="1:4" hidden="1" x14ac:dyDescent="0.25">
      <c r="A4464" s="19">
        <v>39184</v>
      </c>
      <c r="B4464" s="20" t="s">
        <v>34</v>
      </c>
      <c r="C4464" s="21">
        <v>7.6535000000000002</v>
      </c>
      <c r="D4464" s="22">
        <v>7.6821000000000002</v>
      </c>
    </row>
    <row r="4465" spans="1:4" hidden="1" x14ac:dyDescent="0.25">
      <c r="A4465" s="19">
        <v>39183</v>
      </c>
      <c r="B4465" s="20" t="s">
        <v>34</v>
      </c>
      <c r="C4465" s="21">
        <v>7.6265999999999998</v>
      </c>
      <c r="D4465" s="22">
        <v>7.6557000000000004</v>
      </c>
    </row>
    <row r="4466" spans="1:4" hidden="1" x14ac:dyDescent="0.25">
      <c r="A4466" s="19">
        <v>39182</v>
      </c>
      <c r="B4466" s="20" t="s">
        <v>34</v>
      </c>
      <c r="C4466" s="21">
        <v>7.6352000000000002</v>
      </c>
      <c r="D4466" s="22">
        <v>7.6654999999999998</v>
      </c>
    </row>
    <row r="4467" spans="1:4" hidden="1" x14ac:dyDescent="0.25">
      <c r="A4467" s="19">
        <v>39177</v>
      </c>
      <c r="B4467" s="20" t="s">
        <v>34</v>
      </c>
      <c r="C4467" s="21">
        <v>7.6041999999999996</v>
      </c>
      <c r="D4467" s="22">
        <v>7.6321000000000003</v>
      </c>
    </row>
    <row r="4468" spans="1:4" hidden="1" x14ac:dyDescent="0.25">
      <c r="A4468" s="19">
        <v>39176</v>
      </c>
      <c r="B4468" s="20" t="s">
        <v>34</v>
      </c>
      <c r="C4468" s="21">
        <v>7.5910000000000002</v>
      </c>
      <c r="D4468" s="22">
        <v>7.6182999999999996</v>
      </c>
    </row>
    <row r="4469" spans="1:4" hidden="1" x14ac:dyDescent="0.25">
      <c r="A4469" s="19">
        <v>39175</v>
      </c>
      <c r="B4469" s="20" t="s">
        <v>34</v>
      </c>
      <c r="C4469" s="21">
        <v>7.5964999999999998</v>
      </c>
      <c r="D4469" s="22">
        <v>7.6249000000000002</v>
      </c>
    </row>
    <row r="4470" spans="1:4" x14ac:dyDescent="0.25">
      <c r="A4470" s="19">
        <v>39204</v>
      </c>
      <c r="B4470" s="20" t="s">
        <v>34</v>
      </c>
      <c r="C4470" s="21">
        <v>7.6981999999999999</v>
      </c>
      <c r="D4470" s="22">
        <v>7.7259000000000002</v>
      </c>
    </row>
    <row r="4471" spans="1:4" hidden="1" x14ac:dyDescent="0.25">
      <c r="A4471" s="19">
        <v>39170</v>
      </c>
      <c r="B4471" s="20" t="s">
        <v>34</v>
      </c>
      <c r="C4471" s="21">
        <v>7.5899000000000001</v>
      </c>
      <c r="D4471" s="22">
        <v>7.6177000000000001</v>
      </c>
    </row>
    <row r="4472" spans="1:4" hidden="1" x14ac:dyDescent="0.25">
      <c r="A4472" s="19">
        <v>39169</v>
      </c>
      <c r="B4472" s="20" t="s">
        <v>34</v>
      </c>
      <c r="C4472" s="21">
        <v>7.5895999999999999</v>
      </c>
      <c r="D4472" s="22">
        <v>7.6169000000000002</v>
      </c>
    </row>
    <row r="4473" spans="1:4" hidden="1" x14ac:dyDescent="0.25">
      <c r="A4473" s="19">
        <v>39168</v>
      </c>
      <c r="B4473" s="20" t="s">
        <v>34</v>
      </c>
      <c r="C4473" s="21">
        <v>7.5862999999999996</v>
      </c>
      <c r="D4473" s="22">
        <v>7.6140999999999996</v>
      </c>
    </row>
    <row r="4474" spans="1:4" hidden="1" x14ac:dyDescent="0.25">
      <c r="A4474" s="19">
        <v>39167</v>
      </c>
      <c r="B4474" s="20" t="s">
        <v>34</v>
      </c>
      <c r="C4474" s="21">
        <v>7.5445000000000002</v>
      </c>
      <c r="D4474" s="22">
        <v>7.5739000000000001</v>
      </c>
    </row>
    <row r="4475" spans="1:4" hidden="1" x14ac:dyDescent="0.25">
      <c r="A4475" s="19">
        <v>39166</v>
      </c>
      <c r="B4475" s="20" t="s">
        <v>34</v>
      </c>
      <c r="C4475" s="21">
        <v>7.5540000000000003</v>
      </c>
      <c r="D4475" s="22">
        <v>7.5816999999999997</v>
      </c>
    </row>
    <row r="4476" spans="1:4" hidden="1" x14ac:dyDescent="0.25">
      <c r="A4476" s="19">
        <v>39163</v>
      </c>
      <c r="B4476" s="20" t="s">
        <v>34</v>
      </c>
      <c r="C4476" s="21">
        <v>7.5971000000000002</v>
      </c>
      <c r="D4476" s="22">
        <v>7.6243999999999996</v>
      </c>
    </row>
    <row r="4477" spans="1:4" hidden="1" x14ac:dyDescent="0.25">
      <c r="A4477" s="19">
        <v>39162</v>
      </c>
      <c r="B4477" s="20" t="s">
        <v>34</v>
      </c>
      <c r="C4477" s="21">
        <v>7.5655999999999999</v>
      </c>
      <c r="D4477" s="22">
        <v>7.5928000000000004</v>
      </c>
    </row>
    <row r="4478" spans="1:4" hidden="1" x14ac:dyDescent="0.25">
      <c r="A4478" s="19">
        <v>39161</v>
      </c>
      <c r="B4478" s="20" t="s">
        <v>34</v>
      </c>
      <c r="C4478" s="21">
        <v>7.5605000000000002</v>
      </c>
      <c r="D4478" s="22">
        <v>7.5876000000000001</v>
      </c>
    </row>
    <row r="4479" spans="1:4" hidden="1" x14ac:dyDescent="0.25">
      <c r="A4479" s="19">
        <v>39160</v>
      </c>
      <c r="B4479" s="20" t="s">
        <v>34</v>
      </c>
      <c r="C4479" s="21">
        <v>7.5636000000000001</v>
      </c>
      <c r="D4479" s="22">
        <v>7.593</v>
      </c>
    </row>
    <row r="4480" spans="1:4" hidden="1" x14ac:dyDescent="0.25">
      <c r="A4480" s="19">
        <v>39159</v>
      </c>
      <c r="B4480" s="20" t="s">
        <v>34</v>
      </c>
      <c r="C4480" s="21">
        <v>7.5742000000000003</v>
      </c>
      <c r="D4480" s="22">
        <v>7.6043000000000003</v>
      </c>
    </row>
    <row r="4481" spans="1:4" hidden="1" x14ac:dyDescent="0.25">
      <c r="A4481" s="19">
        <v>39156</v>
      </c>
      <c r="B4481" s="20" t="s">
        <v>34</v>
      </c>
      <c r="C4481" s="21">
        <v>7.5185000000000004</v>
      </c>
      <c r="D4481" s="22">
        <v>7.5483000000000002</v>
      </c>
    </row>
    <row r="4482" spans="1:4" hidden="1" x14ac:dyDescent="0.25">
      <c r="A4482" s="19">
        <v>39155</v>
      </c>
      <c r="B4482" s="20" t="s">
        <v>34</v>
      </c>
      <c r="C4482" s="21">
        <v>7.5046999999999997</v>
      </c>
      <c r="D4482" s="22">
        <v>7.5327999999999999</v>
      </c>
    </row>
    <row r="4483" spans="1:4" hidden="1" x14ac:dyDescent="0.25">
      <c r="A4483" s="19">
        <v>39154</v>
      </c>
      <c r="B4483" s="20" t="s">
        <v>34</v>
      </c>
      <c r="C4483" s="21">
        <v>7.4993999999999996</v>
      </c>
      <c r="D4483" s="22">
        <v>7.5286</v>
      </c>
    </row>
    <row r="4484" spans="1:4" hidden="1" x14ac:dyDescent="0.25">
      <c r="A4484" s="19">
        <v>39153</v>
      </c>
      <c r="B4484" s="20" t="s">
        <v>34</v>
      </c>
      <c r="C4484" s="21">
        <v>7.4905999999999997</v>
      </c>
      <c r="D4484" s="22">
        <v>7.5191999999999997</v>
      </c>
    </row>
    <row r="4485" spans="1:4" hidden="1" x14ac:dyDescent="0.25">
      <c r="A4485" s="19">
        <v>39152</v>
      </c>
      <c r="B4485" s="20" t="s">
        <v>34</v>
      </c>
      <c r="C4485" s="21">
        <v>7.4619</v>
      </c>
      <c r="D4485" s="22">
        <v>7.4889000000000001</v>
      </c>
    </row>
    <row r="4486" spans="1:4" hidden="1" x14ac:dyDescent="0.25">
      <c r="A4486" s="19">
        <v>39149</v>
      </c>
      <c r="B4486" s="20" t="s">
        <v>34</v>
      </c>
      <c r="C4486" s="21">
        <v>7.4802</v>
      </c>
      <c r="D4486" s="22">
        <v>7.5083000000000002</v>
      </c>
    </row>
    <row r="4487" spans="1:4" hidden="1" x14ac:dyDescent="0.25">
      <c r="A4487" s="19">
        <v>39148</v>
      </c>
      <c r="B4487" s="20" t="s">
        <v>34</v>
      </c>
      <c r="C4487" s="21">
        <v>7.4692999999999996</v>
      </c>
      <c r="D4487" s="22">
        <v>7.4966999999999997</v>
      </c>
    </row>
    <row r="4488" spans="1:4" hidden="1" x14ac:dyDescent="0.25">
      <c r="A4488" s="19">
        <v>39147</v>
      </c>
      <c r="B4488" s="20" t="s">
        <v>34</v>
      </c>
      <c r="C4488" s="21">
        <v>7.4547999999999996</v>
      </c>
      <c r="D4488" s="22">
        <v>7.4827000000000004</v>
      </c>
    </row>
    <row r="4489" spans="1:4" hidden="1" x14ac:dyDescent="0.25">
      <c r="A4489" s="19">
        <v>39146</v>
      </c>
      <c r="B4489" s="20" t="s">
        <v>34</v>
      </c>
      <c r="C4489" s="21">
        <v>7.4492000000000003</v>
      </c>
      <c r="D4489" s="22">
        <v>7.476</v>
      </c>
    </row>
    <row r="4490" spans="1:4" hidden="1" x14ac:dyDescent="0.25">
      <c r="A4490" s="19">
        <v>39145</v>
      </c>
      <c r="B4490" s="20" t="s">
        <v>34</v>
      </c>
      <c r="C4490" s="21">
        <v>7.5052000000000003</v>
      </c>
      <c r="D4490" s="22">
        <v>7.5350000000000001</v>
      </c>
    </row>
    <row r="4491" spans="1:4" x14ac:dyDescent="0.25">
      <c r="A4491" s="19">
        <v>39174</v>
      </c>
      <c r="B4491" s="20" t="s">
        <v>34</v>
      </c>
      <c r="C4491" s="21">
        <v>7.5989000000000004</v>
      </c>
      <c r="D4491" s="22">
        <v>7.6284000000000001</v>
      </c>
    </row>
    <row r="4492" spans="1:4" hidden="1" x14ac:dyDescent="0.25">
      <c r="A4492" s="19">
        <v>39141</v>
      </c>
      <c r="B4492" s="20" t="s">
        <v>34</v>
      </c>
      <c r="C4492" s="21">
        <v>7.4988000000000001</v>
      </c>
      <c r="D4492" s="22">
        <v>7.5281000000000002</v>
      </c>
    </row>
    <row r="4493" spans="1:4" hidden="1" x14ac:dyDescent="0.25">
      <c r="A4493" s="19">
        <v>39140</v>
      </c>
      <c r="B4493" s="20" t="s">
        <v>34</v>
      </c>
      <c r="C4493" s="21">
        <v>7.5098000000000003</v>
      </c>
      <c r="D4493" s="22">
        <v>7.5391000000000004</v>
      </c>
    </row>
    <row r="4494" spans="1:4" hidden="1" x14ac:dyDescent="0.25">
      <c r="A4494" s="19">
        <v>39139</v>
      </c>
      <c r="B4494" s="20" t="s">
        <v>34</v>
      </c>
      <c r="C4494" s="21">
        <v>7.4767999999999999</v>
      </c>
      <c r="D4494" s="22">
        <v>7.5048000000000004</v>
      </c>
    </row>
    <row r="4495" spans="1:4" hidden="1" x14ac:dyDescent="0.25">
      <c r="A4495" s="19">
        <v>39138</v>
      </c>
      <c r="B4495" s="20" t="s">
        <v>34</v>
      </c>
      <c r="C4495" s="21">
        <v>7.4813999999999998</v>
      </c>
      <c r="D4495" s="22">
        <v>7.5110999999999999</v>
      </c>
    </row>
    <row r="4496" spans="1:4" hidden="1" x14ac:dyDescent="0.25">
      <c r="A4496" s="19">
        <v>39135</v>
      </c>
      <c r="B4496" s="20" t="s">
        <v>34</v>
      </c>
      <c r="C4496" s="21">
        <v>7.4409999999999998</v>
      </c>
      <c r="D4496" s="22">
        <v>7.4688999999999997</v>
      </c>
    </row>
    <row r="4497" spans="1:4" hidden="1" x14ac:dyDescent="0.25">
      <c r="A4497" s="19">
        <v>39134</v>
      </c>
      <c r="B4497" s="20" t="s">
        <v>34</v>
      </c>
      <c r="C4497" s="21">
        <v>7.4653</v>
      </c>
      <c r="D4497" s="22">
        <v>7.4927000000000001</v>
      </c>
    </row>
    <row r="4498" spans="1:4" hidden="1" x14ac:dyDescent="0.25">
      <c r="A4498" s="19">
        <v>39133</v>
      </c>
      <c r="B4498" s="20" t="s">
        <v>34</v>
      </c>
      <c r="C4498" s="21">
        <v>7.4687000000000001</v>
      </c>
      <c r="D4498" s="22">
        <v>7.4972000000000003</v>
      </c>
    </row>
    <row r="4499" spans="1:4" hidden="1" x14ac:dyDescent="0.25">
      <c r="A4499" s="19">
        <v>39132</v>
      </c>
      <c r="B4499" s="20" t="s">
        <v>34</v>
      </c>
      <c r="C4499" s="21">
        <v>7.4672000000000001</v>
      </c>
      <c r="D4499" s="22">
        <v>7.4946999999999999</v>
      </c>
    </row>
    <row r="4500" spans="1:4" hidden="1" x14ac:dyDescent="0.25">
      <c r="A4500" s="19">
        <v>39131</v>
      </c>
      <c r="B4500" s="20" t="s">
        <v>34</v>
      </c>
      <c r="C4500" s="21">
        <v>7.4707999999999997</v>
      </c>
      <c r="D4500" s="22">
        <v>7.5004999999999997</v>
      </c>
    </row>
    <row r="4501" spans="1:4" hidden="1" x14ac:dyDescent="0.25">
      <c r="A4501" s="19">
        <v>39128</v>
      </c>
      <c r="B4501" s="20" t="s">
        <v>34</v>
      </c>
      <c r="C4501" s="21">
        <v>7.4652000000000003</v>
      </c>
      <c r="D4501" s="22">
        <v>7.4931999999999999</v>
      </c>
    </row>
    <row r="4502" spans="1:4" hidden="1" x14ac:dyDescent="0.25">
      <c r="A4502" s="19">
        <v>39127</v>
      </c>
      <c r="B4502" s="20" t="s">
        <v>34</v>
      </c>
      <c r="C4502" s="21">
        <v>7.4355000000000002</v>
      </c>
      <c r="D4502" s="22">
        <v>7.4627999999999997</v>
      </c>
    </row>
    <row r="4503" spans="1:4" hidden="1" x14ac:dyDescent="0.25">
      <c r="A4503" s="19">
        <v>39126</v>
      </c>
      <c r="B4503" s="20" t="s">
        <v>34</v>
      </c>
      <c r="C4503" s="21">
        <v>7.3985000000000003</v>
      </c>
      <c r="D4503" s="22">
        <v>7.4272999999999998</v>
      </c>
    </row>
    <row r="4504" spans="1:4" hidden="1" x14ac:dyDescent="0.25">
      <c r="A4504" s="19">
        <v>39125</v>
      </c>
      <c r="B4504" s="20" t="s">
        <v>34</v>
      </c>
      <c r="C4504" s="21">
        <v>7.3594999999999997</v>
      </c>
      <c r="D4504" s="22">
        <v>7.3871000000000002</v>
      </c>
    </row>
    <row r="4505" spans="1:4" hidden="1" x14ac:dyDescent="0.25">
      <c r="A4505" s="19">
        <v>39124</v>
      </c>
      <c r="B4505" s="20" t="s">
        <v>34</v>
      </c>
      <c r="C4505" s="21">
        <v>7.3933</v>
      </c>
      <c r="D4505" s="22">
        <v>7.4222000000000001</v>
      </c>
    </row>
    <row r="4506" spans="1:4" hidden="1" x14ac:dyDescent="0.25">
      <c r="A4506" s="19">
        <v>39121</v>
      </c>
      <c r="B4506" s="20" t="s">
        <v>34</v>
      </c>
      <c r="C4506" s="21">
        <v>7.3826000000000001</v>
      </c>
      <c r="D4506" s="22">
        <v>7.4097</v>
      </c>
    </row>
    <row r="4507" spans="1:4" hidden="1" x14ac:dyDescent="0.25">
      <c r="A4507" s="19">
        <v>39120</v>
      </c>
      <c r="B4507" s="20" t="s">
        <v>34</v>
      </c>
      <c r="C4507" s="21">
        <v>7.3834999999999997</v>
      </c>
      <c r="D4507" s="22">
        <v>7.41</v>
      </c>
    </row>
    <row r="4508" spans="1:4" hidden="1" x14ac:dyDescent="0.25">
      <c r="A4508" s="19">
        <v>39119</v>
      </c>
      <c r="B4508" s="20" t="s">
        <v>34</v>
      </c>
      <c r="C4508" s="21">
        <v>7.3639999999999999</v>
      </c>
      <c r="D4508" s="22">
        <v>7.3916000000000004</v>
      </c>
    </row>
    <row r="4509" spans="1:4" hidden="1" x14ac:dyDescent="0.25">
      <c r="A4509" s="19">
        <v>39118</v>
      </c>
      <c r="B4509" s="20" t="s">
        <v>34</v>
      </c>
      <c r="C4509" s="21">
        <v>7.3498999999999999</v>
      </c>
      <c r="D4509" s="22">
        <v>7.3775000000000004</v>
      </c>
    </row>
    <row r="4510" spans="1:4" hidden="1" x14ac:dyDescent="0.25">
      <c r="A4510" s="19">
        <v>39117</v>
      </c>
      <c r="B4510" s="20" t="s">
        <v>34</v>
      </c>
      <c r="C4510" s="21">
        <v>7.3678999999999997</v>
      </c>
      <c r="D4510" s="22">
        <v>7.3973000000000004</v>
      </c>
    </row>
    <row r="4511" spans="1:4" x14ac:dyDescent="0.25">
      <c r="A4511" s="19">
        <v>39142</v>
      </c>
      <c r="B4511" s="20" t="s">
        <v>34</v>
      </c>
      <c r="C4511" s="21">
        <v>7.5152000000000001</v>
      </c>
      <c r="D4511" s="22">
        <v>7.5449999999999999</v>
      </c>
    </row>
    <row r="4512" spans="1:4" hidden="1" x14ac:dyDescent="0.25">
      <c r="A4512" s="19">
        <v>39113</v>
      </c>
      <c r="B4512" s="20" t="s">
        <v>34</v>
      </c>
      <c r="C4512" s="21">
        <v>7.3564999999999996</v>
      </c>
      <c r="D4512" s="22">
        <v>7.3857999999999997</v>
      </c>
    </row>
    <row r="4513" spans="1:4" hidden="1" x14ac:dyDescent="0.25">
      <c r="A4513" s="19">
        <v>39112</v>
      </c>
      <c r="B4513" s="20" t="s">
        <v>34</v>
      </c>
      <c r="C4513" s="21">
        <v>7.3662000000000001</v>
      </c>
      <c r="D4513" s="22">
        <v>7.3937999999999997</v>
      </c>
    </row>
    <row r="4514" spans="1:4" hidden="1" x14ac:dyDescent="0.25">
      <c r="A4514" s="19">
        <v>39111</v>
      </c>
      <c r="B4514" s="20" t="s">
        <v>34</v>
      </c>
      <c r="C4514" s="21">
        <v>7.3482000000000003</v>
      </c>
      <c r="D4514" s="22">
        <v>7.3757999999999999</v>
      </c>
    </row>
    <row r="4515" spans="1:4" hidden="1" x14ac:dyDescent="0.25">
      <c r="A4515" s="19">
        <v>39110</v>
      </c>
      <c r="B4515" s="20" t="s">
        <v>34</v>
      </c>
      <c r="C4515" s="21">
        <v>7.3529999999999998</v>
      </c>
      <c r="D4515" s="22">
        <v>7.3822999999999999</v>
      </c>
    </row>
    <row r="4516" spans="1:4" hidden="1" x14ac:dyDescent="0.25">
      <c r="A4516" s="19">
        <v>39107</v>
      </c>
      <c r="B4516" s="20" t="s">
        <v>34</v>
      </c>
      <c r="C4516" s="21">
        <v>7.3840000000000003</v>
      </c>
      <c r="D4516" s="22">
        <v>7.4122000000000003</v>
      </c>
    </row>
    <row r="4517" spans="1:4" hidden="1" x14ac:dyDescent="0.25">
      <c r="A4517" s="19">
        <v>39106</v>
      </c>
      <c r="B4517" s="20" t="s">
        <v>34</v>
      </c>
      <c r="C4517" s="21">
        <v>7.3987999999999996</v>
      </c>
      <c r="D4517" s="22">
        <v>7.4264999999999999</v>
      </c>
    </row>
    <row r="4518" spans="1:4" hidden="1" x14ac:dyDescent="0.25">
      <c r="A4518" s="19">
        <v>39105</v>
      </c>
      <c r="B4518" s="20" t="s">
        <v>34</v>
      </c>
      <c r="C4518" s="21">
        <v>7.407</v>
      </c>
      <c r="D4518" s="22">
        <v>7.4348000000000001</v>
      </c>
    </row>
    <row r="4519" spans="1:4" hidden="1" x14ac:dyDescent="0.25">
      <c r="A4519" s="19">
        <v>39104</v>
      </c>
      <c r="B4519" s="20" t="s">
        <v>34</v>
      </c>
      <c r="C4519" s="21">
        <v>7.3634000000000004</v>
      </c>
      <c r="D4519" s="22">
        <v>7.3921000000000001</v>
      </c>
    </row>
    <row r="4520" spans="1:4" hidden="1" x14ac:dyDescent="0.25">
      <c r="A4520" s="19">
        <v>39100</v>
      </c>
      <c r="B4520" s="20" t="s">
        <v>34</v>
      </c>
      <c r="C4520" s="21">
        <v>7.351</v>
      </c>
      <c r="D4520" s="22">
        <v>7.3792</v>
      </c>
    </row>
    <row r="4521" spans="1:4" hidden="1" x14ac:dyDescent="0.25">
      <c r="A4521" s="19">
        <v>39099</v>
      </c>
      <c r="B4521" s="20" t="s">
        <v>34</v>
      </c>
      <c r="C4521" s="21">
        <v>7.3498000000000001</v>
      </c>
      <c r="D4521" s="22">
        <v>7.3784999999999998</v>
      </c>
    </row>
    <row r="4522" spans="1:4" hidden="1" x14ac:dyDescent="0.25">
      <c r="A4522" s="19">
        <v>39098</v>
      </c>
      <c r="B4522" s="20" t="s">
        <v>34</v>
      </c>
      <c r="C4522" s="21">
        <v>7.3802000000000003</v>
      </c>
      <c r="D4522" s="22">
        <v>7.4073000000000002</v>
      </c>
    </row>
    <row r="4523" spans="1:4" hidden="1" x14ac:dyDescent="0.25">
      <c r="A4523" s="19">
        <v>39097</v>
      </c>
      <c r="B4523" s="20" t="s">
        <v>34</v>
      </c>
      <c r="C4523" s="21">
        <v>7.3705999999999996</v>
      </c>
      <c r="D4523" s="22">
        <v>7.3971</v>
      </c>
    </row>
    <row r="4524" spans="1:4" hidden="1" x14ac:dyDescent="0.25">
      <c r="A4524" s="19">
        <v>39096</v>
      </c>
      <c r="B4524" s="20" t="s">
        <v>34</v>
      </c>
      <c r="C4524" s="21">
        <v>7.3540999999999999</v>
      </c>
      <c r="D4524" s="22">
        <v>7.3833000000000002</v>
      </c>
    </row>
    <row r="4525" spans="1:4" hidden="1" x14ac:dyDescent="0.25">
      <c r="A4525" s="19">
        <v>39093</v>
      </c>
      <c r="B4525" s="20" t="s">
        <v>34</v>
      </c>
      <c r="C4525" s="21">
        <v>7.4002999999999997</v>
      </c>
      <c r="D4525" s="22">
        <v>7.4284999999999997</v>
      </c>
    </row>
    <row r="4526" spans="1:4" hidden="1" x14ac:dyDescent="0.25">
      <c r="A4526" s="19">
        <v>39092</v>
      </c>
      <c r="B4526" s="20" t="s">
        <v>34</v>
      </c>
      <c r="C4526" s="21">
        <v>7.3978999999999999</v>
      </c>
      <c r="D4526" s="22">
        <v>7.4245000000000001</v>
      </c>
    </row>
    <row r="4527" spans="1:4" hidden="1" x14ac:dyDescent="0.25">
      <c r="A4527" s="19">
        <v>39091</v>
      </c>
      <c r="B4527" s="20" t="s">
        <v>34</v>
      </c>
      <c r="C4527" s="21">
        <v>7.4131</v>
      </c>
      <c r="D4527" s="22">
        <v>7.4409000000000001</v>
      </c>
    </row>
    <row r="4528" spans="1:4" hidden="1" x14ac:dyDescent="0.25">
      <c r="A4528" s="19">
        <v>39090</v>
      </c>
      <c r="B4528" s="20" t="s">
        <v>34</v>
      </c>
      <c r="C4528" s="21">
        <v>7.4043000000000001</v>
      </c>
      <c r="D4528" s="22">
        <v>7.4332000000000003</v>
      </c>
    </row>
    <row r="4529" spans="1:4" hidden="1" x14ac:dyDescent="0.25">
      <c r="A4529" s="19">
        <v>39086</v>
      </c>
      <c r="B4529" s="20" t="s">
        <v>34</v>
      </c>
      <c r="C4529" s="21">
        <v>7.4640000000000004</v>
      </c>
      <c r="D4529" s="22">
        <v>7.4924999999999997</v>
      </c>
    </row>
    <row r="4530" spans="1:4" hidden="1" x14ac:dyDescent="0.25">
      <c r="A4530" s="19">
        <v>39085</v>
      </c>
      <c r="B4530" s="20" t="s">
        <v>34</v>
      </c>
      <c r="C4530" s="21">
        <v>7.5364000000000004</v>
      </c>
      <c r="D4530" s="22">
        <v>7.5646000000000004</v>
      </c>
    </row>
    <row r="4531" spans="1:4" x14ac:dyDescent="0.25">
      <c r="A4531" s="19">
        <v>39114</v>
      </c>
      <c r="B4531" s="20" t="s">
        <v>34</v>
      </c>
      <c r="C4531" s="21">
        <v>7.4002999999999997</v>
      </c>
      <c r="D4531" s="22">
        <v>7.4280999999999997</v>
      </c>
    </row>
    <row r="4532" spans="1:4" x14ac:dyDescent="0.25">
      <c r="A4532" s="19">
        <v>39084</v>
      </c>
      <c r="B4532" s="20" t="s">
        <v>34</v>
      </c>
      <c r="C4532" s="21">
        <v>7.5606</v>
      </c>
      <c r="D4532" s="22">
        <v>7.5888999999999998</v>
      </c>
    </row>
    <row r="4533" spans="1:4" hidden="1" x14ac:dyDescent="0.25">
      <c r="A4533" s="19">
        <v>39079</v>
      </c>
      <c r="B4533" s="20" t="s">
        <v>34</v>
      </c>
      <c r="C4533" s="21">
        <v>7.4969000000000001</v>
      </c>
      <c r="D4533" s="22">
        <v>7.5255000000000001</v>
      </c>
    </row>
    <row r="4534" spans="1:4" hidden="1" x14ac:dyDescent="0.25">
      <c r="A4534" s="19">
        <v>39078</v>
      </c>
      <c r="B4534" s="20" t="s">
        <v>34</v>
      </c>
      <c r="C4534" s="21">
        <v>7.4964000000000004</v>
      </c>
      <c r="D4534" s="22">
        <v>7.5255000000000001</v>
      </c>
    </row>
    <row r="4535" spans="1:4" hidden="1" x14ac:dyDescent="0.25">
      <c r="A4535" s="19">
        <v>39077</v>
      </c>
      <c r="B4535" s="20" t="s">
        <v>34</v>
      </c>
      <c r="C4535" s="21">
        <v>7.4856999999999996</v>
      </c>
      <c r="D4535" s="22">
        <v>7.5125000000000002</v>
      </c>
    </row>
    <row r="4536" spans="1:4" hidden="1" x14ac:dyDescent="0.25">
      <c r="A4536" s="19">
        <v>39076</v>
      </c>
      <c r="B4536" s="20" t="s">
        <v>34</v>
      </c>
      <c r="C4536" s="21">
        <v>7.4901</v>
      </c>
      <c r="D4536" s="22">
        <v>7.5191999999999997</v>
      </c>
    </row>
    <row r="4537" spans="1:4" hidden="1" x14ac:dyDescent="0.25">
      <c r="A4537" s="19">
        <v>39075</v>
      </c>
      <c r="B4537" s="20" t="s">
        <v>34</v>
      </c>
      <c r="C4537" s="21">
        <v>7.4795999999999996</v>
      </c>
      <c r="D4537" s="22">
        <v>7.5092999999999996</v>
      </c>
    </row>
    <row r="4538" spans="1:4" hidden="1" x14ac:dyDescent="0.25">
      <c r="A4538" s="19">
        <v>39072</v>
      </c>
      <c r="B4538" s="20" t="s">
        <v>34</v>
      </c>
      <c r="C4538" s="21">
        <v>7.5103999999999997</v>
      </c>
      <c r="D4538" s="22">
        <v>7.5396000000000001</v>
      </c>
    </row>
    <row r="4539" spans="1:4" hidden="1" x14ac:dyDescent="0.25">
      <c r="A4539" s="19">
        <v>39071</v>
      </c>
      <c r="B4539" s="20" t="s">
        <v>34</v>
      </c>
      <c r="C4539" s="21">
        <v>7.5349000000000004</v>
      </c>
      <c r="D4539" s="22">
        <v>7.5625</v>
      </c>
    </row>
    <row r="4540" spans="1:4" hidden="1" x14ac:dyDescent="0.25">
      <c r="A4540" s="19">
        <v>39070</v>
      </c>
      <c r="B4540" s="20" t="s">
        <v>34</v>
      </c>
      <c r="C4540" s="21">
        <v>7.5065999999999997</v>
      </c>
      <c r="D4540" s="22">
        <v>7.5340999999999996</v>
      </c>
    </row>
    <row r="4541" spans="1:4" hidden="1" x14ac:dyDescent="0.25">
      <c r="A4541" s="19">
        <v>39069</v>
      </c>
      <c r="B4541" s="20" t="s">
        <v>34</v>
      </c>
      <c r="C4541" s="21">
        <v>7.4668999999999999</v>
      </c>
      <c r="D4541" s="22">
        <v>7.4936999999999996</v>
      </c>
    </row>
    <row r="4542" spans="1:4" hidden="1" x14ac:dyDescent="0.25">
      <c r="A4542" s="19">
        <v>39068</v>
      </c>
      <c r="B4542" s="20" t="s">
        <v>34</v>
      </c>
      <c r="C4542" s="21">
        <v>7.4543999999999997</v>
      </c>
      <c r="D4542" s="22">
        <v>7.4839000000000002</v>
      </c>
    </row>
    <row r="4543" spans="1:4" hidden="1" x14ac:dyDescent="0.25">
      <c r="A4543" s="19">
        <v>39065</v>
      </c>
      <c r="B4543" s="20" t="s">
        <v>34</v>
      </c>
      <c r="C4543" s="21">
        <v>7.5225999999999997</v>
      </c>
      <c r="D4543" s="22">
        <v>7.5507</v>
      </c>
    </row>
    <row r="4544" spans="1:4" hidden="1" x14ac:dyDescent="0.25">
      <c r="A4544" s="19">
        <v>39064</v>
      </c>
      <c r="B4544" s="20" t="s">
        <v>34</v>
      </c>
      <c r="C4544" s="21">
        <v>7.5612000000000004</v>
      </c>
      <c r="D4544" s="22">
        <v>7.5894000000000004</v>
      </c>
    </row>
    <row r="4545" spans="1:4" hidden="1" x14ac:dyDescent="0.25">
      <c r="A4545" s="19">
        <v>39063</v>
      </c>
      <c r="B4545" s="20" t="s">
        <v>34</v>
      </c>
      <c r="C4545" s="21">
        <v>7.5510000000000002</v>
      </c>
      <c r="D4545" s="22">
        <v>7.5792000000000002</v>
      </c>
    </row>
    <row r="4546" spans="1:4" hidden="1" x14ac:dyDescent="0.25">
      <c r="A4546" s="19">
        <v>39062</v>
      </c>
      <c r="B4546" s="20" t="s">
        <v>34</v>
      </c>
      <c r="C4546" s="21">
        <v>7.5191999999999997</v>
      </c>
      <c r="D4546" s="22">
        <v>7.5461</v>
      </c>
    </row>
    <row r="4547" spans="1:4" hidden="1" x14ac:dyDescent="0.25">
      <c r="A4547" s="19">
        <v>39061</v>
      </c>
      <c r="B4547" s="20" t="s">
        <v>34</v>
      </c>
      <c r="C4547" s="21">
        <v>7.5266000000000002</v>
      </c>
      <c r="D4547" s="22">
        <v>7.5564</v>
      </c>
    </row>
    <row r="4548" spans="1:4" hidden="1" x14ac:dyDescent="0.25">
      <c r="A4548" s="19">
        <v>39058</v>
      </c>
      <c r="B4548" s="20" t="s">
        <v>34</v>
      </c>
      <c r="C4548" s="21">
        <v>7.5811000000000002</v>
      </c>
      <c r="D4548" s="22">
        <v>7.6093999999999999</v>
      </c>
    </row>
    <row r="4549" spans="1:4" hidden="1" x14ac:dyDescent="0.25">
      <c r="A4549" s="19">
        <v>39057</v>
      </c>
      <c r="B4549" s="20" t="s">
        <v>34</v>
      </c>
      <c r="C4549" s="21">
        <v>7.5792999999999999</v>
      </c>
      <c r="D4549" s="22">
        <v>7.6086999999999998</v>
      </c>
    </row>
    <row r="4550" spans="1:4" hidden="1" x14ac:dyDescent="0.25">
      <c r="A4550" s="19">
        <v>39056</v>
      </c>
      <c r="B4550" s="20" t="s">
        <v>34</v>
      </c>
      <c r="C4550" s="21">
        <v>7.5987</v>
      </c>
      <c r="D4550" s="22">
        <v>7.6265000000000001</v>
      </c>
    </row>
    <row r="4551" spans="1:4" hidden="1" x14ac:dyDescent="0.25">
      <c r="A4551" s="19">
        <v>39055</v>
      </c>
      <c r="B4551" s="20" t="s">
        <v>34</v>
      </c>
      <c r="C4551" s="21">
        <v>7.5980999999999996</v>
      </c>
      <c r="D4551" s="22">
        <v>7.6265000000000001</v>
      </c>
    </row>
    <row r="4552" spans="1:4" hidden="1" x14ac:dyDescent="0.25">
      <c r="A4552" s="19">
        <v>39083</v>
      </c>
      <c r="B4552" s="20" t="s">
        <v>34</v>
      </c>
      <c r="C4552" s="21">
        <v>0</v>
      </c>
      <c r="D4552" s="22">
        <v>0</v>
      </c>
    </row>
    <row r="4553" spans="1:4" hidden="1" x14ac:dyDescent="0.25">
      <c r="A4553" s="19">
        <v>39051</v>
      </c>
      <c r="B4553" s="20" t="s">
        <v>34</v>
      </c>
      <c r="C4553" s="21">
        <v>7.5304000000000002</v>
      </c>
      <c r="D4553" s="22">
        <v>7.5574000000000003</v>
      </c>
    </row>
    <row r="4554" spans="1:4" hidden="1" x14ac:dyDescent="0.25">
      <c r="A4554" s="19">
        <v>39050</v>
      </c>
      <c r="B4554" s="20" t="s">
        <v>34</v>
      </c>
      <c r="C4554" s="21">
        <v>7.5027999999999997</v>
      </c>
      <c r="D4554" s="22">
        <v>7.5297000000000001</v>
      </c>
    </row>
    <row r="4555" spans="1:4" hidden="1" x14ac:dyDescent="0.25">
      <c r="A4555" s="19">
        <v>39049</v>
      </c>
      <c r="B4555" s="20" t="s">
        <v>34</v>
      </c>
      <c r="C4555" s="21">
        <v>7.4974999999999996</v>
      </c>
      <c r="D4555" s="22">
        <v>7.5244</v>
      </c>
    </row>
    <row r="4556" spans="1:4" hidden="1" x14ac:dyDescent="0.25">
      <c r="A4556" s="19">
        <v>39048</v>
      </c>
      <c r="B4556" s="20" t="s">
        <v>34</v>
      </c>
      <c r="C4556" s="21">
        <v>7.4831000000000003</v>
      </c>
      <c r="D4556" s="22">
        <v>7.5099</v>
      </c>
    </row>
    <row r="4557" spans="1:4" hidden="1" x14ac:dyDescent="0.25">
      <c r="A4557" s="19">
        <v>39047</v>
      </c>
      <c r="B4557" s="20" t="s">
        <v>34</v>
      </c>
      <c r="C4557" s="21">
        <v>7.4736000000000002</v>
      </c>
      <c r="D4557" s="22">
        <v>7.5033000000000003</v>
      </c>
    </row>
    <row r="4558" spans="1:4" hidden="1" x14ac:dyDescent="0.25">
      <c r="A4558" s="19">
        <v>39044</v>
      </c>
      <c r="B4558" s="20" t="s">
        <v>34</v>
      </c>
      <c r="C4558" s="21">
        <v>7.3929999999999998</v>
      </c>
      <c r="D4558" s="22">
        <v>7.4195000000000002</v>
      </c>
    </row>
    <row r="4559" spans="1:4" hidden="1" x14ac:dyDescent="0.25">
      <c r="A4559" s="19">
        <v>39043</v>
      </c>
      <c r="B4559" s="20" t="s">
        <v>34</v>
      </c>
      <c r="C4559" s="21">
        <v>7.3494999999999999</v>
      </c>
      <c r="D4559" s="22">
        <v>7.3780999999999999</v>
      </c>
    </row>
    <row r="4560" spans="1:4" hidden="1" x14ac:dyDescent="0.25">
      <c r="A4560" s="19">
        <v>39042</v>
      </c>
      <c r="B4560" s="20" t="s">
        <v>34</v>
      </c>
      <c r="C4560" s="21">
        <v>7.3133999999999997</v>
      </c>
      <c r="D4560" s="22">
        <v>7.3407</v>
      </c>
    </row>
    <row r="4561" spans="1:4" hidden="1" x14ac:dyDescent="0.25">
      <c r="A4561" s="19">
        <v>39041</v>
      </c>
      <c r="B4561" s="20" t="s">
        <v>34</v>
      </c>
      <c r="C4561" s="21">
        <v>7.3239999999999998</v>
      </c>
      <c r="D4561" s="22">
        <v>7.3513999999999999</v>
      </c>
    </row>
    <row r="4562" spans="1:4" hidden="1" x14ac:dyDescent="0.25">
      <c r="A4562" s="19">
        <v>39040</v>
      </c>
      <c r="B4562" s="20" t="s">
        <v>34</v>
      </c>
      <c r="C4562" s="21">
        <v>7.3220000000000001</v>
      </c>
      <c r="D4562" s="22">
        <v>7.3510999999999997</v>
      </c>
    </row>
    <row r="4563" spans="1:4" hidden="1" x14ac:dyDescent="0.25">
      <c r="A4563" s="19">
        <v>39037</v>
      </c>
      <c r="B4563" s="20" t="s">
        <v>34</v>
      </c>
      <c r="C4563" s="21">
        <v>7.3098999999999998</v>
      </c>
      <c r="D4563" s="22">
        <v>7.3372000000000002</v>
      </c>
    </row>
    <row r="4564" spans="1:4" hidden="1" x14ac:dyDescent="0.25">
      <c r="A4564" s="19">
        <v>39036</v>
      </c>
      <c r="B4564" s="20" t="s">
        <v>34</v>
      </c>
      <c r="C4564" s="21">
        <v>7.2979000000000003</v>
      </c>
      <c r="D4564" s="22">
        <v>7.3263999999999996</v>
      </c>
    </row>
    <row r="4565" spans="1:4" hidden="1" x14ac:dyDescent="0.25">
      <c r="A4565" s="19">
        <v>39035</v>
      </c>
      <c r="B4565" s="20" t="s">
        <v>34</v>
      </c>
      <c r="C4565" s="21">
        <v>7.3207000000000004</v>
      </c>
      <c r="D4565" s="22">
        <v>7.3486000000000002</v>
      </c>
    </row>
    <row r="4566" spans="1:4" hidden="1" x14ac:dyDescent="0.25">
      <c r="A4566" s="19">
        <v>39034</v>
      </c>
      <c r="B4566" s="20" t="s">
        <v>34</v>
      </c>
      <c r="C4566" s="21">
        <v>7.3247999999999998</v>
      </c>
      <c r="D4566" s="22">
        <v>7.3533999999999997</v>
      </c>
    </row>
    <row r="4567" spans="1:4" hidden="1" x14ac:dyDescent="0.25">
      <c r="A4567" s="19">
        <v>39033</v>
      </c>
      <c r="B4567" s="20" t="s">
        <v>34</v>
      </c>
      <c r="C4567" s="21">
        <v>7.33</v>
      </c>
      <c r="D4567" s="22">
        <v>7.3590999999999998</v>
      </c>
    </row>
    <row r="4568" spans="1:4" hidden="1" x14ac:dyDescent="0.25">
      <c r="A4568" s="19">
        <v>39030</v>
      </c>
      <c r="B4568" s="20" t="s">
        <v>34</v>
      </c>
      <c r="C4568" s="21">
        <v>7.2975000000000003</v>
      </c>
      <c r="D4568" s="22">
        <v>7.3242000000000003</v>
      </c>
    </row>
    <row r="4569" spans="1:4" hidden="1" x14ac:dyDescent="0.25">
      <c r="A4569" s="19">
        <v>39029</v>
      </c>
      <c r="B4569" s="20" t="s">
        <v>34</v>
      </c>
      <c r="C4569" s="21">
        <v>7.3038999999999996</v>
      </c>
      <c r="D4569" s="22">
        <v>7.3323999999999998</v>
      </c>
    </row>
    <row r="4570" spans="1:4" hidden="1" x14ac:dyDescent="0.25">
      <c r="A4570" s="19">
        <v>39028</v>
      </c>
      <c r="B4570" s="20" t="s">
        <v>34</v>
      </c>
      <c r="C4570" s="21">
        <v>7.2865000000000002</v>
      </c>
      <c r="D4570" s="22">
        <v>7.3137999999999996</v>
      </c>
    </row>
    <row r="4571" spans="1:4" hidden="1" x14ac:dyDescent="0.25">
      <c r="A4571" s="19">
        <v>39027</v>
      </c>
      <c r="B4571" s="20" t="s">
        <v>34</v>
      </c>
      <c r="C4571" s="21">
        <v>7.2549000000000001</v>
      </c>
      <c r="D4571" s="22">
        <v>7.282</v>
      </c>
    </row>
    <row r="4572" spans="1:4" hidden="1" x14ac:dyDescent="0.25">
      <c r="A4572" s="19">
        <v>39026</v>
      </c>
      <c r="B4572" s="20" t="s">
        <v>34</v>
      </c>
      <c r="C4572" s="21">
        <v>7.2682000000000002</v>
      </c>
      <c r="D4572" s="22">
        <v>7.2971000000000004</v>
      </c>
    </row>
    <row r="4573" spans="1:4" hidden="1" x14ac:dyDescent="0.25">
      <c r="A4573" s="19">
        <v>39023</v>
      </c>
      <c r="B4573" s="20" t="s">
        <v>34</v>
      </c>
      <c r="C4573" s="21">
        <v>7.2976000000000001</v>
      </c>
      <c r="D4573" s="22">
        <v>7.3249000000000004</v>
      </c>
    </row>
    <row r="4574" spans="1:4" x14ac:dyDescent="0.25">
      <c r="A4574" s="19">
        <v>39054</v>
      </c>
      <c r="B4574" s="20" t="s">
        <v>34</v>
      </c>
      <c r="C4574" s="21">
        <v>7.6086</v>
      </c>
      <c r="D4574" s="22">
        <v>7.6387</v>
      </c>
    </row>
    <row r="4575" spans="1:4" hidden="1" x14ac:dyDescent="0.25">
      <c r="A4575" s="19">
        <v>39021</v>
      </c>
      <c r="B4575" s="20" t="s">
        <v>34</v>
      </c>
      <c r="C4575" s="21">
        <v>7.2601000000000004</v>
      </c>
      <c r="D4575" s="22">
        <v>7.2873000000000001</v>
      </c>
    </row>
    <row r="4576" spans="1:4" hidden="1" x14ac:dyDescent="0.25">
      <c r="A4576" s="19">
        <v>39020</v>
      </c>
      <c r="B4576" s="20" t="s">
        <v>34</v>
      </c>
      <c r="C4576" s="21">
        <v>7.2793000000000001</v>
      </c>
      <c r="D4576" s="22">
        <v>7.3064999999999998</v>
      </c>
    </row>
    <row r="4577" spans="1:4" hidden="1" x14ac:dyDescent="0.25">
      <c r="A4577" s="19">
        <v>39019</v>
      </c>
      <c r="B4577" s="20" t="s">
        <v>34</v>
      </c>
      <c r="C4577" s="21">
        <v>7.2876000000000003</v>
      </c>
      <c r="D4577" s="22">
        <v>7.3164999999999996</v>
      </c>
    </row>
    <row r="4578" spans="1:4" hidden="1" x14ac:dyDescent="0.25">
      <c r="A4578" s="19">
        <v>39016</v>
      </c>
      <c r="B4578" s="20" t="s">
        <v>34</v>
      </c>
      <c r="C4578" s="21">
        <v>7.2408999999999999</v>
      </c>
      <c r="D4578" s="22">
        <v>7.2667999999999999</v>
      </c>
    </row>
    <row r="4579" spans="1:4" hidden="1" x14ac:dyDescent="0.25">
      <c r="A4579" s="19">
        <v>39013</v>
      </c>
      <c r="B4579" s="20" t="s">
        <v>34</v>
      </c>
      <c r="C4579" s="21">
        <v>7.1855000000000002</v>
      </c>
      <c r="D4579" s="22">
        <v>7.2122999999999999</v>
      </c>
    </row>
    <row r="4580" spans="1:4" hidden="1" x14ac:dyDescent="0.25">
      <c r="A4580" s="19">
        <v>39012</v>
      </c>
      <c r="B4580" s="20" t="s">
        <v>34</v>
      </c>
      <c r="C4580" s="21">
        <v>7.2169999999999996</v>
      </c>
      <c r="D4580" s="22">
        <v>7.2457000000000003</v>
      </c>
    </row>
    <row r="4581" spans="1:4" hidden="1" x14ac:dyDescent="0.25">
      <c r="A4581" s="19">
        <v>39009</v>
      </c>
      <c r="B4581" s="20" t="s">
        <v>34</v>
      </c>
      <c r="C4581" s="21">
        <v>7.1905999999999999</v>
      </c>
      <c r="D4581" s="22">
        <v>7.2173999999999996</v>
      </c>
    </row>
    <row r="4582" spans="1:4" hidden="1" x14ac:dyDescent="0.25">
      <c r="A4582" s="19">
        <v>39008</v>
      </c>
      <c r="B4582" s="20" t="s">
        <v>34</v>
      </c>
      <c r="C4582" s="21">
        <v>7.1783000000000001</v>
      </c>
      <c r="D4582" s="22">
        <v>7.2061999999999999</v>
      </c>
    </row>
    <row r="4583" spans="1:4" hidden="1" x14ac:dyDescent="0.25">
      <c r="A4583" s="19">
        <v>39007</v>
      </c>
      <c r="B4583" s="20" t="s">
        <v>34</v>
      </c>
      <c r="C4583" s="21">
        <v>7.1694000000000004</v>
      </c>
      <c r="D4583" s="22">
        <v>7.1955999999999998</v>
      </c>
    </row>
    <row r="4584" spans="1:4" hidden="1" x14ac:dyDescent="0.25">
      <c r="A4584" s="19">
        <v>39006</v>
      </c>
      <c r="B4584" s="20" t="s">
        <v>34</v>
      </c>
      <c r="C4584" s="21">
        <v>7.1634000000000002</v>
      </c>
      <c r="D4584" s="22">
        <v>7.1913</v>
      </c>
    </row>
    <row r="4585" spans="1:4" hidden="1" x14ac:dyDescent="0.25">
      <c r="A4585" s="19">
        <v>39005</v>
      </c>
      <c r="B4585" s="20" t="s">
        <v>34</v>
      </c>
      <c r="C4585" s="21">
        <v>7.1649000000000003</v>
      </c>
      <c r="D4585" s="22">
        <v>7.1910999999999996</v>
      </c>
    </row>
    <row r="4586" spans="1:4" hidden="1" x14ac:dyDescent="0.25">
      <c r="A4586" s="19">
        <v>39002</v>
      </c>
      <c r="B4586" s="20" t="s">
        <v>34</v>
      </c>
      <c r="C4586" s="21">
        <v>7.1725000000000003</v>
      </c>
      <c r="D4586" s="22">
        <v>7.1981000000000002</v>
      </c>
    </row>
    <row r="4587" spans="1:4" hidden="1" x14ac:dyDescent="0.25">
      <c r="A4587" s="19">
        <v>39001</v>
      </c>
      <c r="B4587" s="20" t="s">
        <v>34</v>
      </c>
      <c r="C4587" s="21">
        <v>7.1833999999999998</v>
      </c>
      <c r="D4587" s="22">
        <v>7.2089999999999996</v>
      </c>
    </row>
    <row r="4588" spans="1:4" hidden="1" x14ac:dyDescent="0.25">
      <c r="A4588" s="19">
        <v>39000</v>
      </c>
      <c r="B4588" s="20" t="s">
        <v>34</v>
      </c>
      <c r="C4588" s="21">
        <v>7.1717000000000004</v>
      </c>
      <c r="D4588" s="22">
        <v>7.2001999999999997</v>
      </c>
    </row>
    <row r="4589" spans="1:4" hidden="1" x14ac:dyDescent="0.25">
      <c r="A4589" s="19">
        <v>38999</v>
      </c>
      <c r="B4589" s="20" t="s">
        <v>34</v>
      </c>
      <c r="C4589" s="21">
        <v>7.2179000000000002</v>
      </c>
      <c r="D4589" s="22">
        <v>7.2477</v>
      </c>
    </row>
    <row r="4590" spans="1:4" hidden="1" x14ac:dyDescent="0.25">
      <c r="A4590" s="19">
        <v>38998</v>
      </c>
      <c r="B4590" s="20" t="s">
        <v>34</v>
      </c>
      <c r="C4590" s="21">
        <v>7.2141000000000002</v>
      </c>
      <c r="D4590" s="22">
        <v>7.2404999999999999</v>
      </c>
    </row>
    <row r="4591" spans="1:4" hidden="1" x14ac:dyDescent="0.25">
      <c r="A4591" s="19">
        <v>38994</v>
      </c>
      <c r="B4591" s="20" t="s">
        <v>34</v>
      </c>
      <c r="C4591" s="21">
        <v>7.2580999999999998</v>
      </c>
      <c r="D4591" s="22">
        <v>7.2839999999999998</v>
      </c>
    </row>
    <row r="4592" spans="1:4" hidden="1" x14ac:dyDescent="0.25">
      <c r="A4592" s="19">
        <v>38993</v>
      </c>
      <c r="B4592" s="20" t="s">
        <v>34</v>
      </c>
      <c r="C4592" s="21">
        <v>7.2891000000000004</v>
      </c>
      <c r="D4592" s="22">
        <v>7.3151999999999999</v>
      </c>
    </row>
    <row r="4593" spans="1:4" hidden="1" x14ac:dyDescent="0.25">
      <c r="A4593" s="19">
        <v>38992</v>
      </c>
      <c r="B4593" s="20" t="s">
        <v>34</v>
      </c>
      <c r="C4593" s="21">
        <v>7.2686000000000002</v>
      </c>
      <c r="D4593" s="22">
        <v>7.2946</v>
      </c>
    </row>
    <row r="4594" spans="1:4" x14ac:dyDescent="0.25">
      <c r="A4594" s="19">
        <v>39022</v>
      </c>
      <c r="B4594" s="20" t="s">
        <v>34</v>
      </c>
      <c r="C4594" s="21">
        <v>7.2949000000000002</v>
      </c>
      <c r="D4594" s="22">
        <v>7.3209999999999997</v>
      </c>
    </row>
    <row r="4595" spans="1:4" hidden="1" x14ac:dyDescent="0.25">
      <c r="A4595" s="19">
        <v>38988</v>
      </c>
      <c r="B4595" s="20" t="s">
        <v>34</v>
      </c>
      <c r="C4595" s="21">
        <v>7.2805</v>
      </c>
      <c r="D4595" s="22">
        <v>7.3071000000000002</v>
      </c>
    </row>
    <row r="4596" spans="1:4" hidden="1" x14ac:dyDescent="0.25">
      <c r="A4596" s="19">
        <v>38987</v>
      </c>
      <c r="B4596" s="20" t="s">
        <v>34</v>
      </c>
      <c r="C4596" s="21">
        <v>7.2667000000000002</v>
      </c>
      <c r="D4596" s="22">
        <v>7.2927</v>
      </c>
    </row>
    <row r="4597" spans="1:4" hidden="1" x14ac:dyDescent="0.25">
      <c r="A4597" s="19">
        <v>38986</v>
      </c>
      <c r="B4597" s="20" t="s">
        <v>34</v>
      </c>
      <c r="C4597" s="21">
        <v>7.2656999999999998</v>
      </c>
      <c r="D4597" s="22">
        <v>7.2922000000000002</v>
      </c>
    </row>
    <row r="4598" spans="1:4" hidden="1" x14ac:dyDescent="0.25">
      <c r="A4598" s="19">
        <v>38985</v>
      </c>
      <c r="B4598" s="20" t="s">
        <v>34</v>
      </c>
      <c r="C4598" s="21">
        <v>7.3128000000000002</v>
      </c>
      <c r="D4598" s="22">
        <v>7.3400999999999996</v>
      </c>
    </row>
    <row r="4599" spans="1:4" hidden="1" x14ac:dyDescent="0.25">
      <c r="A4599" s="19">
        <v>38984</v>
      </c>
      <c r="B4599" s="20" t="s">
        <v>34</v>
      </c>
      <c r="C4599" s="21">
        <v>7.3143000000000002</v>
      </c>
      <c r="D4599" s="22">
        <v>7.3433000000000002</v>
      </c>
    </row>
    <row r="4600" spans="1:4" hidden="1" x14ac:dyDescent="0.25">
      <c r="A4600" s="19">
        <v>38981</v>
      </c>
      <c r="B4600" s="20" t="s">
        <v>34</v>
      </c>
      <c r="C4600" s="21">
        <v>7.2920999999999996</v>
      </c>
      <c r="D4600" s="22">
        <v>7.3193000000000001</v>
      </c>
    </row>
    <row r="4601" spans="1:4" hidden="1" x14ac:dyDescent="0.25">
      <c r="A4601" s="19">
        <v>38980</v>
      </c>
      <c r="B4601" s="20" t="s">
        <v>34</v>
      </c>
      <c r="C4601" s="21">
        <v>7.2553999999999998</v>
      </c>
      <c r="D4601" s="22">
        <v>7.2831000000000001</v>
      </c>
    </row>
    <row r="4602" spans="1:4" hidden="1" x14ac:dyDescent="0.25">
      <c r="A4602" s="19">
        <v>38979</v>
      </c>
      <c r="B4602" s="20" t="s">
        <v>34</v>
      </c>
      <c r="C4602" s="21">
        <v>7.2432999999999996</v>
      </c>
      <c r="D4602" s="22">
        <v>7.2714999999999996</v>
      </c>
    </row>
    <row r="4603" spans="1:4" hidden="1" x14ac:dyDescent="0.25">
      <c r="A4603" s="19">
        <v>38978</v>
      </c>
      <c r="B4603" s="20" t="s">
        <v>34</v>
      </c>
      <c r="C4603" s="21">
        <v>7.2483000000000004</v>
      </c>
      <c r="D4603" s="22">
        <v>7.2752999999999997</v>
      </c>
    </row>
    <row r="4604" spans="1:4" hidden="1" x14ac:dyDescent="0.25">
      <c r="A4604" s="19">
        <v>38977</v>
      </c>
      <c r="B4604" s="20" t="s">
        <v>34</v>
      </c>
      <c r="C4604" s="21">
        <v>7.2850999999999999</v>
      </c>
      <c r="D4604" s="22">
        <v>7.3133999999999997</v>
      </c>
    </row>
    <row r="4605" spans="1:4" hidden="1" x14ac:dyDescent="0.25">
      <c r="A4605" s="19">
        <v>38974</v>
      </c>
      <c r="B4605" s="20" t="s">
        <v>34</v>
      </c>
      <c r="C4605" s="21">
        <v>7.2637</v>
      </c>
      <c r="D4605" s="22">
        <v>7.2925000000000004</v>
      </c>
    </row>
    <row r="4606" spans="1:4" hidden="1" x14ac:dyDescent="0.25">
      <c r="A4606" s="19">
        <v>38973</v>
      </c>
      <c r="B4606" s="20" t="s">
        <v>34</v>
      </c>
      <c r="C4606" s="21">
        <v>7.2821999999999996</v>
      </c>
      <c r="D4606" s="22">
        <v>7.3082000000000003</v>
      </c>
    </row>
    <row r="4607" spans="1:4" hidden="1" x14ac:dyDescent="0.25">
      <c r="A4607" s="19">
        <v>38972</v>
      </c>
      <c r="B4607" s="20" t="s">
        <v>34</v>
      </c>
      <c r="C4607" s="21">
        <v>7.2824999999999998</v>
      </c>
      <c r="D4607" s="22">
        <v>7.3095999999999997</v>
      </c>
    </row>
    <row r="4608" spans="1:4" hidden="1" x14ac:dyDescent="0.25">
      <c r="A4608" s="19">
        <v>38971</v>
      </c>
      <c r="B4608" s="20" t="s">
        <v>34</v>
      </c>
      <c r="C4608" s="21">
        <v>7.2591000000000001</v>
      </c>
      <c r="D4608" s="22">
        <v>7.2866999999999997</v>
      </c>
    </row>
    <row r="4609" spans="1:4" hidden="1" x14ac:dyDescent="0.25">
      <c r="A4609" s="19">
        <v>38970</v>
      </c>
      <c r="B4609" s="20" t="s">
        <v>34</v>
      </c>
      <c r="C4609" s="21">
        <v>7.2942</v>
      </c>
      <c r="D4609" s="22">
        <v>7.3208000000000002</v>
      </c>
    </row>
    <row r="4610" spans="1:4" hidden="1" x14ac:dyDescent="0.25">
      <c r="A4610" s="19">
        <v>38967</v>
      </c>
      <c r="B4610" s="20" t="s">
        <v>34</v>
      </c>
      <c r="C4610" s="21">
        <v>7.3369999999999997</v>
      </c>
      <c r="D4610" s="22">
        <v>7.3643000000000001</v>
      </c>
    </row>
    <row r="4611" spans="1:4" hidden="1" x14ac:dyDescent="0.25">
      <c r="A4611" s="19">
        <v>38966</v>
      </c>
      <c r="B4611" s="20" t="s">
        <v>34</v>
      </c>
      <c r="C4611" s="21">
        <v>7.3484999999999996</v>
      </c>
      <c r="D4611" s="22">
        <v>7.3758999999999997</v>
      </c>
    </row>
    <row r="4612" spans="1:4" hidden="1" x14ac:dyDescent="0.25">
      <c r="A4612" s="19">
        <v>38965</v>
      </c>
      <c r="B4612" s="20" t="s">
        <v>34</v>
      </c>
      <c r="C4612" s="21">
        <v>7.3701999999999996</v>
      </c>
      <c r="D4612" s="22">
        <v>7.3970000000000002</v>
      </c>
    </row>
    <row r="4613" spans="1:4" hidden="1" x14ac:dyDescent="0.25">
      <c r="A4613" s="19">
        <v>38964</v>
      </c>
      <c r="B4613" s="20" t="s">
        <v>34</v>
      </c>
      <c r="C4613" s="21">
        <v>7.3517000000000001</v>
      </c>
      <c r="D4613" s="22">
        <v>7.3796999999999997</v>
      </c>
    </row>
    <row r="4614" spans="1:4" x14ac:dyDescent="0.25">
      <c r="A4614" s="19">
        <v>38991</v>
      </c>
      <c r="B4614" s="20" t="s">
        <v>34</v>
      </c>
      <c r="C4614" s="21">
        <v>7.2588999999999997</v>
      </c>
      <c r="D4614" s="22">
        <v>7.2877000000000001</v>
      </c>
    </row>
    <row r="4615" spans="1:4" hidden="1" x14ac:dyDescent="0.25">
      <c r="A4615" s="19">
        <v>38960</v>
      </c>
      <c r="B4615" s="20" t="s">
        <v>34</v>
      </c>
      <c r="C4615" s="21">
        <v>7.3425000000000002</v>
      </c>
      <c r="D4615" s="22">
        <v>7.3697999999999997</v>
      </c>
    </row>
    <row r="4616" spans="1:4" hidden="1" x14ac:dyDescent="0.25">
      <c r="A4616" s="19">
        <v>38959</v>
      </c>
      <c r="B4616" s="20" t="s">
        <v>34</v>
      </c>
      <c r="C4616" s="21">
        <v>7.3381999999999996</v>
      </c>
      <c r="D4616" s="22">
        <v>7.3655999999999997</v>
      </c>
    </row>
    <row r="4617" spans="1:4" hidden="1" x14ac:dyDescent="0.25">
      <c r="A4617" s="19">
        <v>38958</v>
      </c>
      <c r="B4617" s="20" t="s">
        <v>34</v>
      </c>
      <c r="C4617" s="21">
        <v>7.3403</v>
      </c>
      <c r="D4617" s="22">
        <v>7.367</v>
      </c>
    </row>
    <row r="4618" spans="1:4" hidden="1" x14ac:dyDescent="0.25">
      <c r="A4618" s="19">
        <v>38957</v>
      </c>
      <c r="B4618" s="20" t="s">
        <v>34</v>
      </c>
      <c r="C4618" s="21">
        <v>7.3125999999999998</v>
      </c>
      <c r="D4618" s="22">
        <v>7.3399000000000001</v>
      </c>
    </row>
    <row r="4619" spans="1:4" hidden="1" x14ac:dyDescent="0.25">
      <c r="A4619" s="19">
        <v>38956</v>
      </c>
      <c r="B4619" s="20" t="s">
        <v>34</v>
      </c>
      <c r="C4619" s="21">
        <v>7.3520000000000003</v>
      </c>
      <c r="D4619" s="22">
        <v>7.38</v>
      </c>
    </row>
    <row r="4620" spans="1:4" hidden="1" x14ac:dyDescent="0.25">
      <c r="A4620" s="19">
        <v>38955</v>
      </c>
      <c r="B4620" s="20" t="s">
        <v>34</v>
      </c>
      <c r="C4620" s="21">
        <v>7.8127000000000004</v>
      </c>
      <c r="D4620" s="22">
        <v>7.8440000000000003</v>
      </c>
    </row>
    <row r="4621" spans="1:4" hidden="1" x14ac:dyDescent="0.25">
      <c r="A4621" s="19">
        <v>38953</v>
      </c>
      <c r="B4621" s="20" t="s">
        <v>34</v>
      </c>
      <c r="C4621" s="21">
        <v>7.3460000000000001</v>
      </c>
      <c r="D4621" s="22">
        <v>7.3727999999999998</v>
      </c>
    </row>
    <row r="4622" spans="1:4" hidden="1" x14ac:dyDescent="0.25">
      <c r="A4622" s="19">
        <v>38952</v>
      </c>
      <c r="B4622" s="20" t="s">
        <v>34</v>
      </c>
      <c r="C4622" s="21">
        <v>7.3604000000000003</v>
      </c>
      <c r="D4622" s="22">
        <v>7.3872</v>
      </c>
    </row>
    <row r="4623" spans="1:4" hidden="1" x14ac:dyDescent="0.25">
      <c r="A4623" s="19">
        <v>38951</v>
      </c>
      <c r="B4623" s="20" t="s">
        <v>34</v>
      </c>
      <c r="C4623" s="21">
        <v>7.3856000000000002</v>
      </c>
      <c r="D4623" s="22">
        <v>7.4130000000000003</v>
      </c>
    </row>
    <row r="4624" spans="1:4" hidden="1" x14ac:dyDescent="0.25">
      <c r="A4624" s="19">
        <v>38950</v>
      </c>
      <c r="B4624" s="20" t="s">
        <v>34</v>
      </c>
      <c r="C4624" s="21">
        <v>7.3514999999999997</v>
      </c>
      <c r="D4624" s="22">
        <v>7.3788999999999998</v>
      </c>
    </row>
    <row r="4625" spans="1:4" hidden="1" x14ac:dyDescent="0.25">
      <c r="A4625" s="19">
        <v>38949</v>
      </c>
      <c r="B4625" s="20" t="s">
        <v>34</v>
      </c>
      <c r="C4625" s="21">
        <v>7.3784000000000001</v>
      </c>
      <c r="D4625" s="22">
        <v>7.4063999999999997</v>
      </c>
    </row>
    <row r="4626" spans="1:4" hidden="1" x14ac:dyDescent="0.25">
      <c r="A4626" s="19">
        <v>38946</v>
      </c>
      <c r="B4626" s="20" t="s">
        <v>34</v>
      </c>
      <c r="C4626" s="21">
        <v>7.3232999999999997</v>
      </c>
      <c r="D4626" s="22">
        <v>7.3494000000000002</v>
      </c>
    </row>
    <row r="4627" spans="1:4" hidden="1" x14ac:dyDescent="0.25">
      <c r="A4627" s="19">
        <v>38945</v>
      </c>
      <c r="B4627" s="20" t="s">
        <v>34</v>
      </c>
      <c r="C4627" s="21">
        <v>7.2960000000000003</v>
      </c>
      <c r="D4627" s="22">
        <v>7.3238000000000003</v>
      </c>
    </row>
    <row r="4628" spans="1:4" hidden="1" x14ac:dyDescent="0.25">
      <c r="A4628" s="19">
        <v>38944</v>
      </c>
      <c r="B4628" s="20" t="s">
        <v>34</v>
      </c>
      <c r="C4628" s="21">
        <v>7.2946999999999997</v>
      </c>
      <c r="D4628" s="22">
        <v>7.3219000000000003</v>
      </c>
    </row>
    <row r="4629" spans="1:4" hidden="1" x14ac:dyDescent="0.25">
      <c r="A4629" s="19">
        <v>38943</v>
      </c>
      <c r="B4629" s="20" t="s">
        <v>34</v>
      </c>
      <c r="C4629" s="21">
        <v>7.29</v>
      </c>
      <c r="D4629" s="22">
        <v>7.3182999999999998</v>
      </c>
    </row>
    <row r="4630" spans="1:4" hidden="1" x14ac:dyDescent="0.25">
      <c r="A4630" s="19">
        <v>38942</v>
      </c>
      <c r="B4630" s="20" t="s">
        <v>34</v>
      </c>
      <c r="C4630" s="21">
        <v>7.3680000000000003</v>
      </c>
      <c r="D4630" s="22">
        <v>7.3948</v>
      </c>
    </row>
    <row r="4631" spans="1:4" hidden="1" x14ac:dyDescent="0.25">
      <c r="A4631" s="19">
        <v>38939</v>
      </c>
      <c r="B4631" s="20" t="s">
        <v>34</v>
      </c>
      <c r="C4631" s="21">
        <v>7.3909000000000002</v>
      </c>
      <c r="D4631" s="22">
        <v>7.4196</v>
      </c>
    </row>
    <row r="4632" spans="1:4" hidden="1" x14ac:dyDescent="0.25">
      <c r="A4632" s="19">
        <v>38938</v>
      </c>
      <c r="B4632" s="20" t="s">
        <v>34</v>
      </c>
      <c r="C4632" s="21">
        <v>7.3635000000000002</v>
      </c>
      <c r="D4632" s="22">
        <v>7.3909000000000002</v>
      </c>
    </row>
    <row r="4633" spans="1:4" hidden="1" x14ac:dyDescent="0.25">
      <c r="A4633" s="19">
        <v>38937</v>
      </c>
      <c r="B4633" s="20" t="s">
        <v>34</v>
      </c>
      <c r="C4633" s="21">
        <v>7.3727</v>
      </c>
      <c r="D4633" s="22">
        <v>7.3996000000000004</v>
      </c>
    </row>
    <row r="4634" spans="1:4" hidden="1" x14ac:dyDescent="0.25">
      <c r="A4634" s="19">
        <v>38936</v>
      </c>
      <c r="B4634" s="20" t="s">
        <v>34</v>
      </c>
      <c r="C4634" s="21">
        <v>7.3788999999999998</v>
      </c>
      <c r="D4634" s="22">
        <v>7.4063999999999997</v>
      </c>
    </row>
    <row r="4635" spans="1:4" hidden="1" x14ac:dyDescent="0.25">
      <c r="A4635" s="19">
        <v>38935</v>
      </c>
      <c r="B4635" s="20" t="s">
        <v>34</v>
      </c>
      <c r="C4635" s="21">
        <v>7.3182</v>
      </c>
      <c r="D4635" s="22">
        <v>7.3460999999999999</v>
      </c>
    </row>
    <row r="4636" spans="1:4" hidden="1" x14ac:dyDescent="0.25">
      <c r="A4636" s="19">
        <v>38932</v>
      </c>
      <c r="B4636" s="20" t="s">
        <v>34</v>
      </c>
      <c r="C4636" s="21">
        <v>7.3375000000000004</v>
      </c>
      <c r="D4636" s="22">
        <v>7.3635999999999999</v>
      </c>
    </row>
    <row r="4637" spans="1:4" hidden="1" x14ac:dyDescent="0.25">
      <c r="A4637" s="19">
        <v>38931</v>
      </c>
      <c r="B4637" s="20" t="s">
        <v>34</v>
      </c>
      <c r="C4637" s="21">
        <v>7.3193000000000001</v>
      </c>
      <c r="D4637" s="22">
        <v>7.3476999999999997</v>
      </c>
    </row>
    <row r="4638" spans="1:4" x14ac:dyDescent="0.25">
      <c r="A4638" s="19">
        <v>38963</v>
      </c>
      <c r="B4638" s="20" t="s">
        <v>34</v>
      </c>
      <c r="C4638" s="21">
        <v>7.3657000000000004</v>
      </c>
      <c r="D4638" s="22">
        <v>7.3932000000000002</v>
      </c>
    </row>
    <row r="4639" spans="1:4" hidden="1" x14ac:dyDescent="0.25">
      <c r="A4639" s="19">
        <v>38929</v>
      </c>
      <c r="B4639" s="20" t="s">
        <v>34</v>
      </c>
      <c r="C4639" s="21">
        <v>7.3158000000000003</v>
      </c>
      <c r="D4639" s="22">
        <v>7.3430999999999997</v>
      </c>
    </row>
    <row r="4640" spans="1:4" hidden="1" x14ac:dyDescent="0.25">
      <c r="A4640" s="19">
        <v>38928</v>
      </c>
      <c r="B4640" s="20" t="s">
        <v>34</v>
      </c>
      <c r="C4640" s="21">
        <v>7.3063000000000002</v>
      </c>
      <c r="D4640" s="22">
        <v>7.3346999999999998</v>
      </c>
    </row>
    <row r="4641" spans="1:4" hidden="1" x14ac:dyDescent="0.25">
      <c r="A4641" s="19">
        <v>38925</v>
      </c>
      <c r="B4641" s="20" t="s">
        <v>34</v>
      </c>
      <c r="C4641" s="21">
        <v>7.2199</v>
      </c>
      <c r="D4641" s="22">
        <v>7.2462</v>
      </c>
    </row>
    <row r="4642" spans="1:4" hidden="1" x14ac:dyDescent="0.25">
      <c r="A4642" s="19">
        <v>38924</v>
      </c>
      <c r="B4642" s="20" t="s">
        <v>34</v>
      </c>
      <c r="C4642" s="21">
        <v>7.25</v>
      </c>
      <c r="D4642" s="22">
        <v>7.2770000000000001</v>
      </c>
    </row>
    <row r="4643" spans="1:4" hidden="1" x14ac:dyDescent="0.25">
      <c r="A4643" s="19">
        <v>38923</v>
      </c>
      <c r="B4643" s="20" t="s">
        <v>34</v>
      </c>
      <c r="C4643" s="21">
        <v>7.2382</v>
      </c>
      <c r="D4643" s="22">
        <v>7.2657999999999996</v>
      </c>
    </row>
    <row r="4644" spans="1:4" hidden="1" x14ac:dyDescent="0.25">
      <c r="A4644" s="19">
        <v>38922</v>
      </c>
      <c r="B4644" s="20" t="s">
        <v>34</v>
      </c>
      <c r="C4644" s="21">
        <v>7.2473000000000001</v>
      </c>
      <c r="D4644" s="22">
        <v>7.2748999999999997</v>
      </c>
    </row>
    <row r="4645" spans="1:4" hidden="1" x14ac:dyDescent="0.25">
      <c r="A4645" s="19">
        <v>38918</v>
      </c>
      <c r="B4645" s="20" t="s">
        <v>34</v>
      </c>
      <c r="C4645" s="21">
        <v>7.1624999999999996</v>
      </c>
      <c r="D4645" s="22">
        <v>7.1902999999999997</v>
      </c>
    </row>
    <row r="4646" spans="1:4" hidden="1" x14ac:dyDescent="0.25">
      <c r="A4646" s="19">
        <v>38917</v>
      </c>
      <c r="B4646" s="20" t="s">
        <v>34</v>
      </c>
      <c r="C4646" s="21">
        <v>7.1906999999999996</v>
      </c>
      <c r="D4646" s="22">
        <v>7.2175000000000002</v>
      </c>
    </row>
    <row r="4647" spans="1:4" hidden="1" x14ac:dyDescent="0.25">
      <c r="A4647" s="19">
        <v>38916</v>
      </c>
      <c r="B4647" s="20" t="s">
        <v>34</v>
      </c>
      <c r="C4647" s="21">
        <v>7.1875999999999998</v>
      </c>
      <c r="D4647" s="22">
        <v>7.2154999999999996</v>
      </c>
    </row>
    <row r="4648" spans="1:4" hidden="1" x14ac:dyDescent="0.25">
      <c r="A4648" s="19">
        <v>38915</v>
      </c>
      <c r="B4648" s="20" t="s">
        <v>34</v>
      </c>
      <c r="C4648" s="21">
        <v>7.2525000000000004</v>
      </c>
      <c r="D4648" s="22">
        <v>7.2807000000000004</v>
      </c>
    </row>
    <row r="4649" spans="1:4" hidden="1" x14ac:dyDescent="0.25">
      <c r="A4649" s="19">
        <v>38914</v>
      </c>
      <c r="B4649" s="20" t="s">
        <v>34</v>
      </c>
      <c r="C4649" s="21">
        <v>7.2756999999999996</v>
      </c>
      <c r="D4649" s="22">
        <v>7.3022</v>
      </c>
    </row>
    <row r="4650" spans="1:4" hidden="1" x14ac:dyDescent="0.25">
      <c r="A4650" s="19">
        <v>38911</v>
      </c>
      <c r="B4650" s="20" t="s">
        <v>34</v>
      </c>
      <c r="C4650" s="21">
        <v>7.2981999999999996</v>
      </c>
      <c r="D4650" s="22">
        <v>7.3254000000000001</v>
      </c>
    </row>
    <row r="4651" spans="1:4" hidden="1" x14ac:dyDescent="0.25">
      <c r="A4651" s="19">
        <v>38910</v>
      </c>
      <c r="B4651" s="20" t="s">
        <v>34</v>
      </c>
      <c r="C4651" s="21">
        <v>7.3052000000000001</v>
      </c>
      <c r="D4651" s="22">
        <v>7.3334999999999999</v>
      </c>
    </row>
    <row r="4652" spans="1:4" hidden="1" x14ac:dyDescent="0.25">
      <c r="A4652" s="19">
        <v>38909</v>
      </c>
      <c r="B4652" s="20" t="s">
        <v>34</v>
      </c>
      <c r="C4652" s="21">
        <v>7.3159000000000001</v>
      </c>
      <c r="D4652" s="22">
        <v>7.3426</v>
      </c>
    </row>
    <row r="4653" spans="1:4" hidden="1" x14ac:dyDescent="0.25">
      <c r="A4653" s="19">
        <v>38908</v>
      </c>
      <c r="B4653" s="20" t="s">
        <v>34</v>
      </c>
      <c r="C4653" s="21">
        <v>7.351</v>
      </c>
      <c r="D4653" s="22">
        <v>7.3795000000000002</v>
      </c>
    </row>
    <row r="4654" spans="1:4" hidden="1" x14ac:dyDescent="0.25">
      <c r="A4654" s="19">
        <v>38907</v>
      </c>
      <c r="B4654" s="20" t="s">
        <v>34</v>
      </c>
      <c r="C4654" s="21">
        <v>7.3087999999999997</v>
      </c>
      <c r="D4654" s="22">
        <v>7.3360000000000003</v>
      </c>
    </row>
    <row r="4655" spans="1:4" hidden="1" x14ac:dyDescent="0.25">
      <c r="A4655" s="19">
        <v>38904</v>
      </c>
      <c r="B4655" s="20" t="s">
        <v>34</v>
      </c>
      <c r="C4655" s="21">
        <v>7.3419999999999996</v>
      </c>
      <c r="D4655" s="22">
        <v>7.3681999999999999</v>
      </c>
    </row>
    <row r="4656" spans="1:4" hidden="1" x14ac:dyDescent="0.25">
      <c r="A4656" s="19">
        <v>38903</v>
      </c>
      <c r="B4656" s="20" t="s">
        <v>34</v>
      </c>
      <c r="C4656" s="21">
        <v>7.3506999999999998</v>
      </c>
      <c r="D4656" s="22">
        <v>7.3792</v>
      </c>
    </row>
    <row r="4657" spans="1:4" hidden="1" x14ac:dyDescent="0.25">
      <c r="A4657" s="19">
        <v>38902</v>
      </c>
      <c r="B4657" s="20" t="s">
        <v>34</v>
      </c>
      <c r="C4657" s="21">
        <v>7.3541999999999996</v>
      </c>
      <c r="D4657" s="22">
        <v>7.3826999999999998</v>
      </c>
    </row>
    <row r="4658" spans="1:4" hidden="1" x14ac:dyDescent="0.25">
      <c r="A4658" s="19">
        <v>38901</v>
      </c>
      <c r="B4658" s="20" t="s">
        <v>34</v>
      </c>
      <c r="C4658" s="21">
        <v>7.3502000000000001</v>
      </c>
      <c r="D4658" s="22">
        <v>7.3780000000000001</v>
      </c>
    </row>
    <row r="4659" spans="1:4" x14ac:dyDescent="0.25">
      <c r="A4659" s="19">
        <v>38930</v>
      </c>
      <c r="B4659" s="20" t="s">
        <v>34</v>
      </c>
      <c r="C4659" s="21">
        <v>7.3133999999999997</v>
      </c>
      <c r="D4659" s="22">
        <v>7.3406000000000002</v>
      </c>
    </row>
    <row r="4660" spans="1:4" hidden="1" x14ac:dyDescent="0.25">
      <c r="A4660" s="19">
        <v>38897</v>
      </c>
      <c r="B4660" s="20" t="s">
        <v>34</v>
      </c>
      <c r="C4660" s="21">
        <v>7.2217000000000002</v>
      </c>
      <c r="D4660" s="22">
        <v>7.2473999999999998</v>
      </c>
    </row>
    <row r="4661" spans="1:4" hidden="1" x14ac:dyDescent="0.25">
      <c r="A4661" s="19">
        <v>38896</v>
      </c>
      <c r="B4661" s="20" t="s">
        <v>34</v>
      </c>
      <c r="C4661" s="21">
        <v>7.2240000000000002</v>
      </c>
      <c r="D4661" s="22">
        <v>7.2507999999999999</v>
      </c>
    </row>
    <row r="4662" spans="1:4" hidden="1" x14ac:dyDescent="0.25">
      <c r="A4662" s="19">
        <v>38895</v>
      </c>
      <c r="B4662" s="20" t="s">
        <v>34</v>
      </c>
      <c r="C4662" s="21">
        <v>7.2230999999999996</v>
      </c>
      <c r="D4662" s="22">
        <v>7.2492999999999999</v>
      </c>
    </row>
    <row r="4663" spans="1:4" hidden="1" x14ac:dyDescent="0.25">
      <c r="A4663" s="19">
        <v>38894</v>
      </c>
      <c r="B4663" s="20" t="s">
        <v>34</v>
      </c>
      <c r="C4663" s="21">
        <v>7.1860999999999997</v>
      </c>
      <c r="D4663" s="22">
        <v>7.2129000000000003</v>
      </c>
    </row>
    <row r="4664" spans="1:4" hidden="1" x14ac:dyDescent="0.25">
      <c r="A4664" s="19">
        <v>38893</v>
      </c>
      <c r="B4664" s="20" t="s">
        <v>34</v>
      </c>
      <c r="C4664" s="21">
        <v>7.2385000000000002</v>
      </c>
      <c r="D4664" s="22">
        <v>7.2664999999999997</v>
      </c>
    </row>
    <row r="4665" spans="1:4" hidden="1" x14ac:dyDescent="0.25">
      <c r="A4665" s="19">
        <v>38890</v>
      </c>
      <c r="B4665" s="20" t="s">
        <v>34</v>
      </c>
      <c r="C4665" s="21">
        <v>7.2576000000000001</v>
      </c>
      <c r="D4665" s="22">
        <v>7.2857000000000003</v>
      </c>
    </row>
    <row r="4666" spans="1:4" hidden="1" x14ac:dyDescent="0.25">
      <c r="A4666" s="19">
        <v>38889</v>
      </c>
      <c r="B4666" s="20" t="s">
        <v>34</v>
      </c>
      <c r="C4666" s="21">
        <v>7.2211999999999996</v>
      </c>
      <c r="D4666" s="22">
        <v>7.2474999999999996</v>
      </c>
    </row>
    <row r="4667" spans="1:4" hidden="1" x14ac:dyDescent="0.25">
      <c r="A4667" s="19">
        <v>38888</v>
      </c>
      <c r="B4667" s="20" t="s">
        <v>34</v>
      </c>
      <c r="C4667" s="21">
        <v>7.2339000000000002</v>
      </c>
      <c r="D4667" s="22">
        <v>7.2602000000000002</v>
      </c>
    </row>
    <row r="4668" spans="1:4" hidden="1" x14ac:dyDescent="0.25">
      <c r="A4668" s="19">
        <v>38887</v>
      </c>
      <c r="B4668" s="20" t="s">
        <v>34</v>
      </c>
      <c r="C4668" s="21">
        <v>7.2656000000000001</v>
      </c>
      <c r="D4668" s="22">
        <v>7.2938000000000001</v>
      </c>
    </row>
    <row r="4669" spans="1:4" hidden="1" x14ac:dyDescent="0.25">
      <c r="A4669" s="19">
        <v>38886</v>
      </c>
      <c r="B4669" s="20" t="s">
        <v>34</v>
      </c>
      <c r="C4669" s="21">
        <v>7.2451999999999996</v>
      </c>
      <c r="D4669" s="22">
        <v>7.2709000000000001</v>
      </c>
    </row>
    <row r="4670" spans="1:4" hidden="1" x14ac:dyDescent="0.25">
      <c r="A4670" s="19">
        <v>38883</v>
      </c>
      <c r="B4670" s="20" t="s">
        <v>34</v>
      </c>
      <c r="C4670" s="21">
        <v>7.2272999999999996</v>
      </c>
      <c r="D4670" s="22">
        <v>7.2542</v>
      </c>
    </row>
    <row r="4671" spans="1:4" hidden="1" x14ac:dyDescent="0.25">
      <c r="A4671" s="19">
        <v>38882</v>
      </c>
      <c r="B4671" s="20" t="s">
        <v>34</v>
      </c>
      <c r="C4671" s="21">
        <v>7.2324999999999999</v>
      </c>
      <c r="D4671" s="22">
        <v>7.2594000000000003</v>
      </c>
    </row>
    <row r="4672" spans="1:4" hidden="1" x14ac:dyDescent="0.25">
      <c r="A4672" s="19">
        <v>38881</v>
      </c>
      <c r="B4672" s="20" t="s">
        <v>34</v>
      </c>
      <c r="C4672" s="21">
        <v>7.2443</v>
      </c>
      <c r="D4672" s="22">
        <v>7.2706999999999997</v>
      </c>
    </row>
    <row r="4673" spans="1:4" hidden="1" x14ac:dyDescent="0.25">
      <c r="A4673" s="19">
        <v>38880</v>
      </c>
      <c r="B4673" s="20" t="s">
        <v>34</v>
      </c>
      <c r="C4673" s="21">
        <v>7.2662000000000004</v>
      </c>
      <c r="D4673" s="22">
        <v>7.2944000000000004</v>
      </c>
    </row>
    <row r="4674" spans="1:4" hidden="1" x14ac:dyDescent="0.25">
      <c r="A4674" s="19">
        <v>38879</v>
      </c>
      <c r="B4674" s="20" t="s">
        <v>34</v>
      </c>
      <c r="C4674" s="21">
        <v>7.3369999999999997</v>
      </c>
      <c r="D4674" s="22">
        <v>7.3631000000000002</v>
      </c>
    </row>
    <row r="4675" spans="1:4" hidden="1" x14ac:dyDescent="0.25">
      <c r="A4675" s="19">
        <v>38876</v>
      </c>
      <c r="B4675" s="20" t="s">
        <v>34</v>
      </c>
      <c r="C4675" s="21">
        <v>7.3510999999999997</v>
      </c>
      <c r="D4675" s="22">
        <v>7.3788999999999998</v>
      </c>
    </row>
    <row r="4676" spans="1:4" hidden="1" x14ac:dyDescent="0.25">
      <c r="A4676" s="19">
        <v>38875</v>
      </c>
      <c r="B4676" s="20" t="s">
        <v>34</v>
      </c>
      <c r="C4676" s="21">
        <v>7.3978000000000002</v>
      </c>
      <c r="D4676" s="22">
        <v>7.4246999999999996</v>
      </c>
    </row>
    <row r="4677" spans="1:4" hidden="1" x14ac:dyDescent="0.25">
      <c r="A4677" s="19">
        <v>38874</v>
      </c>
      <c r="B4677" s="20" t="s">
        <v>34</v>
      </c>
      <c r="C4677" s="21">
        <v>7.4480000000000004</v>
      </c>
      <c r="D4677" s="22">
        <v>7.4762000000000004</v>
      </c>
    </row>
    <row r="4678" spans="1:4" hidden="1" x14ac:dyDescent="0.25">
      <c r="A4678" s="19">
        <v>38873</v>
      </c>
      <c r="B4678" s="20" t="s">
        <v>34</v>
      </c>
      <c r="C4678" s="21">
        <v>7.4275000000000002</v>
      </c>
      <c r="D4678" s="22">
        <v>7.4555999999999996</v>
      </c>
    </row>
    <row r="4679" spans="1:4" hidden="1" x14ac:dyDescent="0.25">
      <c r="A4679" s="19">
        <v>38872</v>
      </c>
      <c r="B4679" s="20" t="s">
        <v>34</v>
      </c>
      <c r="C4679" s="21">
        <v>7.3255999999999997</v>
      </c>
      <c r="D4679" s="22">
        <v>7.3528000000000002</v>
      </c>
    </row>
    <row r="4680" spans="1:4" x14ac:dyDescent="0.25">
      <c r="A4680" s="19">
        <v>38900</v>
      </c>
      <c r="B4680" s="20" t="s">
        <v>34</v>
      </c>
      <c r="C4680" s="21">
        <v>7.1992000000000003</v>
      </c>
      <c r="D4680" s="22">
        <v>7.2248999999999999</v>
      </c>
    </row>
    <row r="4681" spans="1:4" hidden="1" x14ac:dyDescent="0.25">
      <c r="A4681" s="19">
        <v>38868</v>
      </c>
      <c r="B4681" s="20" t="s">
        <v>34</v>
      </c>
      <c r="C4681" s="21">
        <v>7.4032</v>
      </c>
      <c r="D4681" s="22">
        <v>7.4306999999999999</v>
      </c>
    </row>
    <row r="4682" spans="1:4" hidden="1" x14ac:dyDescent="0.25">
      <c r="A4682" s="19">
        <v>38867</v>
      </c>
      <c r="B4682" s="20" t="s">
        <v>34</v>
      </c>
      <c r="C4682" s="21">
        <v>7.3419999999999996</v>
      </c>
      <c r="D4682" s="22">
        <v>7.3686999999999996</v>
      </c>
    </row>
    <row r="4683" spans="1:4" hidden="1" x14ac:dyDescent="0.25">
      <c r="A4683" s="19">
        <v>38866</v>
      </c>
      <c r="B4683" s="20" t="s">
        <v>34</v>
      </c>
      <c r="C4683" s="21">
        <v>7.3297999999999996</v>
      </c>
      <c r="D4683" s="22">
        <v>7.3586999999999998</v>
      </c>
    </row>
    <row r="4684" spans="1:4" hidden="1" x14ac:dyDescent="0.25">
      <c r="A4684" s="19">
        <v>38865</v>
      </c>
      <c r="B4684" s="20" t="s">
        <v>34</v>
      </c>
      <c r="C4684" s="21">
        <v>7.3460000000000001</v>
      </c>
      <c r="D4684" s="22">
        <v>7.3731999999999998</v>
      </c>
    </row>
    <row r="4685" spans="1:4" hidden="1" x14ac:dyDescent="0.25">
      <c r="A4685" s="19">
        <v>38862</v>
      </c>
      <c r="B4685" s="20" t="s">
        <v>34</v>
      </c>
      <c r="C4685" s="21">
        <v>7.4024000000000001</v>
      </c>
      <c r="D4685" s="22">
        <v>7.4303999999999997</v>
      </c>
    </row>
    <row r="4686" spans="1:4" hidden="1" x14ac:dyDescent="0.25">
      <c r="A4686" s="19">
        <v>38861</v>
      </c>
      <c r="B4686" s="20" t="s">
        <v>34</v>
      </c>
      <c r="C4686" s="21">
        <v>7.3968999999999996</v>
      </c>
      <c r="D4686" s="22">
        <v>7.4242999999999997</v>
      </c>
    </row>
    <row r="4687" spans="1:4" hidden="1" x14ac:dyDescent="0.25">
      <c r="A4687" s="19">
        <v>38860</v>
      </c>
      <c r="B4687" s="20" t="s">
        <v>34</v>
      </c>
      <c r="C4687" s="21">
        <v>7.3503999999999996</v>
      </c>
      <c r="D4687" s="22">
        <v>7.3765000000000001</v>
      </c>
    </row>
    <row r="4688" spans="1:4" hidden="1" x14ac:dyDescent="0.25">
      <c r="A4688" s="19">
        <v>38859</v>
      </c>
      <c r="B4688" s="20" t="s">
        <v>34</v>
      </c>
      <c r="C4688" s="21">
        <v>7.3521999999999998</v>
      </c>
      <c r="D4688" s="22">
        <v>7.3811999999999998</v>
      </c>
    </row>
    <row r="4689" spans="1:4" hidden="1" x14ac:dyDescent="0.25">
      <c r="A4689" s="19">
        <v>38858</v>
      </c>
      <c r="B4689" s="20" t="s">
        <v>34</v>
      </c>
      <c r="C4689" s="21">
        <v>7.3529</v>
      </c>
      <c r="D4689" s="22">
        <v>7.3789999999999996</v>
      </c>
    </row>
    <row r="4690" spans="1:4" hidden="1" x14ac:dyDescent="0.25">
      <c r="A4690" s="19">
        <v>38855</v>
      </c>
      <c r="B4690" s="20" t="s">
        <v>34</v>
      </c>
      <c r="C4690" s="21">
        <v>7.4211999999999998</v>
      </c>
      <c r="D4690" s="22">
        <v>7.4476000000000004</v>
      </c>
    </row>
    <row r="4691" spans="1:4" hidden="1" x14ac:dyDescent="0.25">
      <c r="A4691" s="19">
        <v>38854</v>
      </c>
      <c r="B4691" s="20" t="s">
        <v>34</v>
      </c>
      <c r="C4691" s="21">
        <v>7.3762999999999996</v>
      </c>
      <c r="D4691" s="22">
        <v>7.4047999999999998</v>
      </c>
    </row>
    <row r="4692" spans="1:4" hidden="1" x14ac:dyDescent="0.25">
      <c r="A4692" s="19">
        <v>38853</v>
      </c>
      <c r="B4692" s="20" t="s">
        <v>34</v>
      </c>
      <c r="C4692" s="21">
        <v>7.3785999999999996</v>
      </c>
      <c r="D4692" s="22">
        <v>7.4054000000000002</v>
      </c>
    </row>
    <row r="4693" spans="1:4" hidden="1" x14ac:dyDescent="0.25">
      <c r="A4693" s="19">
        <v>38852</v>
      </c>
      <c r="B4693" s="20" t="s">
        <v>34</v>
      </c>
      <c r="C4693" s="21">
        <v>7.4428000000000001</v>
      </c>
      <c r="D4693" s="22">
        <v>7.4721000000000002</v>
      </c>
    </row>
    <row r="4694" spans="1:4" hidden="1" x14ac:dyDescent="0.25">
      <c r="A4694" s="19">
        <v>38851</v>
      </c>
      <c r="B4694" s="20" t="s">
        <v>34</v>
      </c>
      <c r="C4694" s="21">
        <v>7.3167</v>
      </c>
      <c r="D4694" s="22">
        <v>7.3433000000000002</v>
      </c>
    </row>
    <row r="4695" spans="1:4" hidden="1" x14ac:dyDescent="0.25">
      <c r="A4695" s="19">
        <v>38848</v>
      </c>
      <c r="B4695" s="20" t="s">
        <v>34</v>
      </c>
      <c r="C4695" s="21">
        <v>7.3582999999999998</v>
      </c>
      <c r="D4695" s="22">
        <v>7.3856000000000002</v>
      </c>
    </row>
    <row r="4696" spans="1:4" hidden="1" x14ac:dyDescent="0.25">
      <c r="A4696" s="19">
        <v>38847</v>
      </c>
      <c r="B4696" s="20" t="s">
        <v>34</v>
      </c>
      <c r="C4696" s="21">
        <v>7.3034999999999997</v>
      </c>
      <c r="D4696" s="22">
        <v>7.3318000000000003</v>
      </c>
    </row>
    <row r="4697" spans="1:4" hidden="1" x14ac:dyDescent="0.25">
      <c r="A4697" s="19">
        <v>38846</v>
      </c>
      <c r="B4697" s="20" t="s">
        <v>34</v>
      </c>
      <c r="C4697" s="21">
        <v>7.3399000000000001</v>
      </c>
      <c r="D4697" s="22">
        <v>7.3677000000000001</v>
      </c>
    </row>
    <row r="4698" spans="1:4" hidden="1" x14ac:dyDescent="0.25">
      <c r="A4698" s="19">
        <v>38845</v>
      </c>
      <c r="B4698" s="20" t="s">
        <v>34</v>
      </c>
      <c r="C4698" s="21">
        <v>7.3146000000000004</v>
      </c>
      <c r="D4698" s="22">
        <v>7.3422999999999998</v>
      </c>
    </row>
    <row r="4699" spans="1:4" hidden="1" x14ac:dyDescent="0.25">
      <c r="A4699" s="19">
        <v>38844</v>
      </c>
      <c r="B4699" s="20" t="s">
        <v>34</v>
      </c>
      <c r="C4699" s="21">
        <v>7.2404999999999999</v>
      </c>
      <c r="D4699" s="22">
        <v>7.2674000000000003</v>
      </c>
    </row>
    <row r="4700" spans="1:4" hidden="1" x14ac:dyDescent="0.25">
      <c r="A4700" s="19">
        <v>38841</v>
      </c>
      <c r="B4700" s="20" t="s">
        <v>34</v>
      </c>
      <c r="C4700" s="21">
        <v>7.2549000000000001</v>
      </c>
      <c r="D4700" s="22">
        <v>7.2819000000000003</v>
      </c>
    </row>
    <row r="4701" spans="1:4" hidden="1" x14ac:dyDescent="0.25">
      <c r="A4701" s="19">
        <v>38840</v>
      </c>
      <c r="B4701" s="20" t="s">
        <v>34</v>
      </c>
      <c r="C4701" s="21">
        <v>7.2518000000000002</v>
      </c>
      <c r="D4701" s="22">
        <v>7.2782</v>
      </c>
    </row>
    <row r="4702" spans="1:4" x14ac:dyDescent="0.25">
      <c r="A4702" s="19">
        <v>38869</v>
      </c>
      <c r="B4702" s="20" t="s">
        <v>34</v>
      </c>
      <c r="C4702" s="21">
        <v>7.4016000000000002</v>
      </c>
      <c r="D4702" s="22">
        <v>7.4291</v>
      </c>
    </row>
    <row r="4703" spans="1:4" hidden="1" x14ac:dyDescent="0.25">
      <c r="A4703" s="19">
        <v>38837</v>
      </c>
      <c r="B4703" s="20" t="s">
        <v>34</v>
      </c>
      <c r="C4703" s="21">
        <v>7.1414999999999997</v>
      </c>
      <c r="D4703" s="22">
        <v>7.1669</v>
      </c>
    </row>
    <row r="4704" spans="1:4" hidden="1" x14ac:dyDescent="0.25">
      <c r="A4704" s="19">
        <v>38834</v>
      </c>
      <c r="B4704" s="20" t="s">
        <v>34</v>
      </c>
      <c r="C4704" s="21">
        <v>7.1201999999999996</v>
      </c>
      <c r="D4704" s="22">
        <v>7.1467999999999998</v>
      </c>
    </row>
    <row r="4705" spans="1:4" hidden="1" x14ac:dyDescent="0.25">
      <c r="A4705" s="19">
        <v>38833</v>
      </c>
      <c r="B4705" s="20" t="s">
        <v>34</v>
      </c>
      <c r="C4705" s="21">
        <v>7.0789</v>
      </c>
      <c r="D4705" s="22">
        <v>7.1052999999999997</v>
      </c>
    </row>
    <row r="4706" spans="1:4" hidden="1" x14ac:dyDescent="0.25">
      <c r="A4706" s="19">
        <v>38827</v>
      </c>
      <c r="B4706" s="20" t="s">
        <v>34</v>
      </c>
      <c r="C4706" s="21">
        <v>7.0736999999999997</v>
      </c>
      <c r="D4706" s="22">
        <v>7.1001000000000003</v>
      </c>
    </row>
    <row r="4707" spans="1:4" hidden="1" x14ac:dyDescent="0.25">
      <c r="A4707" s="19">
        <v>38826</v>
      </c>
      <c r="B4707" s="20" t="s">
        <v>34</v>
      </c>
      <c r="C4707" s="21">
        <v>7.0334000000000003</v>
      </c>
      <c r="D4707" s="22">
        <v>7.0608000000000004</v>
      </c>
    </row>
    <row r="4708" spans="1:4" hidden="1" x14ac:dyDescent="0.25">
      <c r="A4708" s="19">
        <v>38825</v>
      </c>
      <c r="B4708" s="20" t="s">
        <v>34</v>
      </c>
      <c r="C4708" s="21">
        <v>7.0305999999999997</v>
      </c>
      <c r="D4708" s="22">
        <v>7.0568</v>
      </c>
    </row>
    <row r="4709" spans="1:4" hidden="1" x14ac:dyDescent="0.25">
      <c r="A4709" s="19">
        <v>38823</v>
      </c>
      <c r="B4709" s="20" t="s">
        <v>34</v>
      </c>
      <c r="C4709" s="21">
        <v>6.9433999999999996</v>
      </c>
      <c r="D4709" s="22">
        <v>6.9705000000000004</v>
      </c>
    </row>
    <row r="4710" spans="1:4" hidden="1" x14ac:dyDescent="0.25">
      <c r="A4710" s="19">
        <v>38821</v>
      </c>
      <c r="B4710" s="20" t="s">
        <v>34</v>
      </c>
      <c r="C4710" s="21">
        <v>6.9497</v>
      </c>
      <c r="D4710" s="22">
        <v>6.9763000000000002</v>
      </c>
    </row>
    <row r="4711" spans="1:4" hidden="1" x14ac:dyDescent="0.25">
      <c r="A4711" s="19">
        <v>38820</v>
      </c>
      <c r="B4711" s="20" t="s">
        <v>34</v>
      </c>
      <c r="C4711" s="21">
        <v>6.9589999999999996</v>
      </c>
      <c r="D4711" s="22">
        <v>6.9848999999999997</v>
      </c>
    </row>
    <row r="4712" spans="1:4" hidden="1" x14ac:dyDescent="0.25">
      <c r="A4712" s="19">
        <v>38819</v>
      </c>
      <c r="B4712" s="20" t="s">
        <v>34</v>
      </c>
      <c r="C4712" s="21">
        <v>6.9438000000000004</v>
      </c>
      <c r="D4712" s="22">
        <v>6.9684999999999997</v>
      </c>
    </row>
    <row r="4713" spans="1:4" hidden="1" x14ac:dyDescent="0.25">
      <c r="A4713" s="19">
        <v>38818</v>
      </c>
      <c r="B4713" s="20" t="s">
        <v>34</v>
      </c>
      <c r="C4713" s="21">
        <v>6.9359000000000002</v>
      </c>
      <c r="D4713" s="22">
        <v>6.9635999999999996</v>
      </c>
    </row>
    <row r="4714" spans="1:4" hidden="1" x14ac:dyDescent="0.25">
      <c r="A4714" s="19">
        <v>38816</v>
      </c>
      <c r="B4714" s="20" t="s">
        <v>34</v>
      </c>
      <c r="C4714" s="21">
        <v>7.0578000000000003</v>
      </c>
      <c r="D4714" s="22">
        <v>7.0830000000000002</v>
      </c>
    </row>
    <row r="4715" spans="1:4" hidden="1" x14ac:dyDescent="0.25">
      <c r="A4715" s="19">
        <v>38813</v>
      </c>
      <c r="B4715" s="20" t="s">
        <v>34</v>
      </c>
      <c r="C4715" s="21">
        <v>7.0423</v>
      </c>
      <c r="D4715" s="22">
        <v>7.0686</v>
      </c>
    </row>
    <row r="4716" spans="1:4" hidden="1" x14ac:dyDescent="0.25">
      <c r="A4716" s="19">
        <v>38812</v>
      </c>
      <c r="B4716" s="20" t="s">
        <v>34</v>
      </c>
      <c r="C4716" s="21">
        <v>7.0258000000000003</v>
      </c>
      <c r="D4716" s="22">
        <v>7.0526</v>
      </c>
    </row>
    <row r="4717" spans="1:4" hidden="1" x14ac:dyDescent="0.25">
      <c r="A4717" s="19">
        <v>38811</v>
      </c>
      <c r="B4717" s="20" t="s">
        <v>34</v>
      </c>
      <c r="C4717" s="21">
        <v>6.9199000000000002</v>
      </c>
      <c r="D4717" s="22">
        <v>6.9462999999999999</v>
      </c>
    </row>
    <row r="4718" spans="1:4" x14ac:dyDescent="0.25">
      <c r="A4718" s="19">
        <v>38839</v>
      </c>
      <c r="B4718" s="20" t="s">
        <v>34</v>
      </c>
      <c r="C4718" s="21">
        <v>7.2561</v>
      </c>
      <c r="D4718" s="22">
        <v>7.2836999999999996</v>
      </c>
    </row>
    <row r="4719" spans="1:4" hidden="1" x14ac:dyDescent="0.25">
      <c r="A4719" s="19">
        <v>38806</v>
      </c>
      <c r="B4719" s="20" t="s">
        <v>34</v>
      </c>
      <c r="C4719" s="21">
        <v>6.8871000000000002</v>
      </c>
      <c r="D4719" s="22">
        <v>6.9151999999999996</v>
      </c>
    </row>
    <row r="4720" spans="1:4" hidden="1" x14ac:dyDescent="0.25">
      <c r="A4720" s="19">
        <v>38805</v>
      </c>
      <c r="B4720" s="20" t="s">
        <v>34</v>
      </c>
      <c r="C4720" s="21">
        <v>6.9322999999999997</v>
      </c>
      <c r="D4720" s="22">
        <v>6.9576000000000002</v>
      </c>
    </row>
    <row r="4721" spans="1:4" hidden="1" x14ac:dyDescent="0.25">
      <c r="A4721" s="19">
        <v>38804</v>
      </c>
      <c r="B4721" s="20" t="s">
        <v>34</v>
      </c>
      <c r="C4721" s="21">
        <v>6.8981000000000003</v>
      </c>
      <c r="D4721" s="22">
        <v>6.9226999999999999</v>
      </c>
    </row>
    <row r="4722" spans="1:4" hidden="1" x14ac:dyDescent="0.25">
      <c r="A4722" s="19">
        <v>38803</v>
      </c>
      <c r="B4722" s="20" t="s">
        <v>34</v>
      </c>
      <c r="C4722" s="21">
        <v>6.9043000000000001</v>
      </c>
      <c r="D4722" s="22">
        <v>6.9318</v>
      </c>
    </row>
    <row r="4723" spans="1:4" hidden="1" x14ac:dyDescent="0.25">
      <c r="A4723" s="19">
        <v>38802</v>
      </c>
      <c r="B4723" s="20" t="s">
        <v>34</v>
      </c>
      <c r="C4723" s="21">
        <v>6.9153000000000002</v>
      </c>
      <c r="D4723" s="22">
        <v>6.94</v>
      </c>
    </row>
    <row r="4724" spans="1:4" hidden="1" x14ac:dyDescent="0.25">
      <c r="A4724" s="19">
        <v>38799</v>
      </c>
      <c r="B4724" s="20" t="s">
        <v>34</v>
      </c>
      <c r="C4724" s="21">
        <v>6.9261999999999997</v>
      </c>
      <c r="D4724" s="22">
        <v>6.9526000000000003</v>
      </c>
    </row>
    <row r="4725" spans="1:4" hidden="1" x14ac:dyDescent="0.25">
      <c r="A4725" s="19">
        <v>38798</v>
      </c>
      <c r="B4725" s="20" t="s">
        <v>34</v>
      </c>
      <c r="C4725" s="21">
        <v>6.9600999999999997</v>
      </c>
      <c r="D4725" s="22">
        <v>6.9848999999999997</v>
      </c>
    </row>
    <row r="4726" spans="1:4" hidden="1" x14ac:dyDescent="0.25">
      <c r="A4726" s="19">
        <v>38797</v>
      </c>
      <c r="B4726" s="20" t="s">
        <v>34</v>
      </c>
      <c r="C4726" s="21">
        <v>6.9786999999999999</v>
      </c>
      <c r="D4726" s="22">
        <v>7.0045999999999999</v>
      </c>
    </row>
    <row r="4727" spans="1:4" hidden="1" x14ac:dyDescent="0.25">
      <c r="A4727" s="19">
        <v>38796</v>
      </c>
      <c r="B4727" s="20" t="s">
        <v>34</v>
      </c>
      <c r="C4727" s="21">
        <v>6.9870999999999999</v>
      </c>
      <c r="D4727" s="22">
        <v>7.0144000000000002</v>
      </c>
    </row>
    <row r="4728" spans="1:4" hidden="1" x14ac:dyDescent="0.25">
      <c r="A4728" s="19">
        <v>38795</v>
      </c>
      <c r="B4728" s="20" t="s">
        <v>34</v>
      </c>
      <c r="C4728" s="21">
        <v>6.9180000000000001</v>
      </c>
      <c r="D4728" s="22">
        <v>6.9439000000000002</v>
      </c>
    </row>
    <row r="4729" spans="1:4" hidden="1" x14ac:dyDescent="0.25">
      <c r="A4729" s="19">
        <v>38792</v>
      </c>
      <c r="B4729" s="20" t="s">
        <v>34</v>
      </c>
      <c r="C4729" s="21">
        <v>6.8951000000000002</v>
      </c>
      <c r="D4729" s="22">
        <v>6.9204999999999997</v>
      </c>
    </row>
    <row r="4730" spans="1:4" hidden="1" x14ac:dyDescent="0.25">
      <c r="A4730" s="19">
        <v>38791</v>
      </c>
      <c r="B4730" s="20" t="s">
        <v>34</v>
      </c>
      <c r="C4730" s="21">
        <v>6.8440000000000003</v>
      </c>
      <c r="D4730" s="22">
        <v>6.8707000000000003</v>
      </c>
    </row>
    <row r="4731" spans="1:4" hidden="1" x14ac:dyDescent="0.25">
      <c r="A4731" s="19">
        <v>38790</v>
      </c>
      <c r="B4731" s="20" t="s">
        <v>34</v>
      </c>
      <c r="C4731" s="21">
        <v>6.8282999999999996</v>
      </c>
      <c r="D4731" s="22">
        <v>6.8539000000000003</v>
      </c>
    </row>
    <row r="4732" spans="1:4" hidden="1" x14ac:dyDescent="0.25">
      <c r="A4732" s="19">
        <v>38789</v>
      </c>
      <c r="B4732" s="20" t="s">
        <v>34</v>
      </c>
      <c r="C4732" s="21">
        <v>6.8186</v>
      </c>
      <c r="D4732" s="22">
        <v>6.8436000000000003</v>
      </c>
    </row>
    <row r="4733" spans="1:4" hidden="1" x14ac:dyDescent="0.25">
      <c r="A4733" s="19">
        <v>38788</v>
      </c>
      <c r="B4733" s="20" t="s">
        <v>34</v>
      </c>
      <c r="C4733" s="21">
        <v>6.8318000000000003</v>
      </c>
      <c r="D4733" s="22">
        <v>6.8567999999999998</v>
      </c>
    </row>
    <row r="4734" spans="1:4" hidden="1" x14ac:dyDescent="0.25">
      <c r="A4734" s="19">
        <v>38785</v>
      </c>
      <c r="B4734" s="20" t="s">
        <v>34</v>
      </c>
      <c r="C4734" s="21">
        <v>6.8258999999999999</v>
      </c>
      <c r="D4734" s="22">
        <v>6.8503999999999996</v>
      </c>
    </row>
    <row r="4735" spans="1:4" hidden="1" x14ac:dyDescent="0.25">
      <c r="A4735" s="19">
        <v>38784</v>
      </c>
      <c r="B4735" s="20" t="s">
        <v>34</v>
      </c>
      <c r="C4735" s="21">
        <v>6.8140000000000001</v>
      </c>
      <c r="D4735" s="22">
        <v>6.8384</v>
      </c>
    </row>
    <row r="4736" spans="1:4" hidden="1" x14ac:dyDescent="0.25">
      <c r="A4736" s="19">
        <v>38783</v>
      </c>
      <c r="B4736" s="20" t="s">
        <v>34</v>
      </c>
      <c r="C4736" s="21">
        <v>6.8836000000000004</v>
      </c>
      <c r="D4736" s="22">
        <v>6.9104999999999999</v>
      </c>
    </row>
    <row r="4737" spans="1:4" hidden="1" x14ac:dyDescent="0.25">
      <c r="A4737" s="19">
        <v>38782</v>
      </c>
      <c r="B4737" s="20" t="s">
        <v>34</v>
      </c>
      <c r="C4737" s="21">
        <v>6.8929999999999998</v>
      </c>
      <c r="D4737" s="22">
        <v>6.9199000000000002</v>
      </c>
    </row>
    <row r="4738" spans="1:4" hidden="1" x14ac:dyDescent="0.25">
      <c r="A4738" s="19">
        <v>38781</v>
      </c>
      <c r="B4738" s="20" t="s">
        <v>34</v>
      </c>
      <c r="C4738" s="21">
        <v>6.8304</v>
      </c>
      <c r="D4738" s="22">
        <v>6.8571999999999997</v>
      </c>
    </row>
    <row r="4739" spans="1:4" hidden="1" x14ac:dyDescent="0.25">
      <c r="A4739" s="19">
        <v>38778</v>
      </c>
      <c r="B4739" s="20" t="s">
        <v>34</v>
      </c>
      <c r="C4739" s="21">
        <v>6.8334999999999999</v>
      </c>
      <c r="D4739" s="22">
        <v>6.8602999999999996</v>
      </c>
    </row>
    <row r="4740" spans="1:4" x14ac:dyDescent="0.25">
      <c r="A4740" s="19">
        <v>38810</v>
      </c>
      <c r="B4740" s="20" t="s">
        <v>34</v>
      </c>
      <c r="C4740" s="21">
        <v>6.9519000000000002</v>
      </c>
      <c r="D4740" s="22">
        <v>6.9772999999999996</v>
      </c>
    </row>
    <row r="4741" spans="1:4" hidden="1" x14ac:dyDescent="0.25">
      <c r="A4741" s="19">
        <v>38776</v>
      </c>
      <c r="B4741" s="20" t="s">
        <v>34</v>
      </c>
      <c r="C4741" s="21">
        <v>6.7868000000000004</v>
      </c>
      <c r="D4741" s="22">
        <v>6.8129</v>
      </c>
    </row>
    <row r="4742" spans="1:4" hidden="1" x14ac:dyDescent="0.25">
      <c r="A4742" s="19">
        <v>38775</v>
      </c>
      <c r="B4742" s="20" t="s">
        <v>34</v>
      </c>
      <c r="C4742" s="21">
        <v>6.7958999999999996</v>
      </c>
      <c r="D4742" s="22">
        <v>6.8224999999999998</v>
      </c>
    </row>
    <row r="4743" spans="1:4" hidden="1" x14ac:dyDescent="0.25">
      <c r="A4743" s="19">
        <v>38774</v>
      </c>
      <c r="B4743" s="20" t="s">
        <v>34</v>
      </c>
      <c r="C4743" s="21">
        <v>6.8429000000000002</v>
      </c>
      <c r="D4743" s="22">
        <v>6.8685999999999998</v>
      </c>
    </row>
    <row r="4744" spans="1:4" hidden="1" x14ac:dyDescent="0.25">
      <c r="A4744" s="19">
        <v>38771</v>
      </c>
      <c r="B4744" s="20" t="s">
        <v>34</v>
      </c>
      <c r="C4744" s="21">
        <v>6.7984999999999998</v>
      </c>
      <c r="D4744" s="22">
        <v>6.8228</v>
      </c>
    </row>
    <row r="4745" spans="1:4" hidden="1" x14ac:dyDescent="0.25">
      <c r="A4745" s="19">
        <v>38770</v>
      </c>
      <c r="B4745" s="20" t="s">
        <v>34</v>
      </c>
      <c r="C4745" s="21">
        <v>6.8170000000000002</v>
      </c>
      <c r="D4745" s="22">
        <v>6.8419999999999996</v>
      </c>
    </row>
    <row r="4746" spans="1:4" hidden="1" x14ac:dyDescent="0.25">
      <c r="A4746" s="19">
        <v>38769</v>
      </c>
      <c r="B4746" s="20" t="s">
        <v>34</v>
      </c>
      <c r="C4746" s="21">
        <v>6.8318000000000003</v>
      </c>
      <c r="D4746" s="22">
        <v>6.8579999999999997</v>
      </c>
    </row>
    <row r="4747" spans="1:4" hidden="1" x14ac:dyDescent="0.25">
      <c r="A4747" s="19">
        <v>38768</v>
      </c>
      <c r="B4747" s="20" t="s">
        <v>34</v>
      </c>
      <c r="C4747" s="21">
        <v>6.8254999999999999</v>
      </c>
      <c r="D4747" s="22">
        <v>6.8510999999999997</v>
      </c>
    </row>
    <row r="4748" spans="1:4" hidden="1" x14ac:dyDescent="0.25">
      <c r="A4748" s="19">
        <v>38767</v>
      </c>
      <c r="B4748" s="20" t="s">
        <v>34</v>
      </c>
      <c r="C4748" s="21">
        <v>6.7916999999999996</v>
      </c>
      <c r="D4748" s="22">
        <v>6.8171999999999997</v>
      </c>
    </row>
    <row r="4749" spans="1:4" hidden="1" x14ac:dyDescent="0.25">
      <c r="A4749" s="19">
        <v>38764</v>
      </c>
      <c r="B4749" s="20" t="s">
        <v>34</v>
      </c>
      <c r="C4749" s="21">
        <v>6.8136000000000001</v>
      </c>
      <c r="D4749" s="22">
        <v>6.8391000000000002</v>
      </c>
    </row>
    <row r="4750" spans="1:4" hidden="1" x14ac:dyDescent="0.25">
      <c r="A4750" s="19">
        <v>38763</v>
      </c>
      <c r="B4750" s="20" t="s">
        <v>34</v>
      </c>
      <c r="C4750" s="21">
        <v>6.8148999999999997</v>
      </c>
      <c r="D4750" s="22">
        <v>6.8433000000000002</v>
      </c>
    </row>
    <row r="4751" spans="1:4" hidden="1" x14ac:dyDescent="0.25">
      <c r="A4751" s="19">
        <v>38762</v>
      </c>
      <c r="B4751" s="20" t="s">
        <v>34</v>
      </c>
      <c r="C4751" s="21">
        <v>6.8021000000000003</v>
      </c>
      <c r="D4751" s="22">
        <v>6.8281999999999998</v>
      </c>
    </row>
    <row r="4752" spans="1:4" hidden="1" x14ac:dyDescent="0.25">
      <c r="A4752" s="19">
        <v>38761</v>
      </c>
      <c r="B4752" s="20" t="s">
        <v>34</v>
      </c>
      <c r="C4752" s="21">
        <v>6.8981000000000003</v>
      </c>
      <c r="D4752" s="22">
        <v>6.9238999999999997</v>
      </c>
    </row>
    <row r="4753" spans="1:4" hidden="1" x14ac:dyDescent="0.25">
      <c r="A4753" s="19">
        <v>38760</v>
      </c>
      <c r="B4753" s="20" t="s">
        <v>34</v>
      </c>
      <c r="C4753" s="21">
        <v>6.8539000000000003</v>
      </c>
      <c r="D4753" s="22">
        <v>6.8784999999999998</v>
      </c>
    </row>
    <row r="4754" spans="1:4" hidden="1" x14ac:dyDescent="0.25">
      <c r="A4754" s="19">
        <v>38757</v>
      </c>
      <c r="B4754" s="20" t="s">
        <v>34</v>
      </c>
      <c r="C4754" s="21">
        <v>6.8384999999999998</v>
      </c>
      <c r="D4754" s="22">
        <v>6.8640999999999996</v>
      </c>
    </row>
    <row r="4755" spans="1:4" hidden="1" x14ac:dyDescent="0.25">
      <c r="A4755" s="19">
        <v>38756</v>
      </c>
      <c r="B4755" s="20" t="s">
        <v>34</v>
      </c>
      <c r="C4755" s="21">
        <v>6.8465999999999996</v>
      </c>
      <c r="D4755" s="22">
        <v>6.8734000000000002</v>
      </c>
    </row>
    <row r="4756" spans="1:4" hidden="1" x14ac:dyDescent="0.25">
      <c r="A4756" s="19">
        <v>38755</v>
      </c>
      <c r="B4756" s="20" t="s">
        <v>34</v>
      </c>
      <c r="C4756" s="21">
        <v>6.8521000000000001</v>
      </c>
      <c r="D4756" s="22">
        <v>6.8788999999999998</v>
      </c>
    </row>
    <row r="4757" spans="1:4" hidden="1" x14ac:dyDescent="0.25">
      <c r="A4757" s="19">
        <v>38754</v>
      </c>
      <c r="B4757" s="20" t="s">
        <v>34</v>
      </c>
      <c r="C4757" s="21">
        <v>6.8804999999999996</v>
      </c>
      <c r="D4757" s="22">
        <v>6.9062000000000001</v>
      </c>
    </row>
    <row r="4758" spans="1:4" hidden="1" x14ac:dyDescent="0.25">
      <c r="A4758" s="19">
        <v>38753</v>
      </c>
      <c r="B4758" s="20" t="s">
        <v>34</v>
      </c>
      <c r="C4758" s="21">
        <v>6.9039999999999999</v>
      </c>
      <c r="D4758" s="22">
        <v>6.9287000000000001</v>
      </c>
    </row>
    <row r="4759" spans="1:4" hidden="1" x14ac:dyDescent="0.25">
      <c r="A4759" s="19">
        <v>38750</v>
      </c>
      <c r="B4759" s="20" t="s">
        <v>34</v>
      </c>
      <c r="C4759" s="21">
        <v>6.9238</v>
      </c>
      <c r="D4759" s="22">
        <v>6.9497999999999998</v>
      </c>
    </row>
    <row r="4760" spans="1:4" x14ac:dyDescent="0.25">
      <c r="A4760" s="19">
        <v>38777</v>
      </c>
      <c r="B4760" s="20" t="s">
        <v>34</v>
      </c>
      <c r="C4760" s="21">
        <v>6.7972000000000001</v>
      </c>
      <c r="D4760" s="22">
        <v>6.8238000000000003</v>
      </c>
    </row>
    <row r="4761" spans="1:4" hidden="1" x14ac:dyDescent="0.25">
      <c r="A4761" s="19">
        <v>38747</v>
      </c>
      <c r="B4761" s="20" t="s">
        <v>34</v>
      </c>
      <c r="C4761" s="21">
        <v>6.9187000000000003</v>
      </c>
      <c r="D4761" s="22">
        <v>6.9446000000000003</v>
      </c>
    </row>
    <row r="4762" spans="1:4" hidden="1" x14ac:dyDescent="0.25">
      <c r="A4762" s="19">
        <v>38746</v>
      </c>
      <c r="B4762" s="20" t="s">
        <v>34</v>
      </c>
      <c r="C4762" s="21">
        <v>7.0045000000000002</v>
      </c>
      <c r="D4762" s="22">
        <v>7.0317999999999996</v>
      </c>
    </row>
    <row r="4763" spans="1:4" hidden="1" x14ac:dyDescent="0.25">
      <c r="A4763" s="19">
        <v>38743</v>
      </c>
      <c r="B4763" s="20" t="s">
        <v>34</v>
      </c>
      <c r="C4763" s="21">
        <v>7.0319000000000003</v>
      </c>
      <c r="D4763" s="22">
        <v>7.0582000000000003</v>
      </c>
    </row>
    <row r="4764" spans="1:4" hidden="1" x14ac:dyDescent="0.25">
      <c r="A4764" s="19">
        <v>38742</v>
      </c>
      <c r="B4764" s="20" t="s">
        <v>34</v>
      </c>
      <c r="C4764" s="21">
        <v>7.0227000000000004</v>
      </c>
      <c r="D4764" s="22">
        <v>7.0495999999999999</v>
      </c>
    </row>
    <row r="4765" spans="1:4" hidden="1" x14ac:dyDescent="0.25">
      <c r="A4765" s="19">
        <v>38741</v>
      </c>
      <c r="B4765" s="20" t="s">
        <v>34</v>
      </c>
      <c r="C4765" s="21">
        <v>7.0190999999999999</v>
      </c>
      <c r="D4765" s="22">
        <v>7.0458999999999996</v>
      </c>
    </row>
    <row r="4766" spans="1:4" hidden="1" x14ac:dyDescent="0.25">
      <c r="A4766" s="19">
        <v>38740</v>
      </c>
      <c r="B4766" s="20" t="s">
        <v>34</v>
      </c>
      <c r="C4766" s="21">
        <v>6.9389000000000003</v>
      </c>
      <c r="D4766" s="22">
        <v>6.9649000000000001</v>
      </c>
    </row>
    <row r="4767" spans="1:4" hidden="1" x14ac:dyDescent="0.25">
      <c r="A4767" s="19">
        <v>38739</v>
      </c>
      <c r="B4767" s="20" t="s">
        <v>34</v>
      </c>
      <c r="C4767" s="21">
        <v>6.9073000000000002</v>
      </c>
      <c r="D4767" s="22">
        <v>6.9332000000000003</v>
      </c>
    </row>
    <row r="4768" spans="1:4" hidden="1" x14ac:dyDescent="0.25">
      <c r="A4768" s="19">
        <v>38736</v>
      </c>
      <c r="B4768" s="20" t="s">
        <v>34</v>
      </c>
      <c r="C4768" s="21">
        <v>6.9288999999999996</v>
      </c>
      <c r="D4768" s="22">
        <v>6.9537000000000004</v>
      </c>
    </row>
    <row r="4769" spans="1:4" hidden="1" x14ac:dyDescent="0.25">
      <c r="A4769" s="19">
        <v>38735</v>
      </c>
      <c r="B4769" s="20" t="s">
        <v>34</v>
      </c>
      <c r="C4769" s="21">
        <v>6.9112999999999998</v>
      </c>
      <c r="D4769" s="22">
        <v>6.9382999999999999</v>
      </c>
    </row>
    <row r="4770" spans="1:4" hidden="1" x14ac:dyDescent="0.25">
      <c r="A4770" s="19">
        <v>38734</v>
      </c>
      <c r="B4770" s="20" t="s">
        <v>34</v>
      </c>
      <c r="C4770" s="21">
        <v>6.9408000000000003</v>
      </c>
      <c r="D4770" s="22">
        <v>6.968</v>
      </c>
    </row>
    <row r="4771" spans="1:4" hidden="1" x14ac:dyDescent="0.25">
      <c r="A4771" s="19">
        <v>38733</v>
      </c>
      <c r="B4771" s="20" t="s">
        <v>34</v>
      </c>
      <c r="C4771" s="21">
        <v>6.9335000000000004</v>
      </c>
      <c r="D4771" s="22">
        <v>6.9606000000000003</v>
      </c>
    </row>
    <row r="4772" spans="1:4" hidden="1" x14ac:dyDescent="0.25">
      <c r="A4772" s="19">
        <v>38732</v>
      </c>
      <c r="B4772" s="20" t="s">
        <v>34</v>
      </c>
      <c r="C4772" s="21">
        <v>6.9282000000000004</v>
      </c>
      <c r="D4772" s="22">
        <v>6.9553000000000003</v>
      </c>
    </row>
    <row r="4773" spans="1:4" hidden="1" x14ac:dyDescent="0.25">
      <c r="A4773" s="19">
        <v>38729</v>
      </c>
      <c r="B4773" s="20" t="s">
        <v>34</v>
      </c>
      <c r="C4773" s="21">
        <v>6.9476000000000004</v>
      </c>
      <c r="D4773" s="22">
        <v>6.9748000000000001</v>
      </c>
    </row>
    <row r="4774" spans="1:4" hidden="1" x14ac:dyDescent="0.25">
      <c r="A4774" s="19">
        <v>38725</v>
      </c>
      <c r="B4774" s="20" t="s">
        <v>34</v>
      </c>
      <c r="C4774" s="21">
        <v>6.9204999999999997</v>
      </c>
      <c r="D4774" s="22">
        <v>6.9452999999999996</v>
      </c>
    </row>
    <row r="4775" spans="1:4" hidden="1" x14ac:dyDescent="0.25">
      <c r="A4775" s="19">
        <v>38722</v>
      </c>
      <c r="B4775" s="20" t="s">
        <v>34</v>
      </c>
      <c r="C4775" s="21">
        <v>6.9204999999999997</v>
      </c>
      <c r="D4775" s="22">
        <v>6.9463999999999997</v>
      </c>
    </row>
    <row r="4776" spans="1:4" hidden="1" x14ac:dyDescent="0.25">
      <c r="A4776" s="19">
        <v>38721</v>
      </c>
      <c r="B4776" s="20" t="s">
        <v>34</v>
      </c>
      <c r="C4776" s="21">
        <v>6.8041999999999998</v>
      </c>
      <c r="D4776" s="22">
        <v>6.8303000000000003</v>
      </c>
    </row>
    <row r="4777" spans="1:4" hidden="1" x14ac:dyDescent="0.25">
      <c r="A4777" s="19">
        <v>38720</v>
      </c>
      <c r="B4777" s="20" t="s">
        <v>34</v>
      </c>
      <c r="C4777" s="21">
        <v>6.7728999999999999</v>
      </c>
      <c r="D4777" s="22">
        <v>6.7981999999999996</v>
      </c>
    </row>
    <row r="4778" spans="1:4" hidden="1" x14ac:dyDescent="0.25">
      <c r="A4778" s="19">
        <v>38719</v>
      </c>
      <c r="B4778" s="20" t="s">
        <v>34</v>
      </c>
      <c r="C4778" s="21">
        <v>6.7794999999999996</v>
      </c>
      <c r="D4778" s="22">
        <v>6.8048999999999999</v>
      </c>
    </row>
    <row r="4779" spans="1:4" x14ac:dyDescent="0.25">
      <c r="A4779" s="19">
        <v>38749</v>
      </c>
      <c r="B4779" s="20" t="s">
        <v>34</v>
      </c>
      <c r="C4779" s="21">
        <v>6.9116</v>
      </c>
      <c r="D4779" s="22">
        <v>6.9368999999999996</v>
      </c>
    </row>
    <row r="4780" spans="1:4" hidden="1" x14ac:dyDescent="0.25">
      <c r="A4780" s="19">
        <v>38715</v>
      </c>
      <c r="B4780" s="20" t="s">
        <v>34</v>
      </c>
      <c r="C4780" s="21">
        <v>6.8253000000000004</v>
      </c>
      <c r="D4780" s="22">
        <v>6.8513999999999999</v>
      </c>
    </row>
    <row r="4781" spans="1:4" hidden="1" x14ac:dyDescent="0.25">
      <c r="A4781" s="19">
        <v>38714</v>
      </c>
      <c r="B4781" s="20" t="s">
        <v>34</v>
      </c>
      <c r="C4781" s="21">
        <v>6.7834000000000003</v>
      </c>
      <c r="D4781" s="22">
        <v>6.8087999999999997</v>
      </c>
    </row>
    <row r="4782" spans="1:4" hidden="1" x14ac:dyDescent="0.25">
      <c r="A4782" s="19">
        <v>38713</v>
      </c>
      <c r="B4782" s="20" t="s">
        <v>34</v>
      </c>
      <c r="C4782" s="21">
        <v>6.7925000000000004</v>
      </c>
      <c r="D4782" s="22">
        <v>6.8190999999999997</v>
      </c>
    </row>
    <row r="4783" spans="1:4" hidden="1" x14ac:dyDescent="0.25">
      <c r="A4783" s="19">
        <v>38712</v>
      </c>
      <c r="B4783" s="20" t="s">
        <v>34</v>
      </c>
      <c r="C4783" s="21">
        <v>6.7907000000000002</v>
      </c>
      <c r="D4783" s="22">
        <v>6.8183999999999996</v>
      </c>
    </row>
    <row r="4784" spans="1:4" hidden="1" x14ac:dyDescent="0.25">
      <c r="A4784" s="19">
        <v>38711</v>
      </c>
      <c r="B4784" s="20" t="s">
        <v>34</v>
      </c>
      <c r="C4784" s="21">
        <v>6.7709999999999999</v>
      </c>
      <c r="D4784" s="22">
        <v>6.7957999999999998</v>
      </c>
    </row>
    <row r="4785" spans="1:4" hidden="1" x14ac:dyDescent="0.25">
      <c r="A4785" s="19">
        <v>38708</v>
      </c>
      <c r="B4785" s="20" t="s">
        <v>34</v>
      </c>
      <c r="C4785" s="21">
        <v>6.7968000000000002</v>
      </c>
      <c r="D4785" s="22">
        <v>6.8228999999999997</v>
      </c>
    </row>
    <row r="4786" spans="1:4" hidden="1" x14ac:dyDescent="0.25">
      <c r="A4786" s="19">
        <v>38707</v>
      </c>
      <c r="B4786" s="20" t="s">
        <v>34</v>
      </c>
      <c r="C4786" s="21">
        <v>6.8506</v>
      </c>
      <c r="D4786" s="22">
        <v>6.8757000000000001</v>
      </c>
    </row>
    <row r="4787" spans="1:4" hidden="1" x14ac:dyDescent="0.25">
      <c r="A4787" s="19">
        <v>38706</v>
      </c>
      <c r="B4787" s="20" t="s">
        <v>34</v>
      </c>
      <c r="C4787" s="21">
        <v>6.8783000000000003</v>
      </c>
      <c r="D4787" s="22">
        <v>6.9051999999999998</v>
      </c>
    </row>
    <row r="4788" spans="1:4" hidden="1" x14ac:dyDescent="0.25">
      <c r="A4788" s="19">
        <v>38705</v>
      </c>
      <c r="B4788" s="20" t="s">
        <v>34</v>
      </c>
      <c r="C4788" s="21">
        <v>6.8779000000000003</v>
      </c>
      <c r="D4788" s="22">
        <v>6.9036</v>
      </c>
    </row>
    <row r="4789" spans="1:4" hidden="1" x14ac:dyDescent="0.25">
      <c r="A4789" s="19">
        <v>38704</v>
      </c>
      <c r="B4789" s="20" t="s">
        <v>34</v>
      </c>
      <c r="C4789" s="21">
        <v>6.8772000000000002</v>
      </c>
      <c r="D4789" s="22">
        <v>6.9017999999999997</v>
      </c>
    </row>
    <row r="4790" spans="1:4" hidden="1" x14ac:dyDescent="0.25">
      <c r="A4790" s="19">
        <v>38701</v>
      </c>
      <c r="B4790" s="20" t="s">
        <v>34</v>
      </c>
      <c r="C4790" s="21">
        <v>6.8804999999999996</v>
      </c>
      <c r="D4790" s="22">
        <v>6.9051</v>
      </c>
    </row>
    <row r="4791" spans="1:4" hidden="1" x14ac:dyDescent="0.25">
      <c r="A4791" s="19">
        <v>38700</v>
      </c>
      <c r="B4791" s="20" t="s">
        <v>34</v>
      </c>
      <c r="C4791" s="21">
        <v>6.8278999999999996</v>
      </c>
      <c r="D4791" s="22">
        <v>6.8529</v>
      </c>
    </row>
    <row r="4792" spans="1:4" hidden="1" x14ac:dyDescent="0.25">
      <c r="A4792" s="19">
        <v>38699</v>
      </c>
      <c r="B4792" s="20" t="s">
        <v>34</v>
      </c>
      <c r="C4792" s="21">
        <v>6.8057999999999996</v>
      </c>
      <c r="D4792" s="22">
        <v>6.8301999999999996</v>
      </c>
    </row>
    <row r="4793" spans="1:4" hidden="1" x14ac:dyDescent="0.25">
      <c r="A4793" s="19">
        <v>38698</v>
      </c>
      <c r="B4793" s="20" t="s">
        <v>34</v>
      </c>
      <c r="C4793" s="21">
        <v>6.7742000000000004</v>
      </c>
      <c r="D4793" s="22">
        <v>6.8007</v>
      </c>
    </row>
    <row r="4794" spans="1:4" hidden="1" x14ac:dyDescent="0.25">
      <c r="A4794" s="19">
        <v>38697</v>
      </c>
      <c r="B4794" s="20" t="s">
        <v>34</v>
      </c>
      <c r="C4794" s="21">
        <v>6.7556000000000003</v>
      </c>
      <c r="D4794" s="22">
        <v>6.7797000000000001</v>
      </c>
    </row>
    <row r="4795" spans="1:4" hidden="1" x14ac:dyDescent="0.25">
      <c r="A4795" s="19">
        <v>38694</v>
      </c>
      <c r="B4795" s="20" t="s">
        <v>34</v>
      </c>
      <c r="C4795" s="21">
        <v>6.73</v>
      </c>
      <c r="D4795" s="22">
        <v>6.7552000000000003</v>
      </c>
    </row>
    <row r="4796" spans="1:4" hidden="1" x14ac:dyDescent="0.25">
      <c r="A4796" s="19">
        <v>38693</v>
      </c>
      <c r="B4796" s="20" t="s">
        <v>34</v>
      </c>
      <c r="C4796" s="21">
        <v>6.7690999999999999</v>
      </c>
      <c r="D4796" s="22">
        <v>6.7938000000000001</v>
      </c>
    </row>
    <row r="4797" spans="1:4" hidden="1" x14ac:dyDescent="0.25">
      <c r="A4797" s="19">
        <v>38692</v>
      </c>
      <c r="B4797" s="20" t="s">
        <v>34</v>
      </c>
      <c r="C4797" s="21">
        <v>6.7446999999999999</v>
      </c>
      <c r="D4797" s="22">
        <v>6.7687999999999997</v>
      </c>
    </row>
    <row r="4798" spans="1:4" hidden="1" x14ac:dyDescent="0.25">
      <c r="A4798" s="19">
        <v>38691</v>
      </c>
      <c r="B4798" s="20" t="s">
        <v>34</v>
      </c>
      <c r="C4798" s="21">
        <v>6.7297000000000002</v>
      </c>
      <c r="D4798" s="22">
        <v>6.7560000000000002</v>
      </c>
    </row>
    <row r="4799" spans="1:4" hidden="1" x14ac:dyDescent="0.25">
      <c r="A4799" s="19">
        <v>38690</v>
      </c>
      <c r="B4799" s="20" t="s">
        <v>34</v>
      </c>
      <c r="C4799" s="21">
        <v>6.7652999999999999</v>
      </c>
      <c r="D4799" s="22">
        <v>6.7911000000000001</v>
      </c>
    </row>
    <row r="4800" spans="1:4" x14ac:dyDescent="0.25">
      <c r="A4800" s="19">
        <v>38718</v>
      </c>
      <c r="B4800" s="20" t="s">
        <v>34</v>
      </c>
      <c r="C4800" s="21">
        <v>6.7789999999999999</v>
      </c>
      <c r="D4800" s="22">
        <v>6.8032000000000004</v>
      </c>
    </row>
    <row r="4801" spans="1:4" hidden="1" x14ac:dyDescent="0.25">
      <c r="A4801" s="19">
        <v>38686</v>
      </c>
      <c r="B4801" s="20" t="s">
        <v>34</v>
      </c>
      <c r="C4801" s="21">
        <v>6.7949999999999999</v>
      </c>
      <c r="D4801" s="22">
        <v>6.8202999999999996</v>
      </c>
    </row>
    <row r="4802" spans="1:4" hidden="1" x14ac:dyDescent="0.25">
      <c r="A4802" s="19">
        <v>38685</v>
      </c>
      <c r="B4802" s="20" t="s">
        <v>34</v>
      </c>
      <c r="C4802" s="21">
        <v>6.7352999999999996</v>
      </c>
      <c r="D4802" s="22">
        <v>6.7610000000000001</v>
      </c>
    </row>
    <row r="4803" spans="1:4" hidden="1" x14ac:dyDescent="0.25">
      <c r="A4803" s="19">
        <v>38684</v>
      </c>
      <c r="B4803" s="20" t="s">
        <v>34</v>
      </c>
      <c r="C4803" s="21">
        <v>6.7381000000000002</v>
      </c>
      <c r="D4803" s="22">
        <v>6.7644000000000002</v>
      </c>
    </row>
    <row r="4804" spans="1:4" hidden="1" x14ac:dyDescent="0.25">
      <c r="A4804" s="19">
        <v>38683</v>
      </c>
      <c r="B4804" s="20" t="s">
        <v>34</v>
      </c>
      <c r="C4804" s="21">
        <v>6.7782</v>
      </c>
      <c r="D4804" s="22">
        <v>6.8041</v>
      </c>
    </row>
    <row r="4805" spans="1:4" hidden="1" x14ac:dyDescent="0.25">
      <c r="A4805" s="19">
        <v>38680</v>
      </c>
      <c r="B4805" s="20" t="s">
        <v>34</v>
      </c>
      <c r="C4805" s="21">
        <v>6.7737999999999996</v>
      </c>
      <c r="D4805" s="22">
        <v>6.7991000000000001</v>
      </c>
    </row>
    <row r="4806" spans="1:4" hidden="1" x14ac:dyDescent="0.25">
      <c r="A4806" s="19">
        <v>38679</v>
      </c>
      <c r="B4806" s="20" t="s">
        <v>34</v>
      </c>
      <c r="C4806" s="21">
        <v>6.7225999999999999</v>
      </c>
      <c r="D4806" s="22">
        <v>6.7488999999999999</v>
      </c>
    </row>
    <row r="4807" spans="1:4" hidden="1" x14ac:dyDescent="0.25">
      <c r="A4807" s="19">
        <v>38678</v>
      </c>
      <c r="B4807" s="20" t="s">
        <v>34</v>
      </c>
      <c r="C4807" s="21">
        <v>6.7915999999999999</v>
      </c>
      <c r="D4807" s="22">
        <v>6.8181000000000003</v>
      </c>
    </row>
    <row r="4808" spans="1:4" hidden="1" x14ac:dyDescent="0.25">
      <c r="A4808" s="19">
        <v>38677</v>
      </c>
      <c r="B4808" s="20" t="s">
        <v>34</v>
      </c>
      <c r="C4808" s="21">
        <v>6.7663000000000002</v>
      </c>
      <c r="D4808" s="22">
        <v>6.7915999999999999</v>
      </c>
    </row>
    <row r="4809" spans="1:4" hidden="1" x14ac:dyDescent="0.25">
      <c r="A4809" s="19">
        <v>38676</v>
      </c>
      <c r="B4809" s="20" t="s">
        <v>34</v>
      </c>
      <c r="C4809" s="21">
        <v>6.7192999999999996</v>
      </c>
      <c r="D4809" s="22">
        <v>6.7443999999999997</v>
      </c>
    </row>
    <row r="4810" spans="1:4" hidden="1" x14ac:dyDescent="0.25">
      <c r="A4810" s="19">
        <v>38673</v>
      </c>
      <c r="B4810" s="20" t="s">
        <v>34</v>
      </c>
      <c r="C4810" s="21">
        <v>6.7191999999999998</v>
      </c>
      <c r="D4810" s="22">
        <v>6.7443</v>
      </c>
    </row>
    <row r="4811" spans="1:4" hidden="1" x14ac:dyDescent="0.25">
      <c r="A4811" s="19">
        <v>38672</v>
      </c>
      <c r="B4811" s="20" t="s">
        <v>34</v>
      </c>
      <c r="C4811" s="21">
        <v>6.6980000000000004</v>
      </c>
      <c r="D4811" s="22">
        <v>6.7230999999999996</v>
      </c>
    </row>
    <row r="4812" spans="1:4" hidden="1" x14ac:dyDescent="0.25">
      <c r="A4812" s="19">
        <v>38671</v>
      </c>
      <c r="B4812" s="20" t="s">
        <v>34</v>
      </c>
      <c r="C4812" s="21">
        <v>6.7428999999999997</v>
      </c>
      <c r="D4812" s="22">
        <v>6.7680999999999996</v>
      </c>
    </row>
    <row r="4813" spans="1:4" hidden="1" x14ac:dyDescent="0.25">
      <c r="A4813" s="19">
        <v>38670</v>
      </c>
      <c r="B4813" s="20" t="s">
        <v>34</v>
      </c>
      <c r="C4813" s="21">
        <v>6.7461000000000002</v>
      </c>
      <c r="D4813" s="22">
        <v>6.7725</v>
      </c>
    </row>
    <row r="4814" spans="1:4" hidden="1" x14ac:dyDescent="0.25">
      <c r="A4814" s="19">
        <v>38669</v>
      </c>
      <c r="B4814" s="20" t="s">
        <v>34</v>
      </c>
      <c r="C4814" s="21">
        <v>6.7683999999999997</v>
      </c>
      <c r="D4814" s="22">
        <v>6.7937000000000003</v>
      </c>
    </row>
    <row r="4815" spans="1:4" hidden="1" x14ac:dyDescent="0.25">
      <c r="A4815" s="19">
        <v>38666</v>
      </c>
      <c r="B4815" s="20" t="s">
        <v>34</v>
      </c>
      <c r="C4815" s="21">
        <v>6.7565999999999997</v>
      </c>
      <c r="D4815" s="22">
        <v>6.7805999999999997</v>
      </c>
    </row>
    <row r="4816" spans="1:4" hidden="1" x14ac:dyDescent="0.25">
      <c r="A4816" s="19">
        <v>38665</v>
      </c>
      <c r="B4816" s="20" t="s">
        <v>34</v>
      </c>
      <c r="C4816" s="21">
        <v>6.7435</v>
      </c>
      <c r="D4816" s="22">
        <v>6.7709999999999999</v>
      </c>
    </row>
    <row r="4817" spans="1:4" hidden="1" x14ac:dyDescent="0.25">
      <c r="A4817" s="19">
        <v>38664</v>
      </c>
      <c r="B4817" s="20" t="s">
        <v>34</v>
      </c>
      <c r="C4817" s="21">
        <v>6.7888000000000002</v>
      </c>
      <c r="D4817" s="22">
        <v>6.8163999999999998</v>
      </c>
    </row>
    <row r="4818" spans="1:4" hidden="1" x14ac:dyDescent="0.25">
      <c r="A4818" s="19">
        <v>38663</v>
      </c>
      <c r="B4818" s="20" t="s">
        <v>34</v>
      </c>
      <c r="C4818" s="21">
        <v>6.7881</v>
      </c>
      <c r="D4818" s="22">
        <v>6.8133999999999997</v>
      </c>
    </row>
    <row r="4819" spans="1:4" hidden="1" x14ac:dyDescent="0.25">
      <c r="A4819" s="19">
        <v>38662</v>
      </c>
      <c r="B4819" s="20" t="s">
        <v>34</v>
      </c>
      <c r="C4819" s="21">
        <v>6.8993000000000002</v>
      </c>
      <c r="D4819" s="22">
        <v>6.9272999999999998</v>
      </c>
    </row>
    <row r="4820" spans="1:4" x14ac:dyDescent="0.25">
      <c r="A4820" s="19">
        <v>38687</v>
      </c>
      <c r="B4820" s="20" t="s">
        <v>34</v>
      </c>
      <c r="C4820" s="21">
        <v>6.7672999999999996</v>
      </c>
      <c r="D4820" s="22">
        <v>6.7914000000000003</v>
      </c>
    </row>
    <row r="4821" spans="1:4" hidden="1" x14ac:dyDescent="0.25">
      <c r="A4821" s="19">
        <v>38656</v>
      </c>
      <c r="B4821" s="20" t="s">
        <v>34</v>
      </c>
      <c r="C4821" s="21">
        <v>6.9324000000000003</v>
      </c>
      <c r="D4821" s="22">
        <v>6.9595000000000002</v>
      </c>
    </row>
    <row r="4822" spans="1:4" hidden="1" x14ac:dyDescent="0.25">
      <c r="A4822" s="19">
        <v>38655</v>
      </c>
      <c r="B4822" s="20" t="s">
        <v>34</v>
      </c>
      <c r="C4822" s="21">
        <v>6.9711999999999996</v>
      </c>
      <c r="D4822" s="22">
        <v>6.9972000000000003</v>
      </c>
    </row>
    <row r="4823" spans="1:4" hidden="1" x14ac:dyDescent="0.25">
      <c r="A4823" s="19">
        <v>38652</v>
      </c>
      <c r="B4823" s="20" t="s">
        <v>34</v>
      </c>
      <c r="C4823" s="21">
        <v>6.9416000000000002</v>
      </c>
      <c r="D4823" s="22">
        <v>6.9664000000000001</v>
      </c>
    </row>
    <row r="4824" spans="1:4" hidden="1" x14ac:dyDescent="0.25">
      <c r="A4824" s="19">
        <v>38651</v>
      </c>
      <c r="B4824" s="20" t="s">
        <v>34</v>
      </c>
      <c r="C4824" s="21">
        <v>6.9177999999999997</v>
      </c>
      <c r="D4824" s="22">
        <v>6.9424999999999999</v>
      </c>
    </row>
    <row r="4825" spans="1:4" hidden="1" x14ac:dyDescent="0.25">
      <c r="A4825" s="19">
        <v>38650</v>
      </c>
      <c r="B4825" s="20" t="s">
        <v>34</v>
      </c>
      <c r="C4825" s="21">
        <v>6.8655999999999997</v>
      </c>
      <c r="D4825" s="22">
        <v>6.8912000000000004</v>
      </c>
    </row>
    <row r="4826" spans="1:4" hidden="1" x14ac:dyDescent="0.25">
      <c r="A4826" s="19">
        <v>38649</v>
      </c>
      <c r="B4826" s="20" t="s">
        <v>34</v>
      </c>
      <c r="C4826" s="21">
        <v>6.8715999999999999</v>
      </c>
      <c r="D4826" s="22">
        <v>6.8971999999999998</v>
      </c>
    </row>
    <row r="4827" spans="1:4" hidden="1" x14ac:dyDescent="0.25">
      <c r="A4827" s="19">
        <v>38648</v>
      </c>
      <c r="B4827" s="20" t="s">
        <v>34</v>
      </c>
      <c r="C4827" s="21">
        <v>6.8734000000000002</v>
      </c>
      <c r="D4827" s="22">
        <v>6.9008000000000003</v>
      </c>
    </row>
    <row r="4828" spans="1:4" hidden="1" x14ac:dyDescent="0.25">
      <c r="A4828" s="19">
        <v>38645</v>
      </c>
      <c r="B4828" s="20" t="s">
        <v>34</v>
      </c>
      <c r="C4828" s="21">
        <v>6.8689999999999998</v>
      </c>
      <c r="D4828" s="22">
        <v>6.8940999999999999</v>
      </c>
    </row>
    <row r="4829" spans="1:4" hidden="1" x14ac:dyDescent="0.25">
      <c r="A4829" s="19">
        <v>38644</v>
      </c>
      <c r="B4829" s="20" t="s">
        <v>34</v>
      </c>
      <c r="C4829" s="21">
        <v>6.8613999999999997</v>
      </c>
      <c r="D4829" s="22">
        <v>6.8882000000000003</v>
      </c>
    </row>
    <row r="4830" spans="1:4" hidden="1" x14ac:dyDescent="0.25">
      <c r="A4830" s="19">
        <v>38643</v>
      </c>
      <c r="B4830" s="20" t="s">
        <v>34</v>
      </c>
      <c r="C4830" s="21">
        <v>6.9146999999999998</v>
      </c>
      <c r="D4830" s="22">
        <v>6.9393000000000002</v>
      </c>
    </row>
    <row r="4831" spans="1:4" hidden="1" x14ac:dyDescent="0.25">
      <c r="A4831" s="19">
        <v>38642</v>
      </c>
      <c r="B4831" s="20" t="s">
        <v>34</v>
      </c>
      <c r="C4831" s="21">
        <v>6.9344999999999999</v>
      </c>
      <c r="D4831" s="22">
        <v>6.9603999999999999</v>
      </c>
    </row>
    <row r="4832" spans="1:4" hidden="1" x14ac:dyDescent="0.25">
      <c r="A4832" s="19">
        <v>38641</v>
      </c>
      <c r="B4832" s="20" t="s">
        <v>34</v>
      </c>
      <c r="C4832" s="21">
        <v>6.8821000000000003</v>
      </c>
      <c r="D4832" s="22">
        <v>6.9077999999999999</v>
      </c>
    </row>
    <row r="4833" spans="1:4" hidden="1" x14ac:dyDescent="0.25">
      <c r="A4833" s="19">
        <v>38638</v>
      </c>
      <c r="B4833" s="20" t="s">
        <v>34</v>
      </c>
      <c r="C4833" s="21">
        <v>6.9038000000000004</v>
      </c>
      <c r="D4833" s="22">
        <v>6.9295999999999998</v>
      </c>
    </row>
    <row r="4834" spans="1:4" hidden="1" x14ac:dyDescent="0.25">
      <c r="A4834" s="19">
        <v>38637</v>
      </c>
      <c r="B4834" s="20" t="s">
        <v>34</v>
      </c>
      <c r="C4834" s="21">
        <v>6.9057000000000004</v>
      </c>
      <c r="D4834" s="22">
        <v>6.9302999999999999</v>
      </c>
    </row>
    <row r="4835" spans="1:4" hidden="1" x14ac:dyDescent="0.25">
      <c r="A4835" s="19">
        <v>38636</v>
      </c>
      <c r="B4835" s="20" t="s">
        <v>34</v>
      </c>
      <c r="C4835" s="21">
        <v>6.9560000000000004</v>
      </c>
      <c r="D4835" s="22">
        <v>6.9847999999999999</v>
      </c>
    </row>
    <row r="4836" spans="1:4" hidden="1" x14ac:dyDescent="0.25">
      <c r="A4836" s="19">
        <v>38635</v>
      </c>
      <c r="B4836" s="20" t="s">
        <v>34</v>
      </c>
      <c r="C4836" s="21">
        <v>6.9598000000000004</v>
      </c>
      <c r="D4836" s="22">
        <v>6.9869000000000003</v>
      </c>
    </row>
    <row r="4837" spans="1:4" hidden="1" x14ac:dyDescent="0.25">
      <c r="A4837" s="19">
        <v>38634</v>
      </c>
      <c r="B4837" s="20" t="s">
        <v>34</v>
      </c>
      <c r="C4837" s="21">
        <v>6.8625999999999996</v>
      </c>
      <c r="D4837" s="22">
        <v>6.8882000000000003</v>
      </c>
    </row>
    <row r="4838" spans="1:4" hidden="1" x14ac:dyDescent="0.25">
      <c r="A4838" s="19">
        <v>38630</v>
      </c>
      <c r="B4838" s="20" t="s">
        <v>34</v>
      </c>
      <c r="C4838" s="21">
        <v>6.8540999999999999</v>
      </c>
      <c r="D4838" s="22">
        <v>6.8796999999999997</v>
      </c>
    </row>
    <row r="4839" spans="1:4" hidden="1" x14ac:dyDescent="0.25">
      <c r="A4839" s="19">
        <v>38629</v>
      </c>
      <c r="B4839" s="20" t="s">
        <v>34</v>
      </c>
      <c r="C4839" s="21">
        <v>6.8536999999999999</v>
      </c>
      <c r="D4839" s="22">
        <v>6.8781999999999996</v>
      </c>
    </row>
    <row r="4840" spans="1:4" hidden="1" x14ac:dyDescent="0.25">
      <c r="A4840" s="19">
        <v>38628</v>
      </c>
      <c r="B4840" s="20" t="s">
        <v>34</v>
      </c>
      <c r="C4840" s="21">
        <v>6.9074999999999998</v>
      </c>
      <c r="D4840" s="22">
        <v>6.9344999999999999</v>
      </c>
    </row>
    <row r="4841" spans="1:4" x14ac:dyDescent="0.25">
      <c r="A4841" s="19">
        <v>38657</v>
      </c>
      <c r="B4841" s="20" t="s">
        <v>34</v>
      </c>
      <c r="C4841" s="21">
        <v>6.9225000000000003</v>
      </c>
      <c r="D4841" s="22">
        <v>6.9482999999999997</v>
      </c>
    </row>
    <row r="4842" spans="1:4" hidden="1" x14ac:dyDescent="0.25">
      <c r="A4842" s="19">
        <v>38624</v>
      </c>
      <c r="B4842" s="20" t="s">
        <v>34</v>
      </c>
      <c r="C4842" s="21">
        <v>6.9085999999999999</v>
      </c>
      <c r="D4842" s="22">
        <v>6.9355000000000002</v>
      </c>
    </row>
    <row r="4843" spans="1:4" hidden="1" x14ac:dyDescent="0.25">
      <c r="A4843" s="19">
        <v>38623</v>
      </c>
      <c r="B4843" s="20" t="s">
        <v>34</v>
      </c>
      <c r="C4843" s="21">
        <v>6.907</v>
      </c>
      <c r="D4843" s="22">
        <v>6.9333</v>
      </c>
    </row>
    <row r="4844" spans="1:4" hidden="1" x14ac:dyDescent="0.25">
      <c r="A4844" s="19">
        <v>38622</v>
      </c>
      <c r="B4844" s="20" t="s">
        <v>34</v>
      </c>
      <c r="C4844" s="21">
        <v>6.92</v>
      </c>
      <c r="D4844" s="22">
        <v>6.9458000000000002</v>
      </c>
    </row>
    <row r="4845" spans="1:4" hidden="1" x14ac:dyDescent="0.25">
      <c r="A4845" s="19">
        <v>38621</v>
      </c>
      <c r="B4845" s="20" t="s">
        <v>34</v>
      </c>
      <c r="C4845" s="21">
        <v>6.9165000000000001</v>
      </c>
      <c r="D4845" s="22">
        <v>6.9433999999999996</v>
      </c>
    </row>
    <row r="4846" spans="1:4" hidden="1" x14ac:dyDescent="0.25">
      <c r="A4846" s="19">
        <v>38620</v>
      </c>
      <c r="B4846" s="20" t="s">
        <v>34</v>
      </c>
      <c r="C4846" s="21">
        <v>7.0254000000000003</v>
      </c>
      <c r="D4846" s="22">
        <v>7.0515999999999996</v>
      </c>
    </row>
    <row r="4847" spans="1:4" hidden="1" x14ac:dyDescent="0.25">
      <c r="A4847" s="19">
        <v>38617</v>
      </c>
      <c r="B4847" s="20" t="s">
        <v>34</v>
      </c>
      <c r="C4847" s="21">
        <v>7.0209999999999999</v>
      </c>
      <c r="D4847" s="22">
        <v>7.0471000000000004</v>
      </c>
    </row>
    <row r="4848" spans="1:4" hidden="1" x14ac:dyDescent="0.25">
      <c r="A4848" s="19">
        <v>38616</v>
      </c>
      <c r="B4848" s="20" t="s">
        <v>34</v>
      </c>
      <c r="C4848" s="21">
        <v>6.9919000000000002</v>
      </c>
      <c r="D4848" s="22">
        <v>7.0167999999999999</v>
      </c>
    </row>
    <row r="4849" spans="1:4" hidden="1" x14ac:dyDescent="0.25">
      <c r="A4849" s="19">
        <v>38615</v>
      </c>
      <c r="B4849" s="20" t="s">
        <v>34</v>
      </c>
      <c r="C4849" s="21">
        <v>6.9802</v>
      </c>
      <c r="D4849" s="22">
        <v>7.0050999999999997</v>
      </c>
    </row>
    <row r="4850" spans="1:4" hidden="1" x14ac:dyDescent="0.25">
      <c r="A4850" s="19">
        <v>38614</v>
      </c>
      <c r="B4850" s="20" t="s">
        <v>34</v>
      </c>
      <c r="C4850" s="21">
        <v>7.0312999999999999</v>
      </c>
      <c r="D4850" s="22">
        <v>7.0568999999999997</v>
      </c>
    </row>
    <row r="4851" spans="1:4" hidden="1" x14ac:dyDescent="0.25">
      <c r="A4851" s="19">
        <v>38613</v>
      </c>
      <c r="B4851" s="20" t="s">
        <v>34</v>
      </c>
      <c r="C4851" s="21">
        <v>7.0331000000000001</v>
      </c>
      <c r="D4851" s="22">
        <v>7.0587</v>
      </c>
    </row>
    <row r="4852" spans="1:4" hidden="1" x14ac:dyDescent="0.25">
      <c r="A4852" s="19">
        <v>38610</v>
      </c>
      <c r="B4852" s="20" t="s">
        <v>34</v>
      </c>
      <c r="C4852" s="21">
        <v>7.0640000000000001</v>
      </c>
      <c r="D4852" s="22">
        <v>7.0896999999999997</v>
      </c>
    </row>
    <row r="4853" spans="1:4" hidden="1" x14ac:dyDescent="0.25">
      <c r="A4853" s="19">
        <v>38609</v>
      </c>
      <c r="B4853" s="20" t="s">
        <v>34</v>
      </c>
      <c r="C4853" s="21">
        <v>7.0613999999999999</v>
      </c>
      <c r="D4853" s="22">
        <v>7.0865</v>
      </c>
    </row>
    <row r="4854" spans="1:4" hidden="1" x14ac:dyDescent="0.25">
      <c r="A4854" s="19">
        <v>38608</v>
      </c>
      <c r="B4854" s="20" t="s">
        <v>34</v>
      </c>
      <c r="C4854" s="21">
        <v>7.0803000000000003</v>
      </c>
      <c r="D4854" s="22">
        <v>7.1078000000000001</v>
      </c>
    </row>
    <row r="4855" spans="1:4" hidden="1" x14ac:dyDescent="0.25">
      <c r="A4855" s="19">
        <v>38607</v>
      </c>
      <c r="B4855" s="20" t="s">
        <v>34</v>
      </c>
      <c r="C4855" s="21">
        <v>7.14</v>
      </c>
      <c r="D4855" s="22">
        <v>7.1677</v>
      </c>
    </row>
    <row r="4856" spans="1:4" hidden="1" x14ac:dyDescent="0.25">
      <c r="A4856" s="19">
        <v>38606</v>
      </c>
      <c r="B4856" s="20" t="s">
        <v>34</v>
      </c>
      <c r="C4856" s="21">
        <v>7.1452999999999998</v>
      </c>
      <c r="D4856" s="22">
        <v>7.173</v>
      </c>
    </row>
    <row r="4857" spans="1:4" hidden="1" x14ac:dyDescent="0.25">
      <c r="A4857" s="19">
        <v>38603</v>
      </c>
      <c r="B4857" s="20" t="s">
        <v>34</v>
      </c>
      <c r="C4857" s="21">
        <v>7.1712999999999996</v>
      </c>
      <c r="D4857" s="22">
        <v>7.1974</v>
      </c>
    </row>
    <row r="4858" spans="1:4" hidden="1" x14ac:dyDescent="0.25">
      <c r="A4858" s="19">
        <v>38602</v>
      </c>
      <c r="B4858" s="20" t="s">
        <v>34</v>
      </c>
      <c r="C4858" s="21">
        <v>7.1837999999999997</v>
      </c>
      <c r="D4858" s="22">
        <v>7.2115999999999998</v>
      </c>
    </row>
    <row r="4859" spans="1:4" hidden="1" x14ac:dyDescent="0.25">
      <c r="A4859" s="19">
        <v>38601</v>
      </c>
      <c r="B4859" s="20" t="s">
        <v>34</v>
      </c>
      <c r="C4859" s="21">
        <v>7.2214</v>
      </c>
      <c r="D4859" s="22">
        <v>7.2488000000000001</v>
      </c>
    </row>
    <row r="4860" spans="1:4" hidden="1" x14ac:dyDescent="0.25">
      <c r="A4860" s="19">
        <v>38600</v>
      </c>
      <c r="B4860" s="20" t="s">
        <v>34</v>
      </c>
      <c r="C4860" s="21">
        <v>7.2030000000000003</v>
      </c>
      <c r="D4860" s="22">
        <v>7.2309000000000001</v>
      </c>
    </row>
    <row r="4861" spans="1:4" hidden="1" x14ac:dyDescent="0.25">
      <c r="A4861" s="19">
        <v>38599</v>
      </c>
      <c r="B4861" s="20" t="s">
        <v>34</v>
      </c>
      <c r="C4861" s="21">
        <v>7.1341000000000001</v>
      </c>
      <c r="D4861" s="22">
        <v>7.1600999999999999</v>
      </c>
    </row>
    <row r="4862" spans="1:4" x14ac:dyDescent="0.25">
      <c r="A4862" s="19">
        <v>38627</v>
      </c>
      <c r="B4862" s="20" t="s">
        <v>34</v>
      </c>
      <c r="C4862" s="21">
        <v>6.9256000000000002</v>
      </c>
      <c r="D4862" s="22">
        <v>6.9513999999999996</v>
      </c>
    </row>
    <row r="4863" spans="1:4" hidden="1" x14ac:dyDescent="0.25">
      <c r="A4863" s="19">
        <v>38595</v>
      </c>
      <c r="B4863" s="20" t="s">
        <v>34</v>
      </c>
      <c r="C4863" s="21">
        <v>7.0167000000000002</v>
      </c>
      <c r="D4863" s="22">
        <v>7.0415999999999999</v>
      </c>
    </row>
    <row r="4864" spans="1:4" hidden="1" x14ac:dyDescent="0.25">
      <c r="A4864" s="19">
        <v>38594</v>
      </c>
      <c r="B4864" s="20" t="s">
        <v>34</v>
      </c>
      <c r="C4864" s="21">
        <v>7.0773999999999999</v>
      </c>
      <c r="D4864" s="22">
        <v>7.1037999999999997</v>
      </c>
    </row>
    <row r="4865" spans="1:4" hidden="1" x14ac:dyDescent="0.25">
      <c r="A4865" s="19">
        <v>38593</v>
      </c>
      <c r="B4865" s="20" t="s">
        <v>34</v>
      </c>
      <c r="C4865" s="21">
        <v>7.0683999999999996</v>
      </c>
      <c r="D4865" s="22">
        <v>7.0957999999999997</v>
      </c>
    </row>
    <row r="4866" spans="1:4" hidden="1" x14ac:dyDescent="0.25">
      <c r="A4866" s="19">
        <v>38592</v>
      </c>
      <c r="B4866" s="20" t="s">
        <v>34</v>
      </c>
      <c r="C4866" s="21">
        <v>7.0780000000000003</v>
      </c>
      <c r="D4866" s="22">
        <v>7.1043000000000003</v>
      </c>
    </row>
    <row r="4867" spans="1:4" hidden="1" x14ac:dyDescent="0.25">
      <c r="A4867" s="19">
        <v>38589</v>
      </c>
      <c r="B4867" s="20" t="s">
        <v>34</v>
      </c>
      <c r="C4867" s="21">
        <v>7.0255999999999998</v>
      </c>
      <c r="D4867" s="22">
        <v>7.0517000000000003</v>
      </c>
    </row>
    <row r="4868" spans="1:4" hidden="1" x14ac:dyDescent="0.25">
      <c r="A4868" s="19">
        <v>38588</v>
      </c>
      <c r="B4868" s="20" t="s">
        <v>34</v>
      </c>
      <c r="C4868" s="21">
        <v>7.0465999999999998</v>
      </c>
      <c r="D4868" s="22">
        <v>7.0723000000000003</v>
      </c>
    </row>
    <row r="4869" spans="1:4" hidden="1" x14ac:dyDescent="0.25">
      <c r="A4869" s="19">
        <v>38587</v>
      </c>
      <c r="B4869" s="20" t="s">
        <v>34</v>
      </c>
      <c r="C4869" s="21">
        <v>7.0353000000000003</v>
      </c>
      <c r="D4869" s="22">
        <v>7.0603999999999996</v>
      </c>
    </row>
    <row r="4870" spans="1:4" hidden="1" x14ac:dyDescent="0.25">
      <c r="A4870" s="19">
        <v>38586</v>
      </c>
      <c r="B4870" s="20" t="s">
        <v>34</v>
      </c>
      <c r="C4870" s="21">
        <v>6.9935999999999998</v>
      </c>
      <c r="D4870" s="22">
        <v>7.0208000000000004</v>
      </c>
    </row>
    <row r="4871" spans="1:4" hidden="1" x14ac:dyDescent="0.25">
      <c r="A4871" s="19">
        <v>38585</v>
      </c>
      <c r="B4871" s="20" t="s">
        <v>34</v>
      </c>
      <c r="C4871" s="21">
        <v>7.0350999999999999</v>
      </c>
      <c r="D4871" s="22">
        <v>7.0613000000000001</v>
      </c>
    </row>
    <row r="4872" spans="1:4" hidden="1" x14ac:dyDescent="0.25">
      <c r="A4872" s="19">
        <v>38582</v>
      </c>
      <c r="B4872" s="20" t="s">
        <v>34</v>
      </c>
      <c r="C4872" s="21">
        <v>7.0811000000000002</v>
      </c>
      <c r="D4872" s="22">
        <v>7.1063000000000001</v>
      </c>
    </row>
    <row r="4873" spans="1:4" hidden="1" x14ac:dyDescent="0.25">
      <c r="A4873" s="19">
        <v>38581</v>
      </c>
      <c r="B4873" s="20" t="s">
        <v>34</v>
      </c>
      <c r="C4873" s="21">
        <v>7.0903</v>
      </c>
      <c r="D4873" s="22">
        <v>7.1161000000000003</v>
      </c>
    </row>
    <row r="4874" spans="1:4" hidden="1" x14ac:dyDescent="0.25">
      <c r="A4874" s="19">
        <v>38580</v>
      </c>
      <c r="B4874" s="20" t="s">
        <v>34</v>
      </c>
      <c r="C4874" s="21">
        <v>7.1158999999999999</v>
      </c>
      <c r="D4874" s="22">
        <v>7.1424000000000003</v>
      </c>
    </row>
    <row r="4875" spans="1:4" hidden="1" x14ac:dyDescent="0.25">
      <c r="A4875" s="19">
        <v>38579</v>
      </c>
      <c r="B4875" s="20" t="s">
        <v>34</v>
      </c>
      <c r="C4875" s="21">
        <v>7.1581000000000001</v>
      </c>
      <c r="D4875" s="22">
        <v>7.1858000000000004</v>
      </c>
    </row>
    <row r="4876" spans="1:4" hidden="1" x14ac:dyDescent="0.25">
      <c r="A4876" s="19">
        <v>38578</v>
      </c>
      <c r="B4876" s="20" t="s">
        <v>34</v>
      </c>
      <c r="C4876" s="21">
        <v>7.1482999999999999</v>
      </c>
      <c r="D4876" s="22">
        <v>7.1749000000000001</v>
      </c>
    </row>
    <row r="4877" spans="1:4" hidden="1" x14ac:dyDescent="0.25">
      <c r="A4877" s="19">
        <v>38575</v>
      </c>
      <c r="B4877" s="20" t="s">
        <v>34</v>
      </c>
      <c r="C4877" s="21">
        <v>7.1288999999999998</v>
      </c>
      <c r="D4877" s="22">
        <v>7.1543000000000001</v>
      </c>
    </row>
    <row r="4878" spans="1:4" hidden="1" x14ac:dyDescent="0.25">
      <c r="A4878" s="19">
        <v>38574</v>
      </c>
      <c r="B4878" s="20" t="s">
        <v>34</v>
      </c>
      <c r="C4878" s="21">
        <v>7.1173000000000002</v>
      </c>
      <c r="D4878" s="22">
        <v>7.1436999999999999</v>
      </c>
    </row>
    <row r="4879" spans="1:4" hidden="1" x14ac:dyDescent="0.25">
      <c r="A4879" s="19">
        <v>38573</v>
      </c>
      <c r="B4879" s="20" t="s">
        <v>34</v>
      </c>
      <c r="C4879" s="21">
        <v>7.1184000000000003</v>
      </c>
      <c r="D4879" s="22">
        <v>7.1443000000000003</v>
      </c>
    </row>
    <row r="4880" spans="1:4" hidden="1" x14ac:dyDescent="0.25">
      <c r="A4880" s="19">
        <v>38572</v>
      </c>
      <c r="B4880" s="20" t="s">
        <v>34</v>
      </c>
      <c r="C4880" s="21">
        <v>7.2556000000000003</v>
      </c>
      <c r="D4880" s="22">
        <v>7.282</v>
      </c>
    </row>
    <row r="4881" spans="1:4" hidden="1" x14ac:dyDescent="0.25">
      <c r="A4881" s="19">
        <v>38571</v>
      </c>
      <c r="B4881" s="20" t="s">
        <v>34</v>
      </c>
      <c r="C4881" s="21">
        <v>7.1005000000000003</v>
      </c>
      <c r="D4881" s="22">
        <v>7.1275000000000004</v>
      </c>
    </row>
    <row r="4882" spans="1:4" hidden="1" x14ac:dyDescent="0.25">
      <c r="A4882" s="19">
        <v>38568</v>
      </c>
      <c r="B4882" s="20" t="s">
        <v>34</v>
      </c>
      <c r="C4882" s="21">
        <v>7.0831999999999997</v>
      </c>
      <c r="D4882" s="22">
        <v>7.1094999999999997</v>
      </c>
    </row>
    <row r="4883" spans="1:4" hidden="1" x14ac:dyDescent="0.25">
      <c r="A4883" s="19">
        <v>38567</v>
      </c>
      <c r="B4883" s="20" t="s">
        <v>34</v>
      </c>
      <c r="C4883" s="21">
        <v>7.0374999999999996</v>
      </c>
      <c r="D4883" s="22">
        <v>7.0631000000000004</v>
      </c>
    </row>
    <row r="4884" spans="1:4" hidden="1" x14ac:dyDescent="0.25">
      <c r="A4884" s="19">
        <v>38566</v>
      </c>
      <c r="B4884" s="20" t="s">
        <v>34</v>
      </c>
      <c r="C4884" s="21">
        <v>7.0420999999999996</v>
      </c>
      <c r="D4884" s="22">
        <v>7.0694999999999997</v>
      </c>
    </row>
    <row r="4885" spans="1:4" x14ac:dyDescent="0.25">
      <c r="A4885" s="19">
        <v>38596</v>
      </c>
      <c r="B4885" s="20" t="s">
        <v>34</v>
      </c>
      <c r="C4885" s="21">
        <v>7.0187999999999997</v>
      </c>
      <c r="D4885" s="22">
        <v>7.0449000000000002</v>
      </c>
    </row>
    <row r="4886" spans="1:4" hidden="1" x14ac:dyDescent="0.25">
      <c r="A4886" s="19">
        <v>38564</v>
      </c>
      <c r="B4886" s="20" t="s">
        <v>34</v>
      </c>
      <c r="C4886" s="21">
        <v>6.9682000000000004</v>
      </c>
      <c r="D4886" s="22">
        <v>6.9930000000000003</v>
      </c>
    </row>
    <row r="4887" spans="1:4" hidden="1" x14ac:dyDescent="0.25">
      <c r="A4887" s="19">
        <v>38561</v>
      </c>
      <c r="B4887" s="20" t="s">
        <v>34</v>
      </c>
      <c r="C4887" s="21">
        <v>6.9104000000000001</v>
      </c>
      <c r="D4887" s="22">
        <v>6.9356</v>
      </c>
    </row>
    <row r="4888" spans="1:4" hidden="1" x14ac:dyDescent="0.25">
      <c r="A4888" s="19">
        <v>38560</v>
      </c>
      <c r="B4888" s="20" t="s">
        <v>34</v>
      </c>
      <c r="C4888" s="21">
        <v>6.9172000000000002</v>
      </c>
      <c r="D4888" s="22">
        <v>6.9424000000000001</v>
      </c>
    </row>
    <row r="4889" spans="1:4" hidden="1" x14ac:dyDescent="0.25">
      <c r="A4889" s="19">
        <v>38559</v>
      </c>
      <c r="B4889" s="20" t="s">
        <v>34</v>
      </c>
      <c r="C4889" s="21">
        <v>6.9591000000000003</v>
      </c>
      <c r="D4889" s="22">
        <v>6.9850000000000003</v>
      </c>
    </row>
    <row r="4890" spans="1:4" hidden="1" x14ac:dyDescent="0.25">
      <c r="A4890" s="19">
        <v>38558</v>
      </c>
      <c r="B4890" s="20" t="s">
        <v>34</v>
      </c>
      <c r="C4890" s="21">
        <v>6.9412000000000003</v>
      </c>
      <c r="D4890" s="22">
        <v>6.9699</v>
      </c>
    </row>
    <row r="4891" spans="1:4" hidden="1" x14ac:dyDescent="0.25">
      <c r="A4891" s="19">
        <v>38557</v>
      </c>
      <c r="B4891" s="20" t="s">
        <v>34</v>
      </c>
      <c r="C4891" s="21">
        <v>7.0103</v>
      </c>
      <c r="D4891" s="22">
        <v>7.0364000000000004</v>
      </c>
    </row>
    <row r="4892" spans="1:4" hidden="1" x14ac:dyDescent="0.25">
      <c r="A4892" s="19">
        <v>38554</v>
      </c>
      <c r="B4892" s="20" t="s">
        <v>34</v>
      </c>
      <c r="C4892" s="21">
        <v>6.9447000000000001</v>
      </c>
      <c r="D4892" s="22">
        <v>6.97</v>
      </c>
    </row>
    <row r="4893" spans="1:4" hidden="1" x14ac:dyDescent="0.25">
      <c r="A4893" s="19">
        <v>38553</v>
      </c>
      <c r="B4893" s="20" t="s">
        <v>34</v>
      </c>
      <c r="C4893" s="21">
        <v>6.8883000000000001</v>
      </c>
      <c r="D4893" s="22">
        <v>6.9139999999999997</v>
      </c>
    </row>
    <row r="4894" spans="1:4" hidden="1" x14ac:dyDescent="0.25">
      <c r="A4894" s="19">
        <v>38552</v>
      </c>
      <c r="B4894" s="20" t="s">
        <v>34</v>
      </c>
      <c r="C4894" s="21">
        <v>6.9424999999999999</v>
      </c>
      <c r="D4894" s="22">
        <v>6.9683000000000002</v>
      </c>
    </row>
    <row r="4895" spans="1:4" hidden="1" x14ac:dyDescent="0.25">
      <c r="A4895" s="19">
        <v>38551</v>
      </c>
      <c r="B4895" s="20" t="s">
        <v>34</v>
      </c>
      <c r="C4895" s="21">
        <v>6.9389000000000003</v>
      </c>
      <c r="D4895" s="22">
        <v>6.9580000000000002</v>
      </c>
    </row>
    <row r="4896" spans="1:4" hidden="1" x14ac:dyDescent="0.25">
      <c r="A4896" s="19">
        <v>38550</v>
      </c>
      <c r="B4896" s="20" t="s">
        <v>34</v>
      </c>
      <c r="C4896" s="21">
        <v>6.9610000000000003</v>
      </c>
      <c r="D4896" s="22">
        <v>6.9863</v>
      </c>
    </row>
    <row r="4897" spans="1:4" hidden="1" x14ac:dyDescent="0.25">
      <c r="A4897" s="19">
        <v>38547</v>
      </c>
      <c r="B4897" s="20" t="s">
        <v>34</v>
      </c>
      <c r="C4897" s="21">
        <v>7.0189000000000004</v>
      </c>
      <c r="D4897" s="22">
        <v>7.0438000000000001</v>
      </c>
    </row>
    <row r="4898" spans="1:4" hidden="1" x14ac:dyDescent="0.25">
      <c r="A4898" s="19">
        <v>38546</v>
      </c>
      <c r="B4898" s="20" t="s">
        <v>34</v>
      </c>
      <c r="C4898" s="21">
        <v>7.0145999999999997</v>
      </c>
      <c r="D4898" s="22">
        <v>7.0395000000000003</v>
      </c>
    </row>
    <row r="4899" spans="1:4" hidden="1" x14ac:dyDescent="0.25">
      <c r="A4899" s="19">
        <v>38545</v>
      </c>
      <c r="B4899" s="20" t="s">
        <v>34</v>
      </c>
      <c r="C4899" s="21">
        <v>6.9221000000000004</v>
      </c>
      <c r="D4899" s="22">
        <v>6.9496000000000002</v>
      </c>
    </row>
    <row r="4900" spans="1:4" hidden="1" x14ac:dyDescent="0.25">
      <c r="A4900" s="19">
        <v>38544</v>
      </c>
      <c r="B4900" s="20" t="s">
        <v>34</v>
      </c>
      <c r="C4900" s="21">
        <v>6.9081000000000001</v>
      </c>
      <c r="D4900" s="22">
        <v>6.9356</v>
      </c>
    </row>
    <row r="4901" spans="1:4" hidden="1" x14ac:dyDescent="0.25">
      <c r="A4901" s="19">
        <v>38543</v>
      </c>
      <c r="B4901" s="20" t="s">
        <v>34</v>
      </c>
      <c r="C4901" s="21">
        <v>6.9146000000000001</v>
      </c>
      <c r="D4901" s="22">
        <v>6.9414999999999996</v>
      </c>
    </row>
    <row r="4902" spans="1:4" hidden="1" x14ac:dyDescent="0.25">
      <c r="A4902" s="19">
        <v>38540</v>
      </c>
      <c r="B4902" s="20" t="s">
        <v>34</v>
      </c>
      <c r="C4902" s="21">
        <v>6.8677999999999999</v>
      </c>
      <c r="D4902" s="22">
        <v>6.8933</v>
      </c>
    </row>
    <row r="4903" spans="1:4" hidden="1" x14ac:dyDescent="0.25">
      <c r="A4903" s="19">
        <v>38539</v>
      </c>
      <c r="B4903" s="20" t="s">
        <v>34</v>
      </c>
      <c r="C4903" s="21">
        <v>6.8677999999999999</v>
      </c>
      <c r="D4903" s="22">
        <v>6.8933999999999997</v>
      </c>
    </row>
    <row r="4904" spans="1:4" hidden="1" x14ac:dyDescent="0.25">
      <c r="A4904" s="19">
        <v>38538</v>
      </c>
      <c r="B4904" s="20" t="s">
        <v>34</v>
      </c>
      <c r="C4904" s="21">
        <v>6.8696999999999999</v>
      </c>
      <c r="D4904" s="22">
        <v>6.8952</v>
      </c>
    </row>
    <row r="4905" spans="1:4" hidden="1" x14ac:dyDescent="0.25">
      <c r="A4905" s="19">
        <v>38537</v>
      </c>
      <c r="B4905" s="20" t="s">
        <v>34</v>
      </c>
      <c r="C4905" s="21">
        <v>6.8864999999999998</v>
      </c>
      <c r="D4905" s="22">
        <v>6.9131999999999998</v>
      </c>
    </row>
    <row r="4906" spans="1:4" x14ac:dyDescent="0.25">
      <c r="A4906" s="19">
        <v>38565</v>
      </c>
      <c r="B4906" s="20" t="s">
        <v>34</v>
      </c>
      <c r="C4906" s="21">
        <v>7.0147000000000004</v>
      </c>
      <c r="D4906" s="22">
        <v>7.0403000000000002</v>
      </c>
    </row>
    <row r="4907" spans="1:4" hidden="1" x14ac:dyDescent="0.25">
      <c r="A4907" s="19">
        <v>38533</v>
      </c>
      <c r="B4907" s="20" t="s">
        <v>34</v>
      </c>
      <c r="C4907" s="21">
        <v>6.9604999999999997</v>
      </c>
      <c r="D4907" s="22">
        <v>6.9863</v>
      </c>
    </row>
    <row r="4908" spans="1:4" hidden="1" x14ac:dyDescent="0.25">
      <c r="A4908" s="19">
        <v>38532</v>
      </c>
      <c r="B4908" s="20" t="s">
        <v>34</v>
      </c>
      <c r="C4908" s="21">
        <v>6.9928999999999997</v>
      </c>
      <c r="D4908" s="22">
        <v>7.0176999999999996</v>
      </c>
    </row>
    <row r="4909" spans="1:4" hidden="1" x14ac:dyDescent="0.25">
      <c r="A4909" s="19">
        <v>38531</v>
      </c>
      <c r="B4909" s="20" t="s">
        <v>34</v>
      </c>
      <c r="C4909" s="21">
        <v>7.0381999999999998</v>
      </c>
      <c r="D4909" s="22">
        <v>7.0636999999999999</v>
      </c>
    </row>
    <row r="4910" spans="1:4" hidden="1" x14ac:dyDescent="0.25">
      <c r="A4910" s="19">
        <v>38530</v>
      </c>
      <c r="B4910" s="20" t="s">
        <v>34</v>
      </c>
      <c r="C4910" s="21">
        <v>6.9878999999999998</v>
      </c>
      <c r="D4910" s="22">
        <v>7.0149999999999997</v>
      </c>
    </row>
    <row r="4911" spans="1:4" hidden="1" x14ac:dyDescent="0.25">
      <c r="A4911" s="19">
        <v>38529</v>
      </c>
      <c r="B4911" s="20" t="s">
        <v>34</v>
      </c>
      <c r="C4911" s="21">
        <v>6.9859999999999998</v>
      </c>
      <c r="D4911" s="22">
        <v>7.0125000000000002</v>
      </c>
    </row>
    <row r="4912" spans="1:4" hidden="1" x14ac:dyDescent="0.25">
      <c r="A4912" s="19">
        <v>38526</v>
      </c>
      <c r="B4912" s="20" t="s">
        <v>34</v>
      </c>
      <c r="C4912" s="21">
        <v>7.0021000000000004</v>
      </c>
      <c r="D4912" s="22">
        <v>7.0281000000000002</v>
      </c>
    </row>
    <row r="4913" spans="1:4" hidden="1" x14ac:dyDescent="0.25">
      <c r="A4913" s="19">
        <v>38525</v>
      </c>
      <c r="B4913" s="20" t="s">
        <v>34</v>
      </c>
      <c r="C4913" s="21">
        <v>6.9829999999999997</v>
      </c>
      <c r="D4913" s="22">
        <v>7.01</v>
      </c>
    </row>
    <row r="4914" spans="1:4" hidden="1" x14ac:dyDescent="0.25">
      <c r="A4914" s="19">
        <v>38524</v>
      </c>
      <c r="B4914" s="20" t="s">
        <v>34</v>
      </c>
      <c r="C4914" s="21">
        <v>7.06</v>
      </c>
      <c r="D4914" s="22">
        <v>7.0861999999999998</v>
      </c>
    </row>
    <row r="4915" spans="1:4" hidden="1" x14ac:dyDescent="0.25">
      <c r="A4915" s="19">
        <v>38523</v>
      </c>
      <c r="B4915" s="20" t="s">
        <v>34</v>
      </c>
      <c r="C4915" s="21">
        <v>7.0987</v>
      </c>
      <c r="D4915" s="22">
        <v>7.1279000000000003</v>
      </c>
    </row>
    <row r="4916" spans="1:4" hidden="1" x14ac:dyDescent="0.25">
      <c r="A4916" s="19">
        <v>38522</v>
      </c>
      <c r="B4916" s="20" t="s">
        <v>34</v>
      </c>
      <c r="C4916" s="21">
        <v>7.0113000000000003</v>
      </c>
      <c r="D4916" s="22">
        <v>7.0366999999999997</v>
      </c>
    </row>
    <row r="4917" spans="1:4" hidden="1" x14ac:dyDescent="0.25">
      <c r="A4917" s="19">
        <v>38519</v>
      </c>
      <c r="B4917" s="20" t="s">
        <v>34</v>
      </c>
      <c r="C4917" s="21">
        <v>6.9707999999999997</v>
      </c>
      <c r="D4917" s="22">
        <v>6.9972000000000003</v>
      </c>
    </row>
    <row r="4918" spans="1:4" hidden="1" x14ac:dyDescent="0.25">
      <c r="A4918" s="19">
        <v>38518</v>
      </c>
      <c r="B4918" s="20" t="s">
        <v>34</v>
      </c>
      <c r="C4918" s="21">
        <v>7.0129999999999999</v>
      </c>
      <c r="D4918" s="22">
        <v>7.0395000000000003</v>
      </c>
    </row>
    <row r="4919" spans="1:4" hidden="1" x14ac:dyDescent="0.25">
      <c r="A4919" s="19">
        <v>38517</v>
      </c>
      <c r="B4919" s="20" t="s">
        <v>34</v>
      </c>
      <c r="C4919" s="21">
        <v>6.9713000000000003</v>
      </c>
      <c r="D4919" s="22">
        <v>6.9970999999999997</v>
      </c>
    </row>
    <row r="4920" spans="1:4" hidden="1" x14ac:dyDescent="0.25">
      <c r="A4920" s="19">
        <v>38516</v>
      </c>
      <c r="B4920" s="20" t="s">
        <v>34</v>
      </c>
      <c r="C4920" s="21">
        <v>7.0206</v>
      </c>
      <c r="D4920" s="22">
        <v>7.0488999999999997</v>
      </c>
    </row>
    <row r="4921" spans="1:4" hidden="1" x14ac:dyDescent="0.25">
      <c r="A4921" s="19">
        <v>38515</v>
      </c>
      <c r="B4921" s="20" t="s">
        <v>34</v>
      </c>
      <c r="C4921" s="21">
        <v>7.0848000000000004</v>
      </c>
      <c r="D4921" s="22">
        <v>7.1111000000000004</v>
      </c>
    </row>
    <row r="4922" spans="1:4" hidden="1" x14ac:dyDescent="0.25">
      <c r="A4922" s="19">
        <v>38512</v>
      </c>
      <c r="B4922" s="20" t="s">
        <v>34</v>
      </c>
      <c r="C4922" s="21">
        <v>7.1284999999999998</v>
      </c>
      <c r="D4922" s="22">
        <v>7.1559999999999997</v>
      </c>
    </row>
    <row r="4923" spans="1:4" hidden="1" x14ac:dyDescent="0.25">
      <c r="A4923" s="19">
        <v>38511</v>
      </c>
      <c r="B4923" s="20" t="s">
        <v>34</v>
      </c>
      <c r="C4923" s="21">
        <v>7.1112000000000002</v>
      </c>
      <c r="D4923" s="22">
        <v>7.1387</v>
      </c>
    </row>
    <row r="4924" spans="1:4" hidden="1" x14ac:dyDescent="0.25">
      <c r="A4924" s="19">
        <v>38510</v>
      </c>
      <c r="B4924" s="20" t="s">
        <v>34</v>
      </c>
      <c r="C4924" s="21">
        <v>7.1017999999999999</v>
      </c>
      <c r="D4924" s="22">
        <v>7.1280999999999999</v>
      </c>
    </row>
    <row r="4925" spans="1:4" hidden="1" x14ac:dyDescent="0.25">
      <c r="A4925" s="19">
        <v>38509</v>
      </c>
      <c r="B4925" s="20" t="s">
        <v>34</v>
      </c>
      <c r="C4925" s="21">
        <v>7.0746000000000002</v>
      </c>
      <c r="D4925" s="22">
        <v>7.1032000000000002</v>
      </c>
    </row>
    <row r="4926" spans="1:4" hidden="1" x14ac:dyDescent="0.25">
      <c r="A4926" s="19">
        <v>38508</v>
      </c>
      <c r="B4926" s="20" t="s">
        <v>34</v>
      </c>
      <c r="C4926" s="21">
        <v>7.0964999999999998</v>
      </c>
      <c r="D4926" s="22">
        <v>7.1238999999999999</v>
      </c>
    </row>
    <row r="4927" spans="1:4" hidden="1" x14ac:dyDescent="0.25">
      <c r="A4927" s="19">
        <v>38505</v>
      </c>
      <c r="B4927" s="20" t="s">
        <v>34</v>
      </c>
      <c r="C4927" s="21">
        <v>7.0895999999999999</v>
      </c>
      <c r="D4927" s="22">
        <v>7.1158000000000001</v>
      </c>
    </row>
    <row r="4928" spans="1:4" x14ac:dyDescent="0.25">
      <c r="A4928" s="19">
        <v>38536</v>
      </c>
      <c r="B4928" s="20" t="s">
        <v>34</v>
      </c>
      <c r="C4928" s="21">
        <v>6.9690000000000003</v>
      </c>
      <c r="D4928" s="22">
        <v>6.9949000000000003</v>
      </c>
    </row>
    <row r="4929" spans="1:4" hidden="1" x14ac:dyDescent="0.25">
      <c r="A4929" s="19">
        <v>38503</v>
      </c>
      <c r="B4929" s="20" t="s">
        <v>34</v>
      </c>
      <c r="C4929" s="21">
        <v>7.2215999999999996</v>
      </c>
      <c r="D4929" s="22">
        <v>7.2483000000000004</v>
      </c>
    </row>
    <row r="4930" spans="1:4" hidden="1" x14ac:dyDescent="0.25">
      <c r="A4930" s="19">
        <v>38502</v>
      </c>
      <c r="B4930" s="20" t="s">
        <v>34</v>
      </c>
      <c r="C4930" s="21">
        <v>7.2751999999999999</v>
      </c>
      <c r="D4930" s="22">
        <v>7.3049999999999997</v>
      </c>
    </row>
    <row r="4931" spans="1:4" hidden="1" x14ac:dyDescent="0.25">
      <c r="A4931" s="19">
        <v>38501</v>
      </c>
      <c r="B4931" s="20" t="s">
        <v>34</v>
      </c>
      <c r="C4931" s="21">
        <v>7.2483000000000004</v>
      </c>
      <c r="D4931" s="22">
        <v>7.2756999999999996</v>
      </c>
    </row>
    <row r="4932" spans="1:4" hidden="1" x14ac:dyDescent="0.25">
      <c r="A4932" s="19">
        <v>38498</v>
      </c>
      <c r="B4932" s="20" t="s">
        <v>34</v>
      </c>
      <c r="C4932" s="21">
        <v>7.2664</v>
      </c>
      <c r="D4932" s="22">
        <v>7.2933000000000003</v>
      </c>
    </row>
    <row r="4933" spans="1:4" hidden="1" x14ac:dyDescent="0.25">
      <c r="A4933" s="19">
        <v>38497</v>
      </c>
      <c r="B4933" s="20" t="s">
        <v>34</v>
      </c>
      <c r="C4933" s="21">
        <v>7.2901999999999996</v>
      </c>
      <c r="D4933" s="22">
        <v>7.3182999999999998</v>
      </c>
    </row>
    <row r="4934" spans="1:4" hidden="1" x14ac:dyDescent="0.25">
      <c r="A4934" s="19">
        <v>38496</v>
      </c>
      <c r="B4934" s="20" t="s">
        <v>34</v>
      </c>
      <c r="C4934" s="21">
        <v>7.2603999999999997</v>
      </c>
      <c r="D4934" s="22">
        <v>7.2873000000000001</v>
      </c>
    </row>
    <row r="4935" spans="1:4" hidden="1" x14ac:dyDescent="0.25">
      <c r="A4935" s="19">
        <v>38495</v>
      </c>
      <c r="B4935" s="20" t="s">
        <v>34</v>
      </c>
      <c r="C4935" s="21">
        <v>7.2613000000000003</v>
      </c>
      <c r="D4935" s="22">
        <v>7.2910000000000004</v>
      </c>
    </row>
    <row r="4936" spans="1:4" hidden="1" x14ac:dyDescent="0.25">
      <c r="A4936" s="19">
        <v>38494</v>
      </c>
      <c r="B4936" s="20" t="s">
        <v>34</v>
      </c>
      <c r="C4936" s="21">
        <v>7.3144999999999998</v>
      </c>
      <c r="D4936" s="22">
        <v>7.3426999999999998</v>
      </c>
    </row>
    <row r="4937" spans="1:4" hidden="1" x14ac:dyDescent="0.25">
      <c r="A4937" s="19">
        <v>38491</v>
      </c>
      <c r="B4937" s="20" t="s">
        <v>34</v>
      </c>
      <c r="C4937" s="21">
        <v>7.2995000000000001</v>
      </c>
      <c r="D4937" s="22">
        <v>7.3258999999999999</v>
      </c>
    </row>
    <row r="4938" spans="1:4" hidden="1" x14ac:dyDescent="0.25">
      <c r="A4938" s="19">
        <v>38490</v>
      </c>
      <c r="B4938" s="20" t="s">
        <v>34</v>
      </c>
      <c r="C4938" s="21">
        <v>7.3112000000000004</v>
      </c>
      <c r="D4938" s="22">
        <v>7.3381999999999996</v>
      </c>
    </row>
    <row r="4939" spans="1:4" hidden="1" x14ac:dyDescent="0.25">
      <c r="A4939" s="19">
        <v>38489</v>
      </c>
      <c r="B4939" s="20" t="s">
        <v>34</v>
      </c>
      <c r="C4939" s="21">
        <v>7.2907000000000002</v>
      </c>
      <c r="D4939" s="22">
        <v>7.3188000000000004</v>
      </c>
    </row>
    <row r="4940" spans="1:4" hidden="1" x14ac:dyDescent="0.25">
      <c r="A4940" s="19">
        <v>38488</v>
      </c>
      <c r="B4940" s="20" t="s">
        <v>34</v>
      </c>
      <c r="C4940" s="21">
        <v>7.2934000000000001</v>
      </c>
      <c r="D4940" s="22">
        <v>7.3215000000000003</v>
      </c>
    </row>
    <row r="4941" spans="1:4" hidden="1" x14ac:dyDescent="0.25">
      <c r="A4941" s="19">
        <v>38487</v>
      </c>
      <c r="B4941" s="20" t="s">
        <v>34</v>
      </c>
      <c r="C4941" s="21">
        <v>7.3531000000000004</v>
      </c>
      <c r="D4941" s="22">
        <v>7.3821000000000003</v>
      </c>
    </row>
    <row r="4942" spans="1:4" hidden="1" x14ac:dyDescent="0.25">
      <c r="A4942" s="19">
        <v>38484</v>
      </c>
      <c r="B4942" s="20" t="s">
        <v>34</v>
      </c>
      <c r="C4942" s="21">
        <v>7.4512</v>
      </c>
      <c r="D4942" s="22">
        <v>7.4798999999999998</v>
      </c>
    </row>
    <row r="4943" spans="1:4" hidden="1" x14ac:dyDescent="0.25">
      <c r="A4943" s="19">
        <v>38483</v>
      </c>
      <c r="B4943" s="20" t="s">
        <v>34</v>
      </c>
      <c r="C4943" s="21">
        <v>7.4356999999999998</v>
      </c>
      <c r="D4943" s="22">
        <v>7.4626000000000001</v>
      </c>
    </row>
    <row r="4944" spans="1:4" hidden="1" x14ac:dyDescent="0.25">
      <c r="A4944" s="19">
        <v>38482</v>
      </c>
      <c r="B4944" s="20" t="s">
        <v>34</v>
      </c>
      <c r="C4944" s="21">
        <v>7.4130000000000003</v>
      </c>
      <c r="D4944" s="22">
        <v>7.4404000000000003</v>
      </c>
    </row>
    <row r="4945" spans="1:4" hidden="1" x14ac:dyDescent="0.25">
      <c r="A4945" s="19">
        <v>38481</v>
      </c>
      <c r="B4945" s="20" t="s">
        <v>34</v>
      </c>
      <c r="C4945" s="21">
        <v>7.4053000000000004</v>
      </c>
      <c r="D4945" s="22">
        <v>7.4348999999999998</v>
      </c>
    </row>
    <row r="4946" spans="1:4" hidden="1" x14ac:dyDescent="0.25">
      <c r="A4946" s="19">
        <v>38480</v>
      </c>
      <c r="B4946" s="20" t="s">
        <v>34</v>
      </c>
      <c r="C4946" s="21">
        <v>7.4912999999999998</v>
      </c>
      <c r="D4946" s="22">
        <v>7.5201000000000002</v>
      </c>
    </row>
    <row r="4947" spans="1:4" hidden="1" x14ac:dyDescent="0.25">
      <c r="A4947" s="19">
        <v>38477</v>
      </c>
      <c r="B4947" s="20" t="s">
        <v>34</v>
      </c>
      <c r="C4947" s="21">
        <v>7.4901</v>
      </c>
      <c r="D4947" s="22">
        <v>7.5178000000000003</v>
      </c>
    </row>
    <row r="4948" spans="1:4" hidden="1" x14ac:dyDescent="0.25">
      <c r="A4948" s="19">
        <v>38476</v>
      </c>
      <c r="B4948" s="20" t="s">
        <v>34</v>
      </c>
      <c r="C4948" s="21">
        <v>7.4348000000000001</v>
      </c>
      <c r="D4948" s="22">
        <v>7.4634</v>
      </c>
    </row>
    <row r="4949" spans="1:4" x14ac:dyDescent="0.25">
      <c r="A4949" s="19">
        <v>38504</v>
      </c>
      <c r="B4949" s="20" t="s">
        <v>34</v>
      </c>
      <c r="C4949" s="21">
        <v>7.1265999999999998</v>
      </c>
      <c r="D4949" s="22">
        <v>7.1558999999999999</v>
      </c>
    </row>
    <row r="4950" spans="1:4" hidden="1" x14ac:dyDescent="0.25">
      <c r="A4950" s="19">
        <v>38470</v>
      </c>
      <c r="B4950" s="20" t="s">
        <v>34</v>
      </c>
      <c r="C4950" s="21">
        <v>7.4790000000000001</v>
      </c>
      <c r="D4950" s="22">
        <v>7.5060000000000002</v>
      </c>
    </row>
    <row r="4951" spans="1:4" hidden="1" x14ac:dyDescent="0.25">
      <c r="A4951" s="19">
        <v>38469</v>
      </c>
      <c r="B4951" s="20" t="s">
        <v>34</v>
      </c>
      <c r="C4951" s="21">
        <v>7.5077999999999996</v>
      </c>
      <c r="D4951" s="22">
        <v>7.5354999999999999</v>
      </c>
    </row>
    <row r="4952" spans="1:4" hidden="1" x14ac:dyDescent="0.25">
      <c r="A4952" s="19">
        <v>38468</v>
      </c>
      <c r="B4952" s="20" t="s">
        <v>34</v>
      </c>
      <c r="C4952" s="21">
        <v>7.5492999999999997</v>
      </c>
      <c r="D4952" s="22">
        <v>7.5800999999999998</v>
      </c>
    </row>
    <row r="4953" spans="1:4" hidden="1" x14ac:dyDescent="0.25">
      <c r="A4953" s="19">
        <v>38466</v>
      </c>
      <c r="B4953" s="20" t="s">
        <v>34</v>
      </c>
      <c r="C4953" s="21">
        <v>7.5446</v>
      </c>
      <c r="D4953" s="22">
        <v>7.5717999999999996</v>
      </c>
    </row>
    <row r="4954" spans="1:4" hidden="1" x14ac:dyDescent="0.25">
      <c r="A4954" s="19">
        <v>38462</v>
      </c>
      <c r="B4954" s="20" t="s">
        <v>34</v>
      </c>
      <c r="C4954" s="21">
        <v>7.5144000000000002</v>
      </c>
      <c r="D4954" s="22">
        <v>7.5420999999999996</v>
      </c>
    </row>
    <row r="4955" spans="1:4" hidden="1" x14ac:dyDescent="0.25">
      <c r="A4955" s="19">
        <v>38461</v>
      </c>
      <c r="B4955" s="20" t="s">
        <v>34</v>
      </c>
      <c r="C4955" s="21">
        <v>7.4969000000000001</v>
      </c>
      <c r="D4955" s="22">
        <v>7.5251000000000001</v>
      </c>
    </row>
    <row r="4956" spans="1:4" hidden="1" x14ac:dyDescent="0.25">
      <c r="A4956" s="19">
        <v>38460</v>
      </c>
      <c r="B4956" s="20" t="s">
        <v>34</v>
      </c>
      <c r="C4956" s="21">
        <v>7.4250999999999996</v>
      </c>
      <c r="D4956" s="22">
        <v>7.4554</v>
      </c>
    </row>
    <row r="4957" spans="1:4" hidden="1" x14ac:dyDescent="0.25">
      <c r="A4957" s="19">
        <v>38459</v>
      </c>
      <c r="B4957" s="20" t="s">
        <v>34</v>
      </c>
      <c r="C4957" s="21">
        <v>7.4153000000000002</v>
      </c>
      <c r="D4957" s="22">
        <v>7.4421999999999997</v>
      </c>
    </row>
    <row r="4958" spans="1:4" hidden="1" x14ac:dyDescent="0.25">
      <c r="A4958" s="19">
        <v>38456</v>
      </c>
      <c r="B4958" s="20" t="s">
        <v>34</v>
      </c>
      <c r="C4958" s="21">
        <v>7.4836</v>
      </c>
      <c r="D4958" s="22">
        <v>7.5124000000000004</v>
      </c>
    </row>
    <row r="4959" spans="1:4" hidden="1" x14ac:dyDescent="0.25">
      <c r="A4959" s="19">
        <v>38455</v>
      </c>
      <c r="B4959" s="20" t="s">
        <v>34</v>
      </c>
      <c r="C4959" s="21">
        <v>7.5141999999999998</v>
      </c>
      <c r="D4959" s="22">
        <v>7.5407999999999999</v>
      </c>
    </row>
    <row r="4960" spans="1:4" hidden="1" x14ac:dyDescent="0.25">
      <c r="A4960" s="19">
        <v>38454</v>
      </c>
      <c r="B4960" s="20" t="s">
        <v>34</v>
      </c>
      <c r="C4960" s="21">
        <v>7.4954999999999998</v>
      </c>
      <c r="D4960" s="22">
        <v>7.5232000000000001</v>
      </c>
    </row>
    <row r="4961" spans="1:4" hidden="1" x14ac:dyDescent="0.25">
      <c r="A4961" s="19">
        <v>38453</v>
      </c>
      <c r="B4961" s="20" t="s">
        <v>34</v>
      </c>
      <c r="C4961" s="21">
        <v>7.4325999999999999</v>
      </c>
      <c r="D4961" s="22">
        <v>7.4629000000000003</v>
      </c>
    </row>
    <row r="4962" spans="1:4" hidden="1" x14ac:dyDescent="0.25">
      <c r="A4962" s="19">
        <v>38452</v>
      </c>
      <c r="B4962" s="20" t="s">
        <v>34</v>
      </c>
      <c r="C4962" s="21">
        <v>7.4759000000000002</v>
      </c>
      <c r="D4962" s="22">
        <v>7.5023</v>
      </c>
    </row>
    <row r="4963" spans="1:4" hidden="1" x14ac:dyDescent="0.25">
      <c r="A4963" s="19">
        <v>38449</v>
      </c>
      <c r="B4963" s="20" t="s">
        <v>34</v>
      </c>
      <c r="C4963" s="21">
        <v>7.4297000000000004</v>
      </c>
      <c r="D4963" s="22">
        <v>7.4572000000000003</v>
      </c>
    </row>
    <row r="4964" spans="1:4" hidden="1" x14ac:dyDescent="0.25">
      <c r="A4964" s="19">
        <v>38448</v>
      </c>
      <c r="B4964" s="20" t="s">
        <v>34</v>
      </c>
      <c r="C4964" s="21">
        <v>7.4234999999999998</v>
      </c>
      <c r="D4964" s="22">
        <v>7.4508999999999999</v>
      </c>
    </row>
    <row r="4965" spans="1:4" hidden="1" x14ac:dyDescent="0.25">
      <c r="A4965" s="19">
        <v>38447</v>
      </c>
      <c r="B4965" s="20" t="s">
        <v>34</v>
      </c>
      <c r="C4965" s="21">
        <v>7.4532999999999996</v>
      </c>
      <c r="D4965" s="22">
        <v>7.4795999999999996</v>
      </c>
    </row>
    <row r="4966" spans="1:4" hidden="1" x14ac:dyDescent="0.25">
      <c r="A4966" s="19">
        <v>38446</v>
      </c>
      <c r="B4966" s="20" t="s">
        <v>34</v>
      </c>
      <c r="C4966" s="21">
        <v>7.4459</v>
      </c>
      <c r="D4966" s="22">
        <v>7.4744999999999999</v>
      </c>
    </row>
    <row r="4967" spans="1:4" x14ac:dyDescent="0.25">
      <c r="A4967" s="19">
        <v>38475</v>
      </c>
      <c r="B4967" s="20" t="s">
        <v>34</v>
      </c>
      <c r="C4967" s="21">
        <v>7.4606000000000003</v>
      </c>
      <c r="D4967" s="22">
        <v>7.4882</v>
      </c>
    </row>
    <row r="4968" spans="1:4" hidden="1" x14ac:dyDescent="0.25">
      <c r="A4968" s="19">
        <v>38442</v>
      </c>
      <c r="B4968" s="20" t="s">
        <v>34</v>
      </c>
      <c r="C4968" s="21">
        <v>7.4886999999999997</v>
      </c>
      <c r="D4968" s="22">
        <v>7.5163000000000002</v>
      </c>
    </row>
    <row r="4969" spans="1:4" hidden="1" x14ac:dyDescent="0.25">
      <c r="A4969" s="19">
        <v>38441</v>
      </c>
      <c r="B4969" s="20" t="s">
        <v>34</v>
      </c>
      <c r="C4969" s="21">
        <v>7.4786999999999999</v>
      </c>
      <c r="D4969" s="22">
        <v>7.5063000000000004</v>
      </c>
    </row>
    <row r="4970" spans="1:4" hidden="1" x14ac:dyDescent="0.25">
      <c r="A4970" s="19">
        <v>38440</v>
      </c>
      <c r="B4970" s="20" t="s">
        <v>34</v>
      </c>
      <c r="C4970" s="21">
        <v>7.4795999999999996</v>
      </c>
      <c r="D4970" s="22">
        <v>7.5061</v>
      </c>
    </row>
    <row r="4971" spans="1:4" hidden="1" x14ac:dyDescent="0.25">
      <c r="A4971" s="19">
        <v>38439</v>
      </c>
      <c r="B4971" s="20" t="s">
        <v>34</v>
      </c>
      <c r="C4971" s="21">
        <v>7.4924999999999997</v>
      </c>
      <c r="D4971" s="22">
        <v>7.5231000000000003</v>
      </c>
    </row>
    <row r="4972" spans="1:4" hidden="1" x14ac:dyDescent="0.25">
      <c r="A4972" s="19">
        <v>38438</v>
      </c>
      <c r="B4972" s="20" t="s">
        <v>34</v>
      </c>
      <c r="C4972" s="21">
        <v>7.5133000000000001</v>
      </c>
      <c r="D4972" s="22">
        <v>7.5420999999999996</v>
      </c>
    </row>
    <row r="4973" spans="1:4" hidden="1" x14ac:dyDescent="0.25">
      <c r="A4973" s="19">
        <v>38435</v>
      </c>
      <c r="B4973" s="20" t="s">
        <v>34</v>
      </c>
      <c r="C4973" s="21">
        <v>7.5473999999999997</v>
      </c>
      <c r="D4973" s="22">
        <v>7.5751999999999997</v>
      </c>
    </row>
    <row r="4974" spans="1:4" hidden="1" x14ac:dyDescent="0.25">
      <c r="A4974" s="19">
        <v>38434</v>
      </c>
      <c r="B4974" s="20" t="s">
        <v>34</v>
      </c>
      <c r="C4974" s="21">
        <v>7.6294000000000004</v>
      </c>
      <c r="D4974" s="22">
        <v>7.6574999999999998</v>
      </c>
    </row>
    <row r="4975" spans="1:4" hidden="1" x14ac:dyDescent="0.25">
      <c r="A4975" s="19">
        <v>38433</v>
      </c>
      <c r="B4975" s="20" t="s">
        <v>34</v>
      </c>
      <c r="C4975" s="21">
        <v>7.6374000000000004</v>
      </c>
      <c r="D4975" s="22">
        <v>7.6643999999999997</v>
      </c>
    </row>
    <row r="4976" spans="1:4" hidden="1" x14ac:dyDescent="0.25">
      <c r="A4976" s="19">
        <v>38432</v>
      </c>
      <c r="B4976" s="20" t="s">
        <v>34</v>
      </c>
      <c r="C4976" s="21">
        <v>7.7039</v>
      </c>
      <c r="D4976" s="22">
        <v>7.7346000000000004</v>
      </c>
    </row>
    <row r="4977" spans="1:4" hidden="1" x14ac:dyDescent="0.25">
      <c r="A4977" s="19">
        <v>38431</v>
      </c>
      <c r="B4977" s="20" t="s">
        <v>34</v>
      </c>
      <c r="C4977" s="21">
        <v>7.7415000000000003</v>
      </c>
      <c r="D4977" s="22">
        <v>7.77</v>
      </c>
    </row>
    <row r="4978" spans="1:4" hidden="1" x14ac:dyDescent="0.25">
      <c r="A4978" s="19">
        <v>38428</v>
      </c>
      <c r="B4978" s="20" t="s">
        <v>34</v>
      </c>
      <c r="C4978" s="21">
        <v>7.7460000000000004</v>
      </c>
      <c r="D4978" s="22">
        <v>7.7744999999999997</v>
      </c>
    </row>
    <row r="4979" spans="1:4" hidden="1" x14ac:dyDescent="0.25">
      <c r="A4979" s="19">
        <v>38427</v>
      </c>
      <c r="B4979" s="20" t="s">
        <v>34</v>
      </c>
      <c r="C4979" s="21">
        <v>7.7411000000000003</v>
      </c>
      <c r="D4979" s="22">
        <v>7.7695999999999996</v>
      </c>
    </row>
    <row r="4980" spans="1:4" hidden="1" x14ac:dyDescent="0.25">
      <c r="A4980" s="19">
        <v>38426</v>
      </c>
      <c r="B4980" s="20" t="s">
        <v>34</v>
      </c>
      <c r="C4980" s="21">
        <v>7.7595999999999998</v>
      </c>
      <c r="D4980" s="22">
        <v>7.7869999999999999</v>
      </c>
    </row>
    <row r="4981" spans="1:4" hidden="1" x14ac:dyDescent="0.25">
      <c r="A4981" s="19">
        <v>38425</v>
      </c>
      <c r="B4981" s="20" t="s">
        <v>34</v>
      </c>
      <c r="C4981" s="21">
        <v>7.7935999999999996</v>
      </c>
      <c r="D4981" s="22">
        <v>7.8251999999999997</v>
      </c>
    </row>
    <row r="4982" spans="1:4" hidden="1" x14ac:dyDescent="0.25">
      <c r="A4982" s="19">
        <v>38424</v>
      </c>
      <c r="B4982" s="20" t="s">
        <v>34</v>
      </c>
      <c r="C4982" s="21">
        <v>7.7683999999999997</v>
      </c>
      <c r="D4982" s="22">
        <v>7.7969999999999997</v>
      </c>
    </row>
    <row r="4983" spans="1:4" hidden="1" x14ac:dyDescent="0.25">
      <c r="A4983" s="19">
        <v>38421</v>
      </c>
      <c r="B4983" s="20" t="s">
        <v>34</v>
      </c>
      <c r="C4983" s="21">
        <v>7.7470999999999997</v>
      </c>
      <c r="D4983" s="22">
        <v>7.7755999999999998</v>
      </c>
    </row>
    <row r="4984" spans="1:4" hidden="1" x14ac:dyDescent="0.25">
      <c r="A4984" s="19">
        <v>38420</v>
      </c>
      <c r="B4984" s="20" t="s">
        <v>34</v>
      </c>
      <c r="C4984" s="21">
        <v>7.6679000000000004</v>
      </c>
      <c r="D4984" s="22">
        <v>7.6973000000000003</v>
      </c>
    </row>
    <row r="4985" spans="1:4" hidden="1" x14ac:dyDescent="0.25">
      <c r="A4985" s="19">
        <v>38419</v>
      </c>
      <c r="B4985" s="20" t="s">
        <v>34</v>
      </c>
      <c r="C4985" s="21">
        <v>7.6475</v>
      </c>
      <c r="D4985" s="22">
        <v>7.6786000000000003</v>
      </c>
    </row>
    <row r="4986" spans="1:4" hidden="1" x14ac:dyDescent="0.25">
      <c r="A4986" s="19">
        <v>38418</v>
      </c>
      <c r="B4986" s="20" t="s">
        <v>34</v>
      </c>
      <c r="C4986" s="21">
        <v>7.6638999999999999</v>
      </c>
      <c r="D4986" s="22">
        <v>7.6920999999999999</v>
      </c>
    </row>
    <row r="4987" spans="1:4" hidden="1" x14ac:dyDescent="0.25">
      <c r="A4987" s="19">
        <v>38417</v>
      </c>
      <c r="B4987" s="20" t="s">
        <v>34</v>
      </c>
      <c r="C4987" s="21">
        <v>7.6055000000000001</v>
      </c>
      <c r="D4987" s="22">
        <v>7.6334999999999997</v>
      </c>
    </row>
    <row r="4988" spans="1:4" hidden="1" x14ac:dyDescent="0.25">
      <c r="A4988" s="19">
        <v>38414</v>
      </c>
      <c r="B4988" s="20" t="s">
        <v>34</v>
      </c>
      <c r="C4988" s="21">
        <v>7.5926999999999998</v>
      </c>
      <c r="D4988" s="22">
        <v>7.6207000000000003</v>
      </c>
    </row>
    <row r="4989" spans="1:4" hidden="1" x14ac:dyDescent="0.25">
      <c r="A4989" s="19">
        <v>38413</v>
      </c>
      <c r="B4989" s="20" t="s">
        <v>34</v>
      </c>
      <c r="C4989" s="21">
        <v>7.6433999999999997</v>
      </c>
      <c r="D4989" s="22">
        <v>7.6715999999999998</v>
      </c>
    </row>
    <row r="4990" spans="1:4" x14ac:dyDescent="0.25">
      <c r="A4990" s="19">
        <v>38445</v>
      </c>
      <c r="B4990" s="20" t="s">
        <v>34</v>
      </c>
      <c r="C4990" s="21">
        <v>7.4951999999999996</v>
      </c>
      <c r="D4990" s="22">
        <v>7.5228000000000002</v>
      </c>
    </row>
    <row r="4991" spans="1:4" hidden="1" x14ac:dyDescent="0.25">
      <c r="A4991" s="19">
        <v>38411</v>
      </c>
      <c r="B4991" s="20" t="s">
        <v>34</v>
      </c>
      <c r="C4991" s="21">
        <v>7.6646000000000001</v>
      </c>
      <c r="D4991" s="22">
        <v>7.6951999999999998</v>
      </c>
    </row>
    <row r="4992" spans="1:4" hidden="1" x14ac:dyDescent="0.25">
      <c r="A4992" s="19">
        <v>38410</v>
      </c>
      <c r="B4992" s="20" t="s">
        <v>34</v>
      </c>
      <c r="C4992" s="21">
        <v>7.6797000000000004</v>
      </c>
      <c r="D4992" s="22">
        <v>7.7084999999999999</v>
      </c>
    </row>
    <row r="4993" spans="1:4" hidden="1" x14ac:dyDescent="0.25">
      <c r="A4993" s="19">
        <v>38407</v>
      </c>
      <c r="B4993" s="20" t="s">
        <v>34</v>
      </c>
      <c r="C4993" s="21">
        <v>7.6439000000000004</v>
      </c>
      <c r="D4993" s="22">
        <v>7.6726000000000001</v>
      </c>
    </row>
    <row r="4994" spans="1:4" hidden="1" x14ac:dyDescent="0.25">
      <c r="A4994" s="19">
        <v>38406</v>
      </c>
      <c r="B4994" s="20" t="s">
        <v>34</v>
      </c>
      <c r="C4994" s="21">
        <v>7.6479999999999997</v>
      </c>
      <c r="D4994" s="22">
        <v>7.6760999999999999</v>
      </c>
    </row>
    <row r="4995" spans="1:4" hidden="1" x14ac:dyDescent="0.25">
      <c r="A4995" s="19">
        <v>38405</v>
      </c>
      <c r="B4995" s="20" t="s">
        <v>34</v>
      </c>
      <c r="C4995" s="21">
        <v>7.5617000000000001</v>
      </c>
      <c r="D4995" s="22">
        <v>7.5895999999999999</v>
      </c>
    </row>
    <row r="4996" spans="1:4" hidden="1" x14ac:dyDescent="0.25">
      <c r="A4996" s="19">
        <v>38404</v>
      </c>
      <c r="B4996" s="20" t="s">
        <v>34</v>
      </c>
      <c r="C4996" s="21">
        <v>7.5446999999999997</v>
      </c>
      <c r="D4996" s="22">
        <v>7.5754000000000001</v>
      </c>
    </row>
    <row r="4997" spans="1:4" hidden="1" x14ac:dyDescent="0.25">
      <c r="A4997" s="19">
        <v>38403</v>
      </c>
      <c r="B4997" s="20" t="s">
        <v>34</v>
      </c>
      <c r="C4997" s="21">
        <v>7.5784000000000002</v>
      </c>
      <c r="D4997" s="22">
        <v>7.6063000000000001</v>
      </c>
    </row>
    <row r="4998" spans="1:4" hidden="1" x14ac:dyDescent="0.25">
      <c r="A4998" s="19">
        <v>38400</v>
      </c>
      <c r="B4998" s="20" t="s">
        <v>34</v>
      </c>
      <c r="C4998" s="21">
        <v>7.5461999999999998</v>
      </c>
      <c r="D4998" s="22">
        <v>7.5739999999999998</v>
      </c>
    </row>
    <row r="4999" spans="1:4" hidden="1" x14ac:dyDescent="0.25">
      <c r="A4999" s="19">
        <v>38399</v>
      </c>
      <c r="B4999" s="20" t="s">
        <v>34</v>
      </c>
      <c r="C4999" s="21">
        <v>7.5233999999999996</v>
      </c>
      <c r="D4999" s="22">
        <v>7.5522999999999998</v>
      </c>
    </row>
    <row r="5000" spans="1:4" hidden="1" x14ac:dyDescent="0.25">
      <c r="A5000" s="19">
        <v>38398</v>
      </c>
      <c r="B5000" s="20" t="s">
        <v>34</v>
      </c>
      <c r="C5000" s="21">
        <v>7.5179999999999998</v>
      </c>
      <c r="D5000" s="22">
        <v>7.5457000000000001</v>
      </c>
    </row>
    <row r="5001" spans="1:4" hidden="1" x14ac:dyDescent="0.25">
      <c r="A5001" s="19">
        <v>38397</v>
      </c>
      <c r="B5001" s="20" t="s">
        <v>34</v>
      </c>
      <c r="C5001" s="21">
        <v>7.4568000000000003</v>
      </c>
      <c r="D5001" s="22">
        <v>7.4854000000000003</v>
      </c>
    </row>
    <row r="5002" spans="1:4" hidden="1" x14ac:dyDescent="0.25">
      <c r="A5002" s="19">
        <v>38396</v>
      </c>
      <c r="B5002" s="20" t="s">
        <v>34</v>
      </c>
      <c r="C5002" s="21">
        <v>7.4154999999999998</v>
      </c>
      <c r="D5002" s="22">
        <v>7.4421999999999997</v>
      </c>
    </row>
    <row r="5003" spans="1:4" hidden="1" x14ac:dyDescent="0.25">
      <c r="A5003" s="19">
        <v>38392</v>
      </c>
      <c r="B5003" s="20" t="s">
        <v>34</v>
      </c>
      <c r="C5003" s="21">
        <v>7.4051999999999998</v>
      </c>
      <c r="D5003" s="22">
        <v>7.4336000000000002</v>
      </c>
    </row>
    <row r="5004" spans="1:4" hidden="1" x14ac:dyDescent="0.25">
      <c r="A5004" s="19">
        <v>38391</v>
      </c>
      <c r="B5004" s="20" t="s">
        <v>34</v>
      </c>
      <c r="C5004" s="21">
        <v>7.4622999999999999</v>
      </c>
      <c r="D5004" s="22">
        <v>7.4897</v>
      </c>
    </row>
    <row r="5005" spans="1:4" hidden="1" x14ac:dyDescent="0.25">
      <c r="A5005" s="19">
        <v>38390</v>
      </c>
      <c r="B5005" s="20" t="s">
        <v>34</v>
      </c>
      <c r="C5005" s="21">
        <v>7.4607000000000001</v>
      </c>
      <c r="D5005" s="22">
        <v>7.4893000000000001</v>
      </c>
    </row>
    <row r="5006" spans="1:4" hidden="1" x14ac:dyDescent="0.25">
      <c r="A5006" s="19">
        <v>38389</v>
      </c>
      <c r="B5006" s="20" t="s">
        <v>34</v>
      </c>
      <c r="C5006" s="21">
        <v>7.5559000000000003</v>
      </c>
      <c r="D5006" s="22">
        <v>7.5835999999999997</v>
      </c>
    </row>
    <row r="5007" spans="1:4" hidden="1" x14ac:dyDescent="0.25">
      <c r="A5007" s="19">
        <v>38386</v>
      </c>
      <c r="B5007" s="20" t="s">
        <v>34</v>
      </c>
      <c r="C5007" s="21">
        <v>7.5929000000000002</v>
      </c>
      <c r="D5007" s="22">
        <v>7.6208</v>
      </c>
    </row>
    <row r="5008" spans="1:4" hidden="1" x14ac:dyDescent="0.25">
      <c r="A5008" s="19">
        <v>38385</v>
      </c>
      <c r="B5008" s="20" t="s">
        <v>34</v>
      </c>
      <c r="C5008" s="21">
        <v>7.5730000000000004</v>
      </c>
      <c r="D5008" s="22">
        <v>7.6007999999999996</v>
      </c>
    </row>
    <row r="5009" spans="1:4" x14ac:dyDescent="0.25">
      <c r="A5009" s="19">
        <v>38412</v>
      </c>
      <c r="B5009" s="20" t="s">
        <v>34</v>
      </c>
      <c r="C5009" s="21">
        <v>7.6700999999999997</v>
      </c>
      <c r="D5009" s="22">
        <v>7.6994999999999996</v>
      </c>
    </row>
    <row r="5010" spans="1:4" hidden="1" x14ac:dyDescent="0.25">
      <c r="A5010" s="19">
        <v>38383</v>
      </c>
      <c r="B5010" s="20" t="s">
        <v>34</v>
      </c>
      <c r="C5010" s="21">
        <v>7.5914000000000001</v>
      </c>
      <c r="D5010" s="22">
        <v>7.6197999999999997</v>
      </c>
    </row>
    <row r="5011" spans="1:4" hidden="1" x14ac:dyDescent="0.25">
      <c r="A5011" s="19">
        <v>38382</v>
      </c>
      <c r="B5011" s="20" t="s">
        <v>34</v>
      </c>
      <c r="C5011" s="21">
        <v>7.5946999999999996</v>
      </c>
      <c r="D5011" s="22">
        <v>7.6242000000000001</v>
      </c>
    </row>
    <row r="5012" spans="1:4" hidden="1" x14ac:dyDescent="0.25">
      <c r="A5012" s="19">
        <v>38379</v>
      </c>
      <c r="B5012" s="20" t="s">
        <v>34</v>
      </c>
      <c r="C5012" s="21">
        <v>7.5911999999999997</v>
      </c>
      <c r="D5012" s="22">
        <v>7.617</v>
      </c>
    </row>
    <row r="5013" spans="1:4" hidden="1" x14ac:dyDescent="0.25">
      <c r="A5013" s="19">
        <v>38378</v>
      </c>
      <c r="B5013" s="20" t="s">
        <v>34</v>
      </c>
      <c r="C5013" s="21">
        <v>7.6192000000000002</v>
      </c>
      <c r="D5013" s="22">
        <v>7.6494</v>
      </c>
    </row>
    <row r="5014" spans="1:4" hidden="1" x14ac:dyDescent="0.25">
      <c r="A5014" s="19">
        <v>38377</v>
      </c>
      <c r="B5014" s="20" t="s">
        <v>34</v>
      </c>
      <c r="C5014" s="21">
        <v>7.6375000000000002</v>
      </c>
      <c r="D5014" s="22">
        <v>7.6647999999999996</v>
      </c>
    </row>
    <row r="5015" spans="1:4" hidden="1" x14ac:dyDescent="0.25">
      <c r="A5015" s="19">
        <v>38376</v>
      </c>
      <c r="B5015" s="20" t="s">
        <v>34</v>
      </c>
      <c r="C5015" s="21">
        <v>7.6055999999999999</v>
      </c>
      <c r="D5015" s="22">
        <v>7.6345999999999998</v>
      </c>
    </row>
    <row r="5016" spans="1:4" hidden="1" x14ac:dyDescent="0.25">
      <c r="A5016" s="19">
        <v>38375</v>
      </c>
      <c r="B5016" s="20" t="s">
        <v>34</v>
      </c>
      <c r="C5016" s="21">
        <v>7.6535000000000002</v>
      </c>
      <c r="D5016" s="22">
        <v>7.6807999999999996</v>
      </c>
    </row>
    <row r="5017" spans="1:4" hidden="1" x14ac:dyDescent="0.25">
      <c r="A5017" s="19">
        <v>38370</v>
      </c>
      <c r="B5017" s="20" t="s">
        <v>34</v>
      </c>
      <c r="C5017" s="21">
        <v>7.6795</v>
      </c>
      <c r="D5017" s="22">
        <v>7.7069000000000001</v>
      </c>
    </row>
    <row r="5018" spans="1:4" hidden="1" x14ac:dyDescent="0.25">
      <c r="A5018" s="19">
        <v>38369</v>
      </c>
      <c r="B5018" s="20" t="s">
        <v>34</v>
      </c>
      <c r="C5018" s="21">
        <v>7.6993</v>
      </c>
      <c r="D5018" s="22">
        <v>7.7271999999999998</v>
      </c>
    </row>
    <row r="5019" spans="1:4" hidden="1" x14ac:dyDescent="0.25">
      <c r="A5019" s="19">
        <v>38368</v>
      </c>
      <c r="B5019" s="20" t="s">
        <v>34</v>
      </c>
      <c r="C5019" s="21">
        <v>7.7939999999999996</v>
      </c>
      <c r="D5019" s="22">
        <v>7.8228</v>
      </c>
    </row>
    <row r="5020" spans="1:4" hidden="1" x14ac:dyDescent="0.25">
      <c r="A5020" s="19">
        <v>38365</v>
      </c>
      <c r="B5020" s="20" t="s">
        <v>34</v>
      </c>
      <c r="C5020" s="21">
        <v>7.7529000000000003</v>
      </c>
      <c r="D5020" s="22">
        <v>7.7816000000000001</v>
      </c>
    </row>
    <row r="5021" spans="1:4" hidden="1" x14ac:dyDescent="0.25">
      <c r="A5021" s="19">
        <v>38364</v>
      </c>
      <c r="B5021" s="20" t="s">
        <v>34</v>
      </c>
      <c r="C5021" s="21">
        <v>7.7811000000000003</v>
      </c>
      <c r="D5021" s="22">
        <v>7.8079999999999998</v>
      </c>
    </row>
    <row r="5022" spans="1:4" hidden="1" x14ac:dyDescent="0.25">
      <c r="A5022" s="19">
        <v>38363</v>
      </c>
      <c r="B5022" s="20" t="s">
        <v>34</v>
      </c>
      <c r="C5022" s="21">
        <v>7.76</v>
      </c>
      <c r="D5022" s="22">
        <v>7.7885999999999997</v>
      </c>
    </row>
    <row r="5023" spans="1:4" hidden="1" x14ac:dyDescent="0.25">
      <c r="A5023" s="19">
        <v>38362</v>
      </c>
      <c r="B5023" s="20" t="s">
        <v>34</v>
      </c>
      <c r="C5023" s="21">
        <v>7.7643000000000004</v>
      </c>
      <c r="D5023" s="22">
        <v>7.7952000000000004</v>
      </c>
    </row>
    <row r="5024" spans="1:4" hidden="1" x14ac:dyDescent="0.25">
      <c r="A5024" s="19">
        <v>38361</v>
      </c>
      <c r="B5024" s="20" t="s">
        <v>34</v>
      </c>
      <c r="C5024" s="21">
        <v>7.8532999999999999</v>
      </c>
      <c r="D5024" s="22">
        <v>7.8815</v>
      </c>
    </row>
    <row r="5025" spans="1:4" hidden="1" x14ac:dyDescent="0.25">
      <c r="A5025" s="19">
        <v>38358</v>
      </c>
      <c r="B5025" s="20" t="s">
        <v>34</v>
      </c>
      <c r="C5025" s="21">
        <v>7.8945999999999996</v>
      </c>
      <c r="D5025" s="22">
        <v>7.9246999999999996</v>
      </c>
    </row>
    <row r="5026" spans="1:4" hidden="1" x14ac:dyDescent="0.25">
      <c r="A5026" s="19">
        <v>38357</v>
      </c>
      <c r="B5026" s="20" t="s">
        <v>34</v>
      </c>
      <c r="C5026" s="21">
        <v>7.9912000000000001</v>
      </c>
      <c r="D5026" s="22">
        <v>8.0190999999999999</v>
      </c>
    </row>
    <row r="5027" spans="1:4" hidden="1" x14ac:dyDescent="0.25">
      <c r="A5027" s="19">
        <v>38356</v>
      </c>
      <c r="B5027" s="20" t="s">
        <v>34</v>
      </c>
      <c r="C5027" s="21">
        <v>8.1416000000000004</v>
      </c>
      <c r="D5027" s="22">
        <v>8.1692</v>
      </c>
    </row>
    <row r="5028" spans="1:4" hidden="1" x14ac:dyDescent="0.25">
      <c r="A5028" s="19">
        <v>38355</v>
      </c>
      <c r="B5028" s="20" t="s">
        <v>34</v>
      </c>
      <c r="C5028" s="21">
        <v>8.2117000000000004</v>
      </c>
      <c r="D5028" s="22">
        <v>8.2407000000000004</v>
      </c>
    </row>
    <row r="5029" spans="1:4" x14ac:dyDescent="0.25">
      <c r="A5029" s="23">
        <v>38384</v>
      </c>
      <c r="B5029" s="24" t="s">
        <v>34</v>
      </c>
      <c r="C5029" s="25">
        <v>7.5807000000000002</v>
      </c>
      <c r="D5029" s="26">
        <v>7.6078999999999999</v>
      </c>
    </row>
    <row r="5030" spans="1:4" s="27" customFormat="1" x14ac:dyDescent="0.25">
      <c r="A5030" s="36">
        <v>38354</v>
      </c>
      <c r="B5030" s="24" t="s">
        <v>34</v>
      </c>
      <c r="C5030" s="25">
        <v>8.2864000000000004</v>
      </c>
      <c r="D5030" s="26">
        <v>8.3154000000000003</v>
      </c>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C1709C-F722-4D9E-9C3A-719A7F656F1C}">
  <dimension ref="A1:E253"/>
  <sheetViews>
    <sheetView rightToLeft="1" workbookViewId="0"/>
  </sheetViews>
  <sheetFormatPr defaultRowHeight="14.25" x14ac:dyDescent="0.2"/>
  <cols>
    <col min="1" max="2" width="11" customWidth="1"/>
    <col min="3" max="4" width="12" customWidth="1"/>
    <col min="5" max="5" width="19.625" customWidth="1"/>
  </cols>
  <sheetData>
    <row r="1" spans="1:5" ht="15" x14ac:dyDescent="0.25">
      <c r="A1" s="6" t="s">
        <v>0</v>
      </c>
      <c r="B1" s="6" t="s">
        <v>1</v>
      </c>
      <c r="C1" s="6" t="s">
        <v>2</v>
      </c>
      <c r="D1" t="s">
        <v>3</v>
      </c>
      <c r="E1" t="s">
        <v>4</v>
      </c>
    </row>
    <row r="2" spans="1:5" x14ac:dyDescent="0.2">
      <c r="A2" s="8">
        <v>45992</v>
      </c>
      <c r="B2" s="7">
        <v>2025</v>
      </c>
      <c r="C2" s="7">
        <v>70.363</v>
      </c>
      <c r="D2">
        <v>4357.1000000000004</v>
      </c>
      <c r="E2">
        <v>42624.11</v>
      </c>
    </row>
    <row r="3" spans="1:5" x14ac:dyDescent="0.2">
      <c r="A3" s="8">
        <v>45962</v>
      </c>
      <c r="B3" s="2">
        <v>2025</v>
      </c>
      <c r="C3" s="2">
        <v>56.710999999999999</v>
      </c>
      <c r="D3">
        <v>4254.8999999999996</v>
      </c>
      <c r="E3">
        <v>41443.1</v>
      </c>
    </row>
    <row r="4" spans="1:5" x14ac:dyDescent="0.2">
      <c r="A4" s="8">
        <v>45931</v>
      </c>
      <c r="B4" s="1">
        <v>2025</v>
      </c>
      <c r="C4" s="1">
        <v>48.16</v>
      </c>
      <c r="D4">
        <v>4013.3</v>
      </c>
      <c r="E4">
        <v>38409.26</v>
      </c>
    </row>
    <row r="5" spans="1:5" x14ac:dyDescent="0.2">
      <c r="A5" s="8">
        <v>45901</v>
      </c>
      <c r="B5" s="2">
        <v>2025</v>
      </c>
      <c r="C5" s="2">
        <v>46.64</v>
      </c>
      <c r="D5">
        <v>3873.2</v>
      </c>
      <c r="E5">
        <v>36699.760000000002</v>
      </c>
    </row>
    <row r="6" spans="1:5" x14ac:dyDescent="0.2">
      <c r="A6" s="8">
        <v>45870</v>
      </c>
      <c r="B6" s="1">
        <v>2025</v>
      </c>
      <c r="C6" s="1">
        <v>40.661999999999999</v>
      </c>
      <c r="D6">
        <v>3512</v>
      </c>
      <c r="E6">
        <v>36282.71</v>
      </c>
    </row>
    <row r="7" spans="1:5" x14ac:dyDescent="0.2">
      <c r="A7" s="8">
        <v>45839</v>
      </c>
      <c r="B7" s="2">
        <v>2025</v>
      </c>
      <c r="C7" s="2">
        <v>36.712000000000003</v>
      </c>
      <c r="D7">
        <v>3348.6</v>
      </c>
      <c r="E7">
        <v>34683</v>
      </c>
    </row>
    <row r="8" spans="1:5" x14ac:dyDescent="0.2">
      <c r="A8" s="8">
        <v>45809</v>
      </c>
      <c r="B8" s="1">
        <v>2025</v>
      </c>
      <c r="C8" s="1">
        <v>36.171999999999997</v>
      </c>
      <c r="D8">
        <v>3307.7</v>
      </c>
      <c r="E8">
        <v>33381</v>
      </c>
    </row>
    <row r="9" spans="1:5" x14ac:dyDescent="0.2">
      <c r="A9" s="8">
        <v>45778</v>
      </c>
      <c r="B9" s="2">
        <v>2025</v>
      </c>
      <c r="C9" s="2">
        <v>33.423000000000002</v>
      </c>
      <c r="D9">
        <v>3343.9</v>
      </c>
      <c r="E9">
        <v>32696.79</v>
      </c>
    </row>
    <row r="10" spans="1:5" x14ac:dyDescent="0.2">
      <c r="A10" s="8">
        <v>45748</v>
      </c>
      <c r="B10" s="1">
        <v>2025</v>
      </c>
      <c r="C10" s="1">
        <v>32.828000000000003</v>
      </c>
      <c r="D10">
        <v>3319.1</v>
      </c>
      <c r="E10">
        <v>32218.68</v>
      </c>
    </row>
    <row r="11" spans="1:5" x14ac:dyDescent="0.2">
      <c r="A11" s="8">
        <v>45717</v>
      </c>
      <c r="B11" s="2">
        <v>2025</v>
      </c>
      <c r="C11" s="2">
        <v>34.610999999999997</v>
      </c>
      <c r="D11">
        <v>3150.3</v>
      </c>
      <c r="E11">
        <v>32073</v>
      </c>
    </row>
    <row r="12" spans="1:5" x14ac:dyDescent="0.2">
      <c r="A12" s="8">
        <v>45689</v>
      </c>
      <c r="B12" s="1">
        <v>2025</v>
      </c>
      <c r="C12" s="1">
        <v>32.11</v>
      </c>
      <c r="D12">
        <v>2895.9</v>
      </c>
      <c r="E12">
        <v>31056.36</v>
      </c>
    </row>
    <row r="13" spans="1:5" x14ac:dyDescent="0.2">
      <c r="A13" s="8">
        <v>45658</v>
      </c>
      <c r="B13" s="2">
        <v>2025</v>
      </c>
      <c r="C13" s="2">
        <v>32.493000000000002</v>
      </c>
      <c r="D13">
        <v>2845.2</v>
      </c>
      <c r="E13">
        <v>30279.95</v>
      </c>
    </row>
    <row r="14" spans="1:5" x14ac:dyDescent="0.2">
      <c r="A14" s="8">
        <v>45627</v>
      </c>
      <c r="B14" s="1">
        <v>2024</v>
      </c>
      <c r="C14" s="1">
        <v>29.411999999999999</v>
      </c>
      <c r="D14">
        <v>2618.1</v>
      </c>
      <c r="E14">
        <v>31232.73</v>
      </c>
    </row>
    <row r="15" spans="1:5" x14ac:dyDescent="0.2">
      <c r="A15" s="8">
        <v>45597</v>
      </c>
      <c r="B15" s="2">
        <v>2024</v>
      </c>
      <c r="C15" s="2">
        <v>30.454999999999998</v>
      </c>
      <c r="D15">
        <v>2652.3</v>
      </c>
      <c r="E15">
        <v>31799.439999999999</v>
      </c>
    </row>
    <row r="16" spans="1:5" x14ac:dyDescent="0.2">
      <c r="A16" s="8">
        <v>45566</v>
      </c>
      <c r="B16" s="1">
        <v>2024</v>
      </c>
      <c r="C16" s="1">
        <v>32.953000000000003</v>
      </c>
      <c r="D16">
        <v>2749.3</v>
      </c>
      <c r="E16">
        <v>32184.68</v>
      </c>
    </row>
    <row r="17" spans="1:5" x14ac:dyDescent="0.2">
      <c r="A17" s="8">
        <v>45536</v>
      </c>
      <c r="B17" s="2">
        <v>2024</v>
      </c>
      <c r="C17" s="2">
        <v>31.457999999999998</v>
      </c>
      <c r="D17">
        <v>2647.9</v>
      </c>
      <c r="E17">
        <v>31720.84</v>
      </c>
    </row>
    <row r="18" spans="1:5" x14ac:dyDescent="0.2">
      <c r="A18" s="8">
        <v>45505</v>
      </c>
      <c r="B18" s="1">
        <v>2024</v>
      </c>
      <c r="C18" s="1">
        <v>29.827000000000002</v>
      </c>
      <c r="D18">
        <v>2536.6999999999998</v>
      </c>
      <c r="E18">
        <v>30910.31</v>
      </c>
    </row>
    <row r="19" spans="1:5" x14ac:dyDescent="0.2">
      <c r="A19" s="8">
        <v>45474</v>
      </c>
      <c r="B19" s="2">
        <v>2024</v>
      </c>
      <c r="C19" s="2">
        <v>29.073</v>
      </c>
      <c r="D19">
        <v>2438.5</v>
      </c>
      <c r="E19">
        <v>29386.84</v>
      </c>
    </row>
    <row r="20" spans="1:5" x14ac:dyDescent="0.2">
      <c r="A20" s="8">
        <v>45444</v>
      </c>
      <c r="B20" s="1">
        <v>2024</v>
      </c>
      <c r="C20" s="1">
        <v>29.256</v>
      </c>
      <c r="D20">
        <v>2336.6</v>
      </c>
      <c r="E20">
        <v>27938.98</v>
      </c>
    </row>
    <row r="21" spans="1:5" x14ac:dyDescent="0.2">
      <c r="A21" s="8">
        <v>45413</v>
      </c>
      <c r="B21" s="2">
        <v>2024</v>
      </c>
      <c r="C21" s="2">
        <v>31.68</v>
      </c>
      <c r="D21">
        <v>2354.6999999999998</v>
      </c>
      <c r="E21">
        <v>27689.14</v>
      </c>
    </row>
    <row r="22" spans="1:5" x14ac:dyDescent="0.2">
      <c r="A22" s="8">
        <v>45383</v>
      </c>
      <c r="B22" s="1">
        <v>2024</v>
      </c>
      <c r="C22" s="1">
        <v>26.654</v>
      </c>
      <c r="D22">
        <v>2302.9</v>
      </c>
      <c r="E22">
        <v>30072.1</v>
      </c>
    </row>
    <row r="23" spans="1:5" x14ac:dyDescent="0.2">
      <c r="A23" s="8">
        <v>45352</v>
      </c>
      <c r="B23" s="2">
        <v>2024</v>
      </c>
      <c r="C23" s="2">
        <v>24.879000000000001</v>
      </c>
      <c r="D23">
        <v>2201.4</v>
      </c>
      <c r="E23">
        <v>34499.42</v>
      </c>
    </row>
    <row r="24" spans="1:5" x14ac:dyDescent="0.2">
      <c r="A24" s="8">
        <v>45323</v>
      </c>
      <c r="B24" s="1">
        <v>2024</v>
      </c>
      <c r="C24" s="1">
        <v>22.885000000000002</v>
      </c>
      <c r="D24">
        <v>2054.6999999999998</v>
      </c>
      <c r="E24">
        <v>30035.83</v>
      </c>
    </row>
    <row r="25" spans="1:5" x14ac:dyDescent="0.2">
      <c r="A25" s="8">
        <v>45292</v>
      </c>
      <c r="B25" s="2">
        <v>2024</v>
      </c>
      <c r="C25" s="2">
        <v>23.282</v>
      </c>
      <c r="D25">
        <v>2057.4</v>
      </c>
      <c r="E25">
        <v>30695.599999999999</v>
      </c>
    </row>
    <row r="26" spans="1:5" x14ac:dyDescent="0.2">
      <c r="A26" s="8">
        <v>45261</v>
      </c>
      <c r="B26" s="1">
        <v>2023</v>
      </c>
      <c r="C26" s="1">
        <v>24.372</v>
      </c>
      <c r="D26">
        <v>2083.5</v>
      </c>
      <c r="E26">
        <v>25780.7</v>
      </c>
    </row>
    <row r="27" spans="1:5" x14ac:dyDescent="0.2">
      <c r="A27" s="8">
        <v>45231</v>
      </c>
      <c r="B27" s="2">
        <v>2023</v>
      </c>
      <c r="C27" s="2">
        <v>25.541</v>
      </c>
      <c r="D27">
        <v>2047.6</v>
      </c>
      <c r="E27">
        <v>25945.58</v>
      </c>
    </row>
    <row r="28" spans="1:5" x14ac:dyDescent="0.2">
      <c r="A28" s="8">
        <v>45200</v>
      </c>
      <c r="B28" s="1">
        <v>2023</v>
      </c>
      <c r="C28" s="1">
        <v>23.074999999999999</v>
      </c>
      <c r="D28">
        <v>1994.3</v>
      </c>
      <c r="E28">
        <v>23573.84</v>
      </c>
    </row>
    <row r="29" spans="1:5" x14ac:dyDescent="0.2">
      <c r="A29" s="8">
        <v>45170</v>
      </c>
      <c r="B29" s="2">
        <v>2023</v>
      </c>
      <c r="C29" s="2">
        <v>22.741</v>
      </c>
      <c r="D29">
        <v>1869.5</v>
      </c>
      <c r="E29">
        <v>20531.310000000001</v>
      </c>
    </row>
    <row r="30" spans="1:5" x14ac:dyDescent="0.2">
      <c r="A30" s="8">
        <v>45139</v>
      </c>
      <c r="B30" s="1">
        <v>2023</v>
      </c>
      <c r="C30" s="1">
        <v>24.692</v>
      </c>
      <c r="D30">
        <v>1947</v>
      </c>
      <c r="E30">
        <v>18884.84</v>
      </c>
    </row>
    <row r="31" spans="1:5" x14ac:dyDescent="0.2">
      <c r="A31" s="8">
        <v>45108</v>
      </c>
      <c r="B31" s="2">
        <v>2023</v>
      </c>
      <c r="C31" s="2">
        <v>25.091999999999999</v>
      </c>
      <c r="D31">
        <v>1979.6</v>
      </c>
      <c r="E31">
        <v>17761.43</v>
      </c>
    </row>
    <row r="32" spans="1:5" x14ac:dyDescent="0.2">
      <c r="A32" s="8">
        <v>45078</v>
      </c>
      <c r="B32" s="1">
        <v>2023</v>
      </c>
      <c r="C32" s="1">
        <v>22.797999999999998</v>
      </c>
      <c r="D32">
        <v>1917.9</v>
      </c>
      <c r="E32">
        <v>18217.669999999998</v>
      </c>
    </row>
    <row r="33" spans="1:5" x14ac:dyDescent="0.2">
      <c r="A33" s="8">
        <v>45047</v>
      </c>
      <c r="B33" s="2">
        <v>2023</v>
      </c>
      <c r="C33" s="2">
        <v>23.696000000000002</v>
      </c>
      <c r="D33">
        <v>1973.1</v>
      </c>
      <c r="E33">
        <v>17832.740000000002</v>
      </c>
    </row>
    <row r="34" spans="1:5" x14ac:dyDescent="0.2">
      <c r="A34" s="8">
        <v>45017</v>
      </c>
      <c r="B34" s="1">
        <v>2023</v>
      </c>
      <c r="C34" s="1">
        <v>25.209</v>
      </c>
      <c r="D34">
        <v>1999</v>
      </c>
      <c r="E34">
        <v>18142.59</v>
      </c>
    </row>
    <row r="35" spans="1:5" x14ac:dyDescent="0.2">
      <c r="A35" s="8">
        <v>44986</v>
      </c>
      <c r="B35" s="2">
        <v>2023</v>
      </c>
      <c r="C35" s="2">
        <v>24.076000000000001</v>
      </c>
      <c r="D35">
        <v>1988.5</v>
      </c>
      <c r="E35">
        <v>17183.439999999999</v>
      </c>
    </row>
    <row r="36" spans="1:5" x14ac:dyDescent="0.2">
      <c r="A36" s="8">
        <v>44958</v>
      </c>
      <c r="B36" s="1">
        <v>2023</v>
      </c>
      <c r="C36" s="1">
        <v>21.071000000000002</v>
      </c>
      <c r="D36">
        <v>1836.7</v>
      </c>
      <c r="E36">
        <v>17724.830000000002</v>
      </c>
    </row>
    <row r="37" spans="1:5" x14ac:dyDescent="0.2">
      <c r="A37" s="8">
        <v>44927</v>
      </c>
      <c r="B37" s="2">
        <v>2023</v>
      </c>
      <c r="C37" s="2">
        <v>23.93</v>
      </c>
      <c r="D37">
        <v>1936.6</v>
      </c>
      <c r="E37">
        <v>17764.02</v>
      </c>
    </row>
    <row r="38" spans="1:5" x14ac:dyDescent="0.2">
      <c r="A38" s="8">
        <v>44896</v>
      </c>
      <c r="B38" s="1">
        <v>2022</v>
      </c>
      <c r="C38" s="1">
        <v>24.25</v>
      </c>
      <c r="D38">
        <v>1826</v>
      </c>
      <c r="E38">
        <v>15595.66</v>
      </c>
    </row>
    <row r="39" spans="1:5" x14ac:dyDescent="0.2">
      <c r="A39" s="8">
        <v>44866</v>
      </c>
      <c r="B39" s="2">
        <v>2022</v>
      </c>
      <c r="C39" s="2">
        <v>21.727</v>
      </c>
      <c r="D39">
        <v>1753.2</v>
      </c>
      <c r="E39">
        <v>13314.45</v>
      </c>
    </row>
    <row r="40" spans="1:5" x14ac:dyDescent="0.2">
      <c r="A40" s="8">
        <v>44835</v>
      </c>
      <c r="B40" s="1">
        <v>2022</v>
      </c>
      <c r="C40" s="1">
        <v>19.184000000000001</v>
      </c>
      <c r="D40">
        <v>1640.7</v>
      </c>
      <c r="E40">
        <v>11372.79</v>
      </c>
    </row>
    <row r="41" spans="1:5" x14ac:dyDescent="0.2">
      <c r="A41" s="8">
        <v>44805</v>
      </c>
      <c r="B41" s="2">
        <v>2022</v>
      </c>
      <c r="C41" s="2">
        <v>18.712</v>
      </c>
      <c r="D41">
        <v>1663.6</v>
      </c>
      <c r="E41">
        <v>10464.530000000001</v>
      </c>
    </row>
    <row r="42" spans="1:5" x14ac:dyDescent="0.2">
      <c r="A42" s="8">
        <v>44774</v>
      </c>
      <c r="B42" s="1">
        <v>2022</v>
      </c>
      <c r="C42" s="1">
        <v>17.849</v>
      </c>
      <c r="D42">
        <v>1716.9</v>
      </c>
      <c r="E42">
        <v>10372.64</v>
      </c>
    </row>
    <row r="43" spans="1:5" x14ac:dyDescent="0.2">
      <c r="A43" s="8">
        <v>44743</v>
      </c>
      <c r="B43" s="2">
        <v>2022</v>
      </c>
      <c r="C43" s="2">
        <v>19.917999999999999</v>
      </c>
      <c r="D43">
        <v>1754.4</v>
      </c>
      <c r="E43">
        <v>9504.77</v>
      </c>
    </row>
    <row r="44" spans="1:5" x14ac:dyDescent="0.2">
      <c r="A44" s="8">
        <v>44713</v>
      </c>
      <c r="B44" s="1">
        <v>2022</v>
      </c>
      <c r="C44" s="1">
        <v>20.352</v>
      </c>
      <c r="D44">
        <v>1807.3</v>
      </c>
      <c r="E44">
        <v>10266.68</v>
      </c>
    </row>
    <row r="45" spans="1:5" x14ac:dyDescent="0.2">
      <c r="A45" s="8">
        <v>44682</v>
      </c>
      <c r="B45" s="2">
        <v>2022</v>
      </c>
      <c r="C45" s="2">
        <v>21.736999999999998</v>
      </c>
      <c r="D45">
        <v>1845.2</v>
      </c>
      <c r="E45">
        <v>11177.34</v>
      </c>
    </row>
    <row r="46" spans="1:5" x14ac:dyDescent="0.2">
      <c r="A46" s="8">
        <v>44652</v>
      </c>
      <c r="B46" s="1">
        <v>2022</v>
      </c>
      <c r="C46" s="1">
        <v>23.181000000000001</v>
      </c>
      <c r="D46">
        <v>1891.3</v>
      </c>
      <c r="E46">
        <v>11563.18</v>
      </c>
    </row>
    <row r="47" spans="1:5" x14ac:dyDescent="0.2">
      <c r="A47" s="8">
        <v>44621</v>
      </c>
      <c r="B47" s="2">
        <v>2022</v>
      </c>
      <c r="C47" s="2">
        <v>25.158000000000001</v>
      </c>
      <c r="D47">
        <v>1951.1</v>
      </c>
      <c r="E47">
        <v>11977.24</v>
      </c>
    </row>
    <row r="48" spans="1:5" x14ac:dyDescent="0.2">
      <c r="A48" s="8">
        <v>44593</v>
      </c>
      <c r="B48" s="1">
        <v>2022</v>
      </c>
      <c r="C48" s="1">
        <v>24.366</v>
      </c>
      <c r="D48">
        <v>1900.7</v>
      </c>
      <c r="E48">
        <v>11720.71</v>
      </c>
    </row>
    <row r="49" spans="1:5" x14ac:dyDescent="0.2">
      <c r="A49" s="8">
        <v>44562</v>
      </c>
      <c r="B49" s="2">
        <v>2022</v>
      </c>
      <c r="C49" s="2">
        <v>22.419</v>
      </c>
      <c r="D49">
        <v>1796.4</v>
      </c>
      <c r="E49">
        <v>12069.23</v>
      </c>
    </row>
    <row r="50" spans="1:5" x14ac:dyDescent="0.2">
      <c r="A50" s="8">
        <v>44531</v>
      </c>
      <c r="B50" s="1">
        <v>2021</v>
      </c>
      <c r="C50" s="1">
        <v>23.06</v>
      </c>
      <c r="D50">
        <v>1828.6</v>
      </c>
      <c r="E50">
        <v>11950.34</v>
      </c>
    </row>
    <row r="51" spans="1:5" x14ac:dyDescent="0.2">
      <c r="A51" s="8">
        <v>44501</v>
      </c>
      <c r="B51" s="2">
        <v>2021</v>
      </c>
      <c r="C51" s="2">
        <v>22.798999999999999</v>
      </c>
      <c r="D51">
        <v>1776.5</v>
      </c>
      <c r="E51">
        <v>11729.57</v>
      </c>
    </row>
    <row r="52" spans="1:5" x14ac:dyDescent="0.2">
      <c r="A52" s="8">
        <v>44470</v>
      </c>
      <c r="B52" s="1">
        <v>2021</v>
      </c>
      <c r="C52" s="1">
        <v>24.138999999999999</v>
      </c>
      <c r="D52">
        <v>1783.9</v>
      </c>
      <c r="E52">
        <v>11506.63</v>
      </c>
    </row>
    <row r="53" spans="1:5" x14ac:dyDescent="0.2">
      <c r="A53" s="8">
        <v>44440</v>
      </c>
      <c r="B53" s="2">
        <v>2021</v>
      </c>
      <c r="C53" s="2">
        <v>22.047000000000001</v>
      </c>
      <c r="D53">
        <v>1757</v>
      </c>
      <c r="E53">
        <v>11321.95</v>
      </c>
    </row>
    <row r="54" spans="1:5" x14ac:dyDescent="0.2">
      <c r="A54" s="8">
        <v>44409</v>
      </c>
      <c r="B54" s="1">
        <v>2021</v>
      </c>
      <c r="C54" s="1">
        <v>23.991</v>
      </c>
      <c r="D54">
        <v>1818.1</v>
      </c>
      <c r="E54">
        <v>11198.14</v>
      </c>
    </row>
    <row r="55" spans="1:5" x14ac:dyDescent="0.2">
      <c r="A55" s="8">
        <v>44378</v>
      </c>
      <c r="B55" s="2">
        <v>2021</v>
      </c>
      <c r="C55" s="2">
        <v>25.798999999999999</v>
      </c>
      <c r="D55">
        <v>1817.2</v>
      </c>
      <c r="E55">
        <v>10837.21</v>
      </c>
    </row>
    <row r="56" spans="1:5" x14ac:dyDescent="0.2">
      <c r="A56" s="8">
        <v>44348</v>
      </c>
      <c r="B56" s="1">
        <v>2021</v>
      </c>
      <c r="C56" s="1">
        <v>26.193999999999999</v>
      </c>
      <c r="D56">
        <v>1771.6</v>
      </c>
      <c r="E56">
        <v>10326.030000000001</v>
      </c>
    </row>
    <row r="57" spans="1:5" x14ac:dyDescent="0.2">
      <c r="A57" s="8">
        <v>44317</v>
      </c>
      <c r="B57" s="2">
        <v>2021</v>
      </c>
      <c r="C57" s="2">
        <v>27.954999999999998</v>
      </c>
      <c r="D57">
        <v>1905.3</v>
      </c>
      <c r="E57">
        <v>10862.98</v>
      </c>
    </row>
    <row r="58" spans="1:5" x14ac:dyDescent="0.2">
      <c r="A58" s="8">
        <v>44287</v>
      </c>
      <c r="B58" s="1">
        <v>2021</v>
      </c>
      <c r="C58" s="1">
        <v>26.085000000000001</v>
      </c>
      <c r="D58">
        <v>1767.7</v>
      </c>
      <c r="E58">
        <v>10711.41</v>
      </c>
    </row>
    <row r="59" spans="1:5" x14ac:dyDescent="0.2">
      <c r="A59" s="8">
        <v>44256</v>
      </c>
      <c r="B59" s="2">
        <v>2021</v>
      </c>
      <c r="C59" s="2">
        <v>24.552</v>
      </c>
      <c r="D59">
        <v>1715.6</v>
      </c>
      <c r="E59">
        <v>11609.76</v>
      </c>
    </row>
    <row r="60" spans="1:5" x14ac:dyDescent="0.2">
      <c r="A60" s="8">
        <v>44228</v>
      </c>
      <c r="B60" s="1">
        <v>2021</v>
      </c>
      <c r="C60" s="1">
        <v>27.684999999999999</v>
      </c>
      <c r="D60">
        <v>1728.8</v>
      </c>
      <c r="E60">
        <v>11673.45</v>
      </c>
    </row>
    <row r="61" spans="1:5" x14ac:dyDescent="0.2">
      <c r="A61" s="8">
        <v>44197</v>
      </c>
      <c r="B61" s="2">
        <v>2021</v>
      </c>
      <c r="C61" s="2">
        <v>25.945</v>
      </c>
      <c r="D61">
        <v>1850.3</v>
      </c>
      <c r="E61">
        <v>11675.69</v>
      </c>
    </row>
    <row r="62" spans="1:5" x14ac:dyDescent="0.2">
      <c r="A62" s="8">
        <v>44166</v>
      </c>
      <c r="B62" s="1">
        <v>2020</v>
      </c>
      <c r="C62" s="1">
        <v>26.573</v>
      </c>
      <c r="D62">
        <v>1895.1</v>
      </c>
      <c r="E62">
        <v>11103.72</v>
      </c>
    </row>
    <row r="63" spans="1:5" x14ac:dyDescent="0.2">
      <c r="A63" s="8">
        <v>44136</v>
      </c>
      <c r="B63" s="2">
        <v>2020</v>
      </c>
      <c r="C63" s="2">
        <v>22.582999999999998</v>
      </c>
      <c r="D63">
        <v>1780.9</v>
      </c>
      <c r="E63">
        <v>11122.98</v>
      </c>
    </row>
    <row r="64" spans="1:5" x14ac:dyDescent="0.2">
      <c r="A64" s="8">
        <v>44105</v>
      </c>
      <c r="B64" s="1">
        <v>2020</v>
      </c>
      <c r="C64" s="1">
        <v>23.408000000000001</v>
      </c>
      <c r="D64">
        <v>1879.9</v>
      </c>
      <c r="E64">
        <v>11423.92</v>
      </c>
    </row>
    <row r="65" spans="1:5" x14ac:dyDescent="0.2">
      <c r="A65" s="8">
        <v>44075</v>
      </c>
      <c r="B65" s="2">
        <v>2020</v>
      </c>
      <c r="C65" s="2">
        <v>23.494</v>
      </c>
      <c r="D65">
        <v>1895.5</v>
      </c>
      <c r="E65">
        <v>11367.01</v>
      </c>
    </row>
    <row r="66" spans="1:5" x14ac:dyDescent="0.2">
      <c r="A66" s="8">
        <v>44044</v>
      </c>
      <c r="B66" s="1">
        <v>2020</v>
      </c>
      <c r="C66" s="1">
        <v>28.53</v>
      </c>
      <c r="D66">
        <v>1978.6</v>
      </c>
      <c r="E66">
        <v>11493.43</v>
      </c>
    </row>
    <row r="67" spans="1:5" x14ac:dyDescent="0.2">
      <c r="A67" s="8">
        <v>44013</v>
      </c>
      <c r="B67" s="2">
        <v>2020</v>
      </c>
      <c r="C67" s="2">
        <v>23.45</v>
      </c>
      <c r="D67">
        <v>1985.9</v>
      </c>
      <c r="E67">
        <v>11172.57</v>
      </c>
    </row>
    <row r="68" spans="1:5" x14ac:dyDescent="0.2">
      <c r="A68" s="8">
        <v>43983</v>
      </c>
      <c r="B68" s="1">
        <v>2020</v>
      </c>
      <c r="C68" s="1">
        <v>18.637</v>
      </c>
      <c r="D68">
        <v>1800.5</v>
      </c>
      <c r="E68">
        <v>11215.28</v>
      </c>
    </row>
    <row r="69" spans="1:5" x14ac:dyDescent="0.2">
      <c r="A69" s="8">
        <v>43952</v>
      </c>
      <c r="B69" s="2">
        <v>2020</v>
      </c>
      <c r="C69" s="2">
        <v>18.009</v>
      </c>
      <c r="D69">
        <v>1751.7</v>
      </c>
      <c r="E69">
        <v>10591.03</v>
      </c>
    </row>
    <row r="70" spans="1:5" x14ac:dyDescent="0.2">
      <c r="A70" s="8">
        <v>43922</v>
      </c>
      <c r="B70" s="1">
        <v>2020</v>
      </c>
      <c r="C70" s="1">
        <v>14.973000000000001</v>
      </c>
      <c r="D70">
        <v>1694.2</v>
      </c>
      <c r="E70">
        <v>10571.54</v>
      </c>
    </row>
    <row r="71" spans="1:5" x14ac:dyDescent="0.2">
      <c r="A71" s="8">
        <v>43891</v>
      </c>
      <c r="B71" s="2">
        <v>2020</v>
      </c>
      <c r="C71" s="2">
        <v>14.18</v>
      </c>
      <c r="D71">
        <v>1596.6</v>
      </c>
      <c r="E71">
        <v>13008.94</v>
      </c>
    </row>
    <row r="72" spans="1:5" x14ac:dyDescent="0.2">
      <c r="A72" s="8">
        <v>43862</v>
      </c>
      <c r="B72" s="1">
        <v>2020</v>
      </c>
      <c r="C72" s="1">
        <v>17.734999999999999</v>
      </c>
      <c r="D72">
        <v>1566.7</v>
      </c>
      <c r="E72">
        <v>14137.22</v>
      </c>
    </row>
    <row r="73" spans="1:5" x14ac:dyDescent="0.2">
      <c r="A73" s="8">
        <v>43831</v>
      </c>
      <c r="B73" s="2">
        <v>2020</v>
      </c>
      <c r="C73" s="2">
        <v>18.032</v>
      </c>
      <c r="D73">
        <v>1552.4</v>
      </c>
      <c r="E73">
        <v>13977.72</v>
      </c>
    </row>
    <row r="74" spans="1:5" x14ac:dyDescent="0.2">
      <c r="A74" s="8">
        <v>43800</v>
      </c>
      <c r="B74" s="1">
        <v>2019</v>
      </c>
      <c r="C74" s="1">
        <v>18.001000000000001</v>
      </c>
      <c r="D74">
        <v>1523.1</v>
      </c>
      <c r="E74">
        <v>14092.47</v>
      </c>
    </row>
    <row r="75" spans="1:5" x14ac:dyDescent="0.2">
      <c r="A75" s="8">
        <v>43770</v>
      </c>
      <c r="B75" s="2">
        <v>2019</v>
      </c>
      <c r="C75" s="2">
        <v>17.009</v>
      </c>
      <c r="D75">
        <v>1472.7</v>
      </c>
      <c r="E75">
        <v>14831.2</v>
      </c>
    </row>
    <row r="76" spans="1:5" x14ac:dyDescent="0.2">
      <c r="A76" s="8">
        <v>43739</v>
      </c>
      <c r="B76" s="1">
        <v>2019</v>
      </c>
      <c r="C76" s="1">
        <v>18.123999999999999</v>
      </c>
      <c r="D76">
        <v>1511.4</v>
      </c>
      <c r="E76">
        <v>14561.37</v>
      </c>
    </row>
    <row r="77" spans="1:5" x14ac:dyDescent="0.2">
      <c r="A77" s="8">
        <v>43709</v>
      </c>
      <c r="B77" s="2">
        <v>2019</v>
      </c>
      <c r="C77" s="2">
        <v>16.998000000000001</v>
      </c>
      <c r="D77">
        <v>1489</v>
      </c>
      <c r="E77">
        <v>15127.26</v>
      </c>
    </row>
    <row r="78" spans="1:5" x14ac:dyDescent="0.2">
      <c r="A78" s="8">
        <v>43678</v>
      </c>
      <c r="B78" s="1">
        <v>2019</v>
      </c>
      <c r="C78" s="1">
        <v>18.274000000000001</v>
      </c>
      <c r="D78">
        <v>1529.4</v>
      </c>
      <c r="E78">
        <v>14838.48</v>
      </c>
    </row>
    <row r="79" spans="1:5" x14ac:dyDescent="0.2">
      <c r="A79" s="8">
        <v>43647</v>
      </c>
      <c r="B79" s="2">
        <v>2019</v>
      </c>
      <c r="C79" s="2">
        <v>16.443999999999999</v>
      </c>
      <c r="D79">
        <v>1432.4</v>
      </c>
      <c r="E79">
        <v>14178.31</v>
      </c>
    </row>
    <row r="80" spans="1:5" x14ac:dyDescent="0.2">
      <c r="A80" s="8">
        <v>43617</v>
      </c>
      <c r="B80" s="1">
        <v>2019</v>
      </c>
      <c r="C80" s="1">
        <v>15.294</v>
      </c>
      <c r="D80">
        <v>1413.7</v>
      </c>
      <c r="E80">
        <v>14286.63</v>
      </c>
    </row>
    <row r="81" spans="1:5" x14ac:dyDescent="0.2">
      <c r="A81" s="8">
        <v>43586</v>
      </c>
      <c r="B81" s="2">
        <v>2019</v>
      </c>
      <c r="C81" s="2">
        <v>14.53</v>
      </c>
      <c r="D81">
        <v>1311.1</v>
      </c>
      <c r="E81">
        <v>14977.86</v>
      </c>
    </row>
    <row r="82" spans="1:5" x14ac:dyDescent="0.2">
      <c r="A82" s="8">
        <v>43556</v>
      </c>
      <c r="B82" s="1">
        <v>2019</v>
      </c>
      <c r="C82" s="1">
        <v>14.984</v>
      </c>
      <c r="D82">
        <v>1284.2</v>
      </c>
      <c r="E82">
        <v>15262.12</v>
      </c>
    </row>
    <row r="83" spans="1:5" x14ac:dyDescent="0.2">
      <c r="A83" s="8">
        <v>43525</v>
      </c>
      <c r="B83" s="2">
        <v>2019</v>
      </c>
      <c r="C83" s="2">
        <v>15.019</v>
      </c>
      <c r="D83">
        <v>1298.5</v>
      </c>
      <c r="E83">
        <v>15209.09</v>
      </c>
    </row>
    <row r="84" spans="1:5" x14ac:dyDescent="0.2">
      <c r="A84" s="8">
        <v>43497</v>
      </c>
      <c r="B84" s="1">
        <v>2019</v>
      </c>
      <c r="C84" s="1">
        <v>15.634</v>
      </c>
      <c r="D84">
        <v>1299.2</v>
      </c>
      <c r="E84">
        <v>15321.23</v>
      </c>
    </row>
    <row r="85" spans="1:5" x14ac:dyDescent="0.2">
      <c r="A85" s="8">
        <v>43466</v>
      </c>
      <c r="B85" s="2">
        <v>2019</v>
      </c>
      <c r="C85" s="2">
        <v>16.12</v>
      </c>
      <c r="D85">
        <v>1322.1</v>
      </c>
      <c r="E85">
        <v>14152.11</v>
      </c>
    </row>
    <row r="86" spans="1:5" x14ac:dyDescent="0.2">
      <c r="A86" s="8">
        <v>43435</v>
      </c>
      <c r="B86" s="1">
        <v>2018</v>
      </c>
      <c r="C86" s="1">
        <v>15.26</v>
      </c>
      <c r="D86">
        <v>1283</v>
      </c>
      <c r="E86">
        <v>13305.12</v>
      </c>
    </row>
    <row r="87" spans="1:5" x14ac:dyDescent="0.2">
      <c r="A87" s="8">
        <v>43405</v>
      </c>
      <c r="B87" s="2">
        <v>2018</v>
      </c>
      <c r="C87" s="2">
        <v>14.356</v>
      </c>
      <c r="D87">
        <v>1226</v>
      </c>
      <c r="E87">
        <v>14005.28</v>
      </c>
    </row>
    <row r="88" spans="1:5" x14ac:dyDescent="0.2">
      <c r="A88" s="8">
        <v>43374</v>
      </c>
      <c r="B88" s="1">
        <v>2018</v>
      </c>
      <c r="C88" s="1">
        <v>14.324</v>
      </c>
      <c r="D88">
        <v>1238.5999999999999</v>
      </c>
      <c r="E88">
        <v>14589.98</v>
      </c>
    </row>
    <row r="89" spans="1:5" x14ac:dyDescent="0.2">
      <c r="A89" s="8">
        <v>43344</v>
      </c>
      <c r="B89" s="2">
        <v>2018</v>
      </c>
      <c r="C89" s="2">
        <v>14.29</v>
      </c>
      <c r="D89">
        <v>1196.2</v>
      </c>
      <c r="E89">
        <v>16004.75</v>
      </c>
    </row>
    <row r="90" spans="1:5" x14ac:dyDescent="0.2">
      <c r="A90" s="8">
        <v>43313</v>
      </c>
      <c r="B90" s="1">
        <v>2018</v>
      </c>
      <c r="C90" s="1">
        <v>14.551</v>
      </c>
      <c r="D90">
        <v>1206.7</v>
      </c>
      <c r="E90">
        <v>16021.65</v>
      </c>
    </row>
    <row r="91" spans="1:5" x14ac:dyDescent="0.2">
      <c r="A91" s="8">
        <v>43282</v>
      </c>
      <c r="B91" s="2">
        <v>2018</v>
      </c>
      <c r="C91" s="2">
        <v>15.597</v>
      </c>
      <c r="D91">
        <v>1227.5999999999999</v>
      </c>
      <c r="E91">
        <v>16456.66</v>
      </c>
    </row>
    <row r="92" spans="1:5" x14ac:dyDescent="0.2">
      <c r="A92" s="8">
        <v>43252</v>
      </c>
      <c r="B92" s="1">
        <v>2018</v>
      </c>
      <c r="C92" s="1">
        <v>16.041</v>
      </c>
      <c r="D92">
        <v>1254.5</v>
      </c>
      <c r="E92">
        <v>16717.95</v>
      </c>
    </row>
    <row r="93" spans="1:5" x14ac:dyDescent="0.2">
      <c r="A93" s="8">
        <v>43221</v>
      </c>
      <c r="B93" s="2">
        <v>2018</v>
      </c>
      <c r="C93" s="2">
        <v>16.503</v>
      </c>
      <c r="D93">
        <v>1299.3</v>
      </c>
      <c r="E93">
        <v>18310.919999999998</v>
      </c>
    </row>
    <row r="94" spans="1:5" x14ac:dyDescent="0.2">
      <c r="A94" s="8">
        <v>43191</v>
      </c>
      <c r="B94" s="1">
        <v>2018</v>
      </c>
      <c r="C94" s="1">
        <v>16.401</v>
      </c>
      <c r="D94">
        <v>1306.8</v>
      </c>
      <c r="E94">
        <v>18414.11</v>
      </c>
    </row>
    <row r="95" spans="1:5" x14ac:dyDescent="0.2">
      <c r="A95" s="8">
        <v>43160</v>
      </c>
      <c r="B95" s="2">
        <v>2018</v>
      </c>
      <c r="C95" s="2">
        <v>16.297000000000001</v>
      </c>
      <c r="D95">
        <v>1327.3</v>
      </c>
      <c r="E95">
        <v>17461.2</v>
      </c>
    </row>
    <row r="96" spans="1:5" x14ac:dyDescent="0.2">
      <c r="A96" s="8">
        <v>43132</v>
      </c>
      <c r="B96" s="1">
        <v>2018</v>
      </c>
      <c r="C96" s="1">
        <v>16.407</v>
      </c>
      <c r="D96">
        <v>1305.2</v>
      </c>
      <c r="E96">
        <v>15721.41</v>
      </c>
    </row>
    <row r="97" spans="1:5" x14ac:dyDescent="0.2">
      <c r="A97" s="8">
        <v>43101</v>
      </c>
      <c r="B97" s="2">
        <v>2018</v>
      </c>
      <c r="C97" s="2">
        <v>17.283999999999999</v>
      </c>
      <c r="D97">
        <v>1347.9</v>
      </c>
      <c r="E97">
        <v>15472.43</v>
      </c>
    </row>
    <row r="98" spans="1:5" x14ac:dyDescent="0.2">
      <c r="A98" s="8">
        <v>43070</v>
      </c>
      <c r="B98" s="1">
        <v>2017</v>
      </c>
      <c r="C98" s="1">
        <v>16.922999999999998</v>
      </c>
      <c r="D98">
        <v>1309.3</v>
      </c>
      <c r="E98">
        <v>15060.1</v>
      </c>
    </row>
    <row r="99" spans="1:5" x14ac:dyDescent="0.2">
      <c r="A99" s="8">
        <v>43040</v>
      </c>
      <c r="B99" s="2">
        <v>2017</v>
      </c>
      <c r="C99" s="2">
        <v>16.445</v>
      </c>
      <c r="D99">
        <v>1282.3</v>
      </c>
      <c r="E99">
        <v>14655.01</v>
      </c>
    </row>
    <row r="100" spans="1:5" x14ac:dyDescent="0.2">
      <c r="A100" s="8">
        <v>43009</v>
      </c>
      <c r="B100" s="1">
        <v>2017</v>
      </c>
      <c r="C100" s="1">
        <v>16.725999999999999</v>
      </c>
      <c r="D100">
        <v>1277.3</v>
      </c>
      <c r="E100">
        <v>14386.22</v>
      </c>
    </row>
    <row r="101" spans="1:5" x14ac:dyDescent="0.2">
      <c r="A101" s="8">
        <v>42979</v>
      </c>
      <c r="B101" s="2">
        <v>2017</v>
      </c>
      <c r="C101" s="2">
        <v>16.847000000000001</v>
      </c>
      <c r="D101">
        <v>1284.8</v>
      </c>
      <c r="E101">
        <v>13894.84</v>
      </c>
    </row>
    <row r="102" spans="1:5" x14ac:dyDescent="0.2">
      <c r="A102" s="8">
        <v>42948</v>
      </c>
      <c r="B102" s="1">
        <v>2017</v>
      </c>
      <c r="C102" s="1">
        <v>17.574999999999999</v>
      </c>
      <c r="D102">
        <v>1330.4</v>
      </c>
      <c r="E102">
        <v>13715.61</v>
      </c>
    </row>
    <row r="103" spans="1:5" x14ac:dyDescent="0.2">
      <c r="A103" s="8">
        <v>42917</v>
      </c>
      <c r="B103" s="2">
        <v>2017</v>
      </c>
      <c r="C103" s="2">
        <v>16.884</v>
      </c>
      <c r="D103">
        <v>1279.4000000000001</v>
      </c>
      <c r="E103">
        <v>13970.22</v>
      </c>
    </row>
    <row r="104" spans="1:5" x14ac:dyDescent="0.2">
      <c r="A104" s="8">
        <v>42887</v>
      </c>
      <c r="B104" s="1">
        <v>2017</v>
      </c>
      <c r="C104" s="1">
        <v>16.654</v>
      </c>
      <c r="D104">
        <v>1242.3</v>
      </c>
      <c r="E104">
        <v>13692.73</v>
      </c>
    </row>
    <row r="105" spans="1:5" x14ac:dyDescent="0.2">
      <c r="A105" s="8">
        <v>42856</v>
      </c>
      <c r="B105" s="2">
        <v>2017</v>
      </c>
      <c r="C105" s="2">
        <v>17.481000000000002</v>
      </c>
      <c r="D105">
        <v>1270.0999999999999</v>
      </c>
      <c r="E105">
        <v>13339.85</v>
      </c>
    </row>
    <row r="106" spans="1:5" x14ac:dyDescent="0.2">
      <c r="A106" s="8">
        <v>42826</v>
      </c>
      <c r="B106" s="1">
        <v>2017</v>
      </c>
      <c r="C106" s="1">
        <v>17.408000000000001</v>
      </c>
      <c r="D106">
        <v>1268.3</v>
      </c>
      <c r="E106">
        <v>13407.12</v>
      </c>
    </row>
    <row r="107" spans="1:5" x14ac:dyDescent="0.2">
      <c r="A107" s="8">
        <v>42795</v>
      </c>
      <c r="B107" s="2">
        <v>2017</v>
      </c>
      <c r="C107" s="2">
        <v>18.206</v>
      </c>
      <c r="D107">
        <v>1251.2</v>
      </c>
      <c r="E107">
        <v>13190.01</v>
      </c>
    </row>
    <row r="108" spans="1:5" x14ac:dyDescent="0.2">
      <c r="A108" s="8">
        <v>42767</v>
      </c>
      <c r="B108" s="1">
        <v>2017</v>
      </c>
      <c r="C108" s="1">
        <v>18.469000000000001</v>
      </c>
      <c r="D108">
        <v>1253.9000000000001</v>
      </c>
      <c r="E108">
        <v>13411.32</v>
      </c>
    </row>
    <row r="109" spans="1:5" x14ac:dyDescent="0.2">
      <c r="A109" s="8">
        <v>42736</v>
      </c>
      <c r="B109" s="2">
        <v>2017</v>
      </c>
      <c r="C109" s="2">
        <v>17.542999999999999</v>
      </c>
      <c r="D109">
        <v>1211.4000000000001</v>
      </c>
      <c r="E109">
        <v>13544.42</v>
      </c>
    </row>
    <row r="110" spans="1:5" x14ac:dyDescent="0.2">
      <c r="A110" s="8">
        <v>42705</v>
      </c>
      <c r="B110" s="1">
        <v>2016</v>
      </c>
      <c r="C110" s="1">
        <v>15.989000000000001</v>
      </c>
      <c r="D110">
        <v>1151.7</v>
      </c>
      <c r="E110">
        <v>12534</v>
      </c>
    </row>
    <row r="111" spans="1:5" x14ac:dyDescent="0.2">
      <c r="A111" s="8">
        <v>42675</v>
      </c>
      <c r="B111" s="2">
        <v>2016</v>
      </c>
      <c r="C111" s="2">
        <v>16.454000000000001</v>
      </c>
      <c r="D111">
        <v>1173.9000000000001</v>
      </c>
      <c r="E111">
        <v>11687.99</v>
      </c>
    </row>
    <row r="112" spans="1:5" x14ac:dyDescent="0.2">
      <c r="A112" s="8">
        <v>42644</v>
      </c>
      <c r="B112" s="1">
        <v>2016</v>
      </c>
      <c r="C112" s="1">
        <v>17.835000000000001</v>
      </c>
      <c r="D112">
        <v>1273.0999999999999</v>
      </c>
      <c r="E112">
        <v>8613.44</v>
      </c>
    </row>
    <row r="113" spans="1:5" x14ac:dyDescent="0.2">
      <c r="A113" s="8">
        <v>42614</v>
      </c>
      <c r="B113" s="2">
        <v>2016</v>
      </c>
      <c r="C113" s="2">
        <v>19.213999999999999</v>
      </c>
      <c r="D113">
        <v>1317.1</v>
      </c>
      <c r="E113">
        <v>8314.58</v>
      </c>
    </row>
    <row r="114" spans="1:5" x14ac:dyDescent="0.2">
      <c r="A114" s="8">
        <v>42583</v>
      </c>
      <c r="B114" s="1">
        <v>2016</v>
      </c>
      <c r="C114" s="1">
        <v>18.675000000000001</v>
      </c>
      <c r="D114">
        <v>1311.4</v>
      </c>
      <c r="E114">
        <v>8481.1299999999992</v>
      </c>
    </row>
    <row r="115" spans="1:5" x14ac:dyDescent="0.2">
      <c r="A115" s="8">
        <v>42552</v>
      </c>
      <c r="B115" s="2">
        <v>2016</v>
      </c>
      <c r="C115" s="2">
        <v>20.393000000000001</v>
      </c>
      <c r="D115">
        <v>1357.5</v>
      </c>
      <c r="E115">
        <v>8031.49</v>
      </c>
    </row>
    <row r="116" spans="1:5" x14ac:dyDescent="0.2">
      <c r="A116" s="8">
        <v>42522</v>
      </c>
      <c r="B116" s="1">
        <v>2016</v>
      </c>
      <c r="C116" s="1">
        <v>18.623000000000001</v>
      </c>
      <c r="D116">
        <v>1320.6</v>
      </c>
      <c r="E116">
        <v>7815.89</v>
      </c>
    </row>
    <row r="117" spans="1:5" x14ac:dyDescent="0.2">
      <c r="A117" s="8">
        <v>42491</v>
      </c>
      <c r="B117" s="2">
        <v>2016</v>
      </c>
      <c r="C117" s="2">
        <v>16.018000000000001</v>
      </c>
      <c r="D117">
        <v>1217.5</v>
      </c>
      <c r="E117">
        <v>7791.31</v>
      </c>
    </row>
    <row r="118" spans="1:5" x14ac:dyDescent="0.2">
      <c r="A118" s="8">
        <v>42461</v>
      </c>
      <c r="B118" s="1">
        <v>2016</v>
      </c>
      <c r="C118" s="1">
        <v>17.818999999999999</v>
      </c>
      <c r="D118">
        <v>1290.5</v>
      </c>
      <c r="E118">
        <v>7993.98</v>
      </c>
    </row>
    <row r="119" spans="1:5" x14ac:dyDescent="0.2">
      <c r="A119" s="8">
        <v>42430</v>
      </c>
      <c r="B119" s="2">
        <v>2016</v>
      </c>
      <c r="C119" s="2">
        <v>15.483000000000001</v>
      </c>
      <c r="D119">
        <v>1235.5999999999999</v>
      </c>
      <c r="E119">
        <v>7628.06</v>
      </c>
    </row>
    <row r="120" spans="1:5" x14ac:dyDescent="0.2">
      <c r="A120" s="8">
        <v>42401</v>
      </c>
      <c r="B120" s="1">
        <v>2016</v>
      </c>
      <c r="C120" s="1">
        <v>14.917999999999999</v>
      </c>
      <c r="D120">
        <v>1234.4000000000001</v>
      </c>
      <c r="E120">
        <v>6261.31</v>
      </c>
    </row>
    <row r="121" spans="1:5" x14ac:dyDescent="0.2">
      <c r="A121" s="8">
        <v>42370</v>
      </c>
      <c r="B121" s="2">
        <v>2016</v>
      </c>
      <c r="C121" s="2">
        <v>14.255000000000001</v>
      </c>
      <c r="D121">
        <v>1116.4000000000001</v>
      </c>
      <c r="E121">
        <v>7113.95</v>
      </c>
    </row>
    <row r="122" spans="1:5" x14ac:dyDescent="0.2">
      <c r="A122" s="8">
        <v>42339</v>
      </c>
      <c r="B122" s="1">
        <v>2015</v>
      </c>
      <c r="C122" s="1">
        <v>13.803000000000001</v>
      </c>
      <c r="D122">
        <v>1060.2</v>
      </c>
      <c r="E122">
        <v>7030.08</v>
      </c>
    </row>
    <row r="123" spans="1:5" x14ac:dyDescent="0.2">
      <c r="A123" s="8">
        <v>42309</v>
      </c>
      <c r="B123" s="2">
        <v>2015</v>
      </c>
      <c r="C123" s="2">
        <v>14.071999999999999</v>
      </c>
      <c r="D123">
        <v>1065.3</v>
      </c>
      <c r="E123">
        <v>7541.72</v>
      </c>
    </row>
    <row r="124" spans="1:5" x14ac:dyDescent="0.2">
      <c r="A124" s="8">
        <v>42278</v>
      </c>
      <c r="B124" s="1">
        <v>2015</v>
      </c>
      <c r="C124" s="1">
        <v>15.584</v>
      </c>
      <c r="D124">
        <v>1141.4000000000001</v>
      </c>
      <c r="E124">
        <v>7715.92</v>
      </c>
    </row>
    <row r="125" spans="1:5" x14ac:dyDescent="0.2">
      <c r="A125" s="8">
        <v>42248</v>
      </c>
      <c r="B125" s="2">
        <v>2015</v>
      </c>
      <c r="C125" s="2">
        <v>14.518000000000001</v>
      </c>
      <c r="D125">
        <v>1115.2</v>
      </c>
      <c r="E125">
        <v>7427.25</v>
      </c>
    </row>
    <row r="126" spans="1:5" x14ac:dyDescent="0.2">
      <c r="A126" s="8">
        <v>42217</v>
      </c>
      <c r="B126" s="1">
        <v>2015</v>
      </c>
      <c r="C126" s="1">
        <v>14.581</v>
      </c>
      <c r="D126">
        <v>1132.5</v>
      </c>
      <c r="E126">
        <v>8217.9500000000007</v>
      </c>
    </row>
    <row r="127" spans="1:5" x14ac:dyDescent="0.2">
      <c r="A127" s="8">
        <v>42186</v>
      </c>
      <c r="B127" s="2">
        <v>2015</v>
      </c>
      <c r="C127" s="2">
        <v>14.765000000000001</v>
      </c>
      <c r="D127">
        <v>1095.0999999999999</v>
      </c>
      <c r="E127">
        <v>8391.0499999999993</v>
      </c>
    </row>
    <row r="128" spans="1:5" x14ac:dyDescent="0.2">
      <c r="A128" s="8">
        <v>42156</v>
      </c>
      <c r="B128" s="1">
        <v>2015</v>
      </c>
      <c r="C128" s="1">
        <v>15.581</v>
      </c>
      <c r="D128">
        <v>1171.8</v>
      </c>
      <c r="E128">
        <v>8953.1</v>
      </c>
    </row>
    <row r="129" spans="1:5" x14ac:dyDescent="0.2">
      <c r="A129" s="8">
        <v>42125</v>
      </c>
      <c r="B129" s="2">
        <v>2015</v>
      </c>
      <c r="C129" s="2">
        <v>16.721</v>
      </c>
      <c r="D129">
        <v>1189.8</v>
      </c>
      <c r="E129">
        <v>9144.25</v>
      </c>
    </row>
    <row r="130" spans="1:5" x14ac:dyDescent="0.2">
      <c r="A130" s="8">
        <v>42095</v>
      </c>
      <c r="B130" s="1">
        <v>2015</v>
      </c>
      <c r="C130" s="1">
        <v>16.152999999999999</v>
      </c>
      <c r="D130">
        <v>1182.4000000000001</v>
      </c>
      <c r="E130">
        <v>9146.41</v>
      </c>
    </row>
    <row r="131" spans="1:5" x14ac:dyDescent="0.2">
      <c r="A131" s="8">
        <v>42064</v>
      </c>
      <c r="B131" s="2">
        <v>2015</v>
      </c>
      <c r="C131" s="2">
        <v>16.619</v>
      </c>
      <c r="D131">
        <v>1183.2</v>
      </c>
      <c r="E131">
        <v>9820.2099999999991</v>
      </c>
    </row>
    <row r="132" spans="1:5" x14ac:dyDescent="0.2">
      <c r="A132" s="8">
        <v>42036</v>
      </c>
      <c r="B132" s="1">
        <v>2015</v>
      </c>
      <c r="C132" s="1">
        <v>16.558</v>
      </c>
      <c r="D132">
        <v>1213.0999999999999</v>
      </c>
      <c r="E132">
        <v>10066.11</v>
      </c>
    </row>
    <row r="133" spans="1:5" x14ac:dyDescent="0.2">
      <c r="A133" s="8">
        <v>42005</v>
      </c>
      <c r="B133" s="2">
        <v>2015</v>
      </c>
      <c r="C133" s="2">
        <v>17.228000000000002</v>
      </c>
      <c r="D133">
        <v>1279.2</v>
      </c>
      <c r="E133">
        <v>9978.09</v>
      </c>
    </row>
    <row r="134" spans="1:5" x14ac:dyDescent="0.2">
      <c r="A134" s="8">
        <v>41974</v>
      </c>
      <c r="B134" s="1">
        <v>2014</v>
      </c>
      <c r="C134" s="1">
        <v>15.599</v>
      </c>
      <c r="D134">
        <v>1184.0999999999999</v>
      </c>
      <c r="E134">
        <v>9578.8700000000008</v>
      </c>
    </row>
    <row r="135" spans="1:5" x14ac:dyDescent="0.2">
      <c r="A135" s="8">
        <v>41944</v>
      </c>
      <c r="B135" s="2">
        <v>2014</v>
      </c>
      <c r="C135" s="2">
        <v>15.547000000000001</v>
      </c>
      <c r="D135">
        <v>1175.5</v>
      </c>
      <c r="E135">
        <v>9581.39</v>
      </c>
    </row>
    <row r="136" spans="1:5" x14ac:dyDescent="0.2">
      <c r="A136" s="8">
        <v>41913</v>
      </c>
      <c r="B136" s="1">
        <v>2014</v>
      </c>
      <c r="C136" s="1">
        <v>16.126000000000001</v>
      </c>
      <c r="D136">
        <v>1171.5999999999999</v>
      </c>
      <c r="E136">
        <v>9805.5300000000007</v>
      </c>
    </row>
    <row r="137" spans="1:5" x14ac:dyDescent="0.2">
      <c r="A137" s="8">
        <v>41883</v>
      </c>
      <c r="B137" s="2">
        <v>2014</v>
      </c>
      <c r="C137" s="2">
        <v>17.056999999999999</v>
      </c>
      <c r="D137">
        <v>1211.5999999999999</v>
      </c>
      <c r="E137">
        <v>9831.18</v>
      </c>
    </row>
    <row r="138" spans="1:5" x14ac:dyDescent="0.2">
      <c r="A138" s="8">
        <v>41852</v>
      </c>
      <c r="B138" s="1">
        <v>2014</v>
      </c>
      <c r="C138" s="1">
        <v>19.454000000000001</v>
      </c>
      <c r="D138">
        <v>1287.4000000000001</v>
      </c>
      <c r="E138">
        <v>9510.8799999999992</v>
      </c>
    </row>
    <row r="139" spans="1:5" x14ac:dyDescent="0.2">
      <c r="A139" s="8">
        <v>41821</v>
      </c>
      <c r="B139" s="2">
        <v>2014</v>
      </c>
      <c r="C139" s="2">
        <v>20.431999999999999</v>
      </c>
      <c r="D139">
        <v>1282.8</v>
      </c>
      <c r="E139">
        <v>8838.17</v>
      </c>
    </row>
    <row r="140" spans="1:5" x14ac:dyDescent="0.2">
      <c r="A140" s="8">
        <v>41791</v>
      </c>
      <c r="B140" s="1">
        <v>2014</v>
      </c>
      <c r="C140" s="1">
        <v>21.056000000000001</v>
      </c>
      <c r="D140">
        <v>1322</v>
      </c>
      <c r="E140">
        <v>8799.73</v>
      </c>
    </row>
    <row r="141" spans="1:5" x14ac:dyDescent="0.2">
      <c r="A141" s="8">
        <v>41760</v>
      </c>
      <c r="B141" s="2">
        <v>2014</v>
      </c>
      <c r="C141" s="2">
        <v>18.7</v>
      </c>
      <c r="D141">
        <v>1246</v>
      </c>
      <c r="E141">
        <v>8822.8700000000008</v>
      </c>
    </row>
    <row r="142" spans="1:5" x14ac:dyDescent="0.2">
      <c r="A142" s="8">
        <v>41730</v>
      </c>
      <c r="B142" s="1">
        <v>2014</v>
      </c>
      <c r="C142" s="1">
        <v>19.173999999999999</v>
      </c>
      <c r="D142">
        <v>1295.9000000000001</v>
      </c>
      <c r="E142">
        <v>8375.85</v>
      </c>
    </row>
    <row r="143" spans="1:5" x14ac:dyDescent="0.2">
      <c r="A143" s="8">
        <v>41699</v>
      </c>
      <c r="B143" s="2">
        <v>2014</v>
      </c>
      <c r="C143" s="2">
        <v>19.765000000000001</v>
      </c>
      <c r="D143">
        <v>1283.8</v>
      </c>
      <c r="E143">
        <v>8597.2000000000007</v>
      </c>
    </row>
    <row r="144" spans="1:5" x14ac:dyDescent="0.2">
      <c r="A144" s="8">
        <v>41671</v>
      </c>
      <c r="B144" s="1">
        <v>2014</v>
      </c>
      <c r="C144" s="1">
        <v>21.241</v>
      </c>
      <c r="D144">
        <v>1321.6</v>
      </c>
      <c r="E144">
        <v>8131.57</v>
      </c>
    </row>
    <row r="145" spans="1:5" x14ac:dyDescent="0.2">
      <c r="A145" s="8">
        <v>41640</v>
      </c>
      <c r="B145" s="2">
        <v>2014</v>
      </c>
      <c r="C145" s="2">
        <v>19.138000000000002</v>
      </c>
      <c r="D145">
        <v>1239.8</v>
      </c>
      <c r="E145">
        <v>7408.92</v>
      </c>
    </row>
    <row r="146" spans="1:5" x14ac:dyDescent="0.2">
      <c r="A146" s="8">
        <v>41609</v>
      </c>
      <c r="B146" s="1">
        <v>2013</v>
      </c>
      <c r="C146" s="1">
        <v>19.37</v>
      </c>
      <c r="D146">
        <v>1202.3</v>
      </c>
      <c r="E146">
        <v>6876.26</v>
      </c>
    </row>
    <row r="147" spans="1:5" x14ac:dyDescent="0.2">
      <c r="A147" s="8">
        <v>41579</v>
      </c>
      <c r="B147" s="2">
        <v>2013</v>
      </c>
      <c r="C147" s="2">
        <v>20.015999999999998</v>
      </c>
      <c r="D147">
        <v>1250.4000000000001</v>
      </c>
      <c r="E147">
        <v>6510.73</v>
      </c>
    </row>
    <row r="148" spans="1:5" x14ac:dyDescent="0.2">
      <c r="A148" s="8">
        <v>41548</v>
      </c>
      <c r="B148" s="1">
        <v>2013</v>
      </c>
      <c r="C148" s="1">
        <v>21.882000000000001</v>
      </c>
      <c r="D148">
        <v>1323.7</v>
      </c>
      <c r="E148">
        <v>6232.75</v>
      </c>
    </row>
    <row r="149" spans="1:5" x14ac:dyDescent="0.2">
      <c r="A149" s="8">
        <v>41518</v>
      </c>
      <c r="B149" s="2">
        <v>2013</v>
      </c>
      <c r="C149" s="2">
        <v>21.707999999999998</v>
      </c>
      <c r="D149">
        <v>1327</v>
      </c>
      <c r="E149">
        <v>5722.58</v>
      </c>
    </row>
    <row r="150" spans="1:5" x14ac:dyDescent="0.2">
      <c r="A150" s="8">
        <v>41487</v>
      </c>
      <c r="B150" s="1">
        <v>2013</v>
      </c>
      <c r="C150" s="1">
        <v>23.495000000000001</v>
      </c>
      <c r="D150">
        <v>1396.1</v>
      </c>
      <c r="E150">
        <v>5681.96</v>
      </c>
    </row>
    <row r="151" spans="1:5" x14ac:dyDescent="0.2">
      <c r="A151" s="8">
        <v>41456</v>
      </c>
      <c r="B151" s="2">
        <v>2013</v>
      </c>
      <c r="C151" s="2">
        <v>19.643000000000001</v>
      </c>
      <c r="D151" s="5">
        <v>1313</v>
      </c>
      <c r="E151">
        <v>5460.5</v>
      </c>
    </row>
    <row r="152" spans="1:5" x14ac:dyDescent="0.2">
      <c r="A152" s="8">
        <v>41426</v>
      </c>
      <c r="B152" s="1">
        <v>2013</v>
      </c>
      <c r="C152" s="1">
        <v>19.47</v>
      </c>
      <c r="D152">
        <v>1223.7</v>
      </c>
      <c r="E152">
        <v>5426.35</v>
      </c>
    </row>
    <row r="153" spans="1:5" x14ac:dyDescent="0.2">
      <c r="A153" s="8">
        <v>41395</v>
      </c>
      <c r="B153" s="2">
        <v>2013</v>
      </c>
      <c r="C153" s="2">
        <v>22.265000000000001</v>
      </c>
      <c r="D153">
        <v>1393</v>
      </c>
      <c r="E153">
        <v>5470.08</v>
      </c>
    </row>
    <row r="154" spans="1:5" x14ac:dyDescent="0.2">
      <c r="A154" s="8">
        <v>41365</v>
      </c>
      <c r="B154" s="1">
        <v>2013</v>
      </c>
      <c r="C154" s="1">
        <v>24.184999999999999</v>
      </c>
      <c r="D154">
        <v>1472.1</v>
      </c>
      <c r="E154">
        <v>5306.42</v>
      </c>
    </row>
    <row r="155" spans="1:5" x14ac:dyDescent="0.2">
      <c r="A155" s="8">
        <v>41334</v>
      </c>
      <c r="B155" s="2">
        <v>2013</v>
      </c>
      <c r="C155" s="2">
        <v>28.353000000000002</v>
      </c>
      <c r="D155">
        <v>1595.7</v>
      </c>
      <c r="E155">
        <v>5510.87</v>
      </c>
    </row>
    <row r="156" spans="1:5" x14ac:dyDescent="0.2">
      <c r="A156" s="8">
        <v>41306</v>
      </c>
      <c r="B156" s="1">
        <v>2013</v>
      </c>
      <c r="C156" s="1">
        <v>28.431999999999999</v>
      </c>
      <c r="D156">
        <v>1578.1</v>
      </c>
      <c r="E156">
        <v>5804.4</v>
      </c>
    </row>
    <row r="157" spans="1:5" x14ac:dyDescent="0.2">
      <c r="A157" s="8">
        <v>41275</v>
      </c>
      <c r="B157" s="2">
        <v>2013</v>
      </c>
      <c r="C157" s="2">
        <v>31.38</v>
      </c>
      <c r="D157">
        <v>1662</v>
      </c>
      <c r="E157">
        <v>5884.45</v>
      </c>
    </row>
    <row r="158" spans="1:5" x14ac:dyDescent="0.2">
      <c r="A158" s="8">
        <v>41244</v>
      </c>
      <c r="B158" s="1">
        <v>2012</v>
      </c>
      <c r="C158" s="1">
        <v>30.227</v>
      </c>
      <c r="D158">
        <v>1675.8</v>
      </c>
      <c r="E158">
        <v>5505.21</v>
      </c>
    </row>
    <row r="159" spans="1:5" x14ac:dyDescent="0.2">
      <c r="A159" s="8">
        <v>41214</v>
      </c>
      <c r="B159" s="2">
        <v>2012</v>
      </c>
      <c r="C159" s="2">
        <v>33.253999999999998</v>
      </c>
      <c r="D159">
        <v>1712.7</v>
      </c>
      <c r="E159">
        <v>5693.81</v>
      </c>
    </row>
    <row r="160" spans="1:5" x14ac:dyDescent="0.2">
      <c r="A160" s="8">
        <v>41183</v>
      </c>
      <c r="B160" s="1">
        <v>2012</v>
      </c>
      <c r="C160" s="1">
        <v>32.341999999999999</v>
      </c>
      <c r="D160">
        <v>1719.1</v>
      </c>
      <c r="E160">
        <v>5896.37</v>
      </c>
    </row>
    <row r="161" spans="1:5" x14ac:dyDescent="0.2">
      <c r="A161" s="8">
        <v>41153</v>
      </c>
      <c r="B161" s="2">
        <v>2012</v>
      </c>
      <c r="C161" s="2">
        <v>34.576999999999998</v>
      </c>
      <c r="D161">
        <v>1773.9</v>
      </c>
      <c r="E161">
        <v>6024.75</v>
      </c>
    </row>
    <row r="162" spans="1:5" x14ac:dyDescent="0.2">
      <c r="A162" s="8">
        <v>41122</v>
      </c>
      <c r="B162" s="1">
        <v>2012</v>
      </c>
      <c r="C162" s="1">
        <v>31.417000000000002</v>
      </c>
      <c r="D162">
        <v>1687.6</v>
      </c>
      <c r="E162">
        <v>5342.03</v>
      </c>
    </row>
    <row r="163" spans="1:5" x14ac:dyDescent="0.2">
      <c r="A163" s="8">
        <v>41091</v>
      </c>
      <c r="B163" s="2">
        <v>2012</v>
      </c>
      <c r="C163" s="2">
        <v>27.940999999999999</v>
      </c>
      <c r="D163">
        <v>1614.6</v>
      </c>
      <c r="E163">
        <v>5022.3900000000003</v>
      </c>
    </row>
    <row r="164" spans="1:5" x14ac:dyDescent="0.2">
      <c r="A164" s="8">
        <v>41061</v>
      </c>
      <c r="B164" s="1">
        <v>2012</v>
      </c>
      <c r="C164" s="1">
        <v>27.611999999999998</v>
      </c>
      <c r="D164">
        <v>1604.2</v>
      </c>
      <c r="E164">
        <v>4708.6099999999997</v>
      </c>
    </row>
    <row r="165" spans="1:5" x14ac:dyDescent="0.2">
      <c r="A165" s="8">
        <v>41030</v>
      </c>
      <c r="B165" s="2">
        <v>2012</v>
      </c>
      <c r="C165" s="2">
        <v>27.785</v>
      </c>
      <c r="D165">
        <v>1564.2</v>
      </c>
      <c r="E165">
        <v>5086.37</v>
      </c>
    </row>
    <row r="166" spans="1:5" x14ac:dyDescent="0.2">
      <c r="A166" s="8">
        <v>41000</v>
      </c>
      <c r="B166" s="1">
        <v>2012</v>
      </c>
      <c r="C166" s="1">
        <v>31.015999999999998</v>
      </c>
      <c r="D166">
        <v>1664.2</v>
      </c>
      <c r="E166">
        <v>4984.78</v>
      </c>
    </row>
    <row r="167" spans="1:5" x14ac:dyDescent="0.2">
      <c r="A167" s="8">
        <v>40969</v>
      </c>
      <c r="B167" s="2">
        <v>2012</v>
      </c>
      <c r="C167" s="2">
        <v>32.512999999999998</v>
      </c>
      <c r="D167">
        <v>1671.9</v>
      </c>
      <c r="E167">
        <v>5473.3</v>
      </c>
    </row>
    <row r="168" spans="1:5" x14ac:dyDescent="0.2">
      <c r="A168" s="8">
        <v>40940</v>
      </c>
      <c r="B168" s="1">
        <v>2012</v>
      </c>
      <c r="C168" s="1">
        <v>34.642000000000003</v>
      </c>
      <c r="D168">
        <v>1711.3</v>
      </c>
      <c r="E168">
        <v>5350.17</v>
      </c>
    </row>
    <row r="169" spans="1:5" x14ac:dyDescent="0.2">
      <c r="A169" s="8">
        <v>40909</v>
      </c>
      <c r="B169" s="2">
        <v>2012</v>
      </c>
      <c r="C169" s="2">
        <v>33.29</v>
      </c>
      <c r="D169">
        <v>1740.4</v>
      </c>
      <c r="E169">
        <v>4648.1400000000003</v>
      </c>
    </row>
    <row r="170" spans="1:5" x14ac:dyDescent="0.2">
      <c r="A170" s="8">
        <v>40878</v>
      </c>
      <c r="B170" s="1">
        <v>2011</v>
      </c>
      <c r="C170" s="1">
        <v>27.914999999999999</v>
      </c>
      <c r="D170">
        <v>1566.8</v>
      </c>
      <c r="E170">
        <v>4113.72</v>
      </c>
    </row>
    <row r="171" spans="1:5" x14ac:dyDescent="0.2">
      <c r="A171" s="8">
        <v>40848</v>
      </c>
      <c r="B171" s="2">
        <v>2011</v>
      </c>
      <c r="C171" s="2">
        <v>32.777000000000001</v>
      </c>
      <c r="D171">
        <v>1750.3</v>
      </c>
      <c r="E171">
        <v>4451.92</v>
      </c>
    </row>
    <row r="172" spans="1:5" x14ac:dyDescent="0.2">
      <c r="A172" s="8">
        <v>40817</v>
      </c>
      <c r="B172" s="1">
        <v>2011</v>
      </c>
      <c r="C172" s="1">
        <v>34.369999999999997</v>
      </c>
      <c r="D172" s="5">
        <v>1725.2</v>
      </c>
      <c r="E172">
        <v>4469.08</v>
      </c>
    </row>
    <row r="173" spans="1:5" x14ac:dyDescent="0.2">
      <c r="A173" s="8">
        <v>40787</v>
      </c>
      <c r="B173" s="2">
        <v>2011</v>
      </c>
      <c r="C173" s="2">
        <v>30.082999999999998</v>
      </c>
      <c r="D173">
        <v>1622.3</v>
      </c>
      <c r="E173">
        <v>4756.09</v>
      </c>
    </row>
    <row r="174" spans="1:5" x14ac:dyDescent="0.2">
      <c r="A174" s="8">
        <v>40756</v>
      </c>
      <c r="B174" s="1">
        <v>2011</v>
      </c>
      <c r="C174" s="1">
        <v>41.726999999999997</v>
      </c>
      <c r="D174">
        <v>1831.7</v>
      </c>
      <c r="E174">
        <v>5083.33</v>
      </c>
    </row>
    <row r="175" spans="1:5" x14ac:dyDescent="0.2">
      <c r="A175" s="8">
        <v>40725</v>
      </c>
      <c r="B175" s="2">
        <v>2011</v>
      </c>
      <c r="C175" s="2">
        <v>40.113999999999997</v>
      </c>
      <c r="D175" s="5">
        <v>1631.2</v>
      </c>
      <c r="E175">
        <v>5457.22</v>
      </c>
    </row>
    <row r="176" spans="1:5" x14ac:dyDescent="0.2">
      <c r="A176" s="8">
        <v>40695</v>
      </c>
      <c r="B176" s="1">
        <v>2011</v>
      </c>
      <c r="C176" s="1">
        <v>34.832000000000001</v>
      </c>
      <c r="D176" s="5">
        <v>1502.8</v>
      </c>
      <c r="E176">
        <v>5666.55</v>
      </c>
    </row>
    <row r="177" spans="1:5" x14ac:dyDescent="0.2">
      <c r="A177" s="8">
        <v>40664</v>
      </c>
      <c r="B177" s="2">
        <v>2011</v>
      </c>
      <c r="C177" s="2">
        <v>38.317</v>
      </c>
      <c r="D177" s="5">
        <v>1536.8</v>
      </c>
      <c r="E177">
        <v>5599.04</v>
      </c>
    </row>
    <row r="178" spans="1:5" x14ac:dyDescent="0.2">
      <c r="A178" s="8">
        <v>40634</v>
      </c>
      <c r="B178" s="1">
        <v>2011</v>
      </c>
      <c r="C178" s="1">
        <v>48.598999999999997</v>
      </c>
      <c r="D178" s="5">
        <v>1556.4</v>
      </c>
      <c r="E178">
        <v>5619.29</v>
      </c>
    </row>
    <row r="179" spans="1:5" x14ac:dyDescent="0.2">
      <c r="A179" s="8">
        <v>40603</v>
      </c>
      <c r="B179" s="2">
        <v>2011</v>
      </c>
      <c r="C179" s="2">
        <v>37.9</v>
      </c>
      <c r="D179" s="5">
        <v>1439.9</v>
      </c>
      <c r="E179">
        <v>5605.4</v>
      </c>
    </row>
    <row r="180" spans="1:5" x14ac:dyDescent="0.2">
      <c r="A180" s="8">
        <v>40575</v>
      </c>
      <c r="B180" s="1">
        <v>2011</v>
      </c>
      <c r="C180" s="1">
        <v>33.82</v>
      </c>
      <c r="D180">
        <v>1409.9</v>
      </c>
      <c r="E180">
        <f>(E181+E179)/2</f>
        <v>6426.6749999999993</v>
      </c>
    </row>
    <row r="181" spans="1:5" x14ac:dyDescent="0.2">
      <c r="A181" s="8">
        <v>40544</v>
      </c>
      <c r="B181" s="2">
        <v>2011</v>
      </c>
      <c r="C181" s="2">
        <v>28.178999999999998</v>
      </c>
      <c r="D181">
        <v>1334.5</v>
      </c>
      <c r="E181">
        <v>7247.95</v>
      </c>
    </row>
    <row r="182" spans="1:5" x14ac:dyDescent="0.2">
      <c r="A182" s="8">
        <v>40513</v>
      </c>
      <c r="B182" s="1">
        <v>2010</v>
      </c>
      <c r="C182" s="1">
        <v>30.937000000000001</v>
      </c>
      <c r="D182">
        <v>1421.4</v>
      </c>
      <c r="E182">
        <v>7148.77</v>
      </c>
    </row>
    <row r="183" spans="1:5" x14ac:dyDescent="0.2">
      <c r="A183" s="8">
        <v>40483</v>
      </c>
      <c r="B183" s="2">
        <v>2010</v>
      </c>
      <c r="C183" s="2">
        <v>28.199000000000002</v>
      </c>
      <c r="D183">
        <v>1386.1</v>
      </c>
      <c r="E183">
        <v>7008.9</v>
      </c>
    </row>
    <row r="184" spans="1:5" x14ac:dyDescent="0.2">
      <c r="A184" s="8">
        <v>40452</v>
      </c>
      <c r="B184" s="1">
        <v>2010</v>
      </c>
      <c r="C184" s="1">
        <v>24.585000000000001</v>
      </c>
      <c r="D184">
        <v>1357.6</v>
      </c>
      <c r="E184">
        <v>6947.67</v>
      </c>
    </row>
    <row r="185" spans="1:5" x14ac:dyDescent="0.2">
      <c r="A185" s="8">
        <v>40422</v>
      </c>
      <c r="B185" s="2">
        <v>2010</v>
      </c>
      <c r="C185" s="2">
        <v>21.821000000000002</v>
      </c>
      <c r="D185">
        <v>1309.5999999999999</v>
      </c>
      <c r="E185">
        <v>6781.26</v>
      </c>
    </row>
    <row r="186" spans="1:5" x14ac:dyDescent="0.2">
      <c r="A186" s="8">
        <v>40391</v>
      </c>
      <c r="B186" s="1">
        <v>2010</v>
      </c>
      <c r="C186" s="1">
        <v>19.417999999999999</v>
      </c>
      <c r="D186">
        <v>1250.3</v>
      </c>
      <c r="E186">
        <v>6521.18</v>
      </c>
    </row>
    <row r="187" spans="1:5" x14ac:dyDescent="0.2">
      <c r="A187" s="8">
        <v>40360</v>
      </c>
      <c r="B187" s="2">
        <v>2010</v>
      </c>
      <c r="C187" s="2">
        <v>18.02</v>
      </c>
      <c r="D187">
        <v>1183.9000000000001</v>
      </c>
      <c r="E187">
        <v>6316.52</v>
      </c>
    </row>
    <row r="188" spans="1:5" x14ac:dyDescent="0.2">
      <c r="A188" s="8">
        <v>40330</v>
      </c>
      <c r="B188" s="1">
        <v>2010</v>
      </c>
      <c r="C188" s="1">
        <v>18.707999999999998</v>
      </c>
      <c r="D188">
        <v>1245.9000000000001</v>
      </c>
      <c r="E188">
        <v>6601.19</v>
      </c>
    </row>
    <row r="189" spans="1:5" x14ac:dyDescent="0.2">
      <c r="A189" s="8">
        <v>40299</v>
      </c>
      <c r="B189" s="2">
        <v>2010</v>
      </c>
      <c r="C189" s="2">
        <v>18.440000000000001</v>
      </c>
      <c r="D189">
        <v>1215</v>
      </c>
      <c r="E189">
        <v>7451.09</v>
      </c>
    </row>
    <row r="190" spans="1:5" x14ac:dyDescent="0.2">
      <c r="A190" s="8">
        <v>40269</v>
      </c>
      <c r="B190" s="1">
        <v>2010</v>
      </c>
      <c r="C190" s="1">
        <v>18.638999999999999</v>
      </c>
      <c r="D190">
        <v>1180.7</v>
      </c>
      <c r="E190">
        <v>7693.46</v>
      </c>
    </row>
    <row r="191" spans="1:5" x14ac:dyDescent="0.2">
      <c r="A191" s="8">
        <v>40238</v>
      </c>
      <c r="B191" s="2">
        <v>2010</v>
      </c>
      <c r="C191" s="2">
        <v>17.54</v>
      </c>
      <c r="D191">
        <v>1114.5</v>
      </c>
      <c r="E191">
        <v>6896.6</v>
      </c>
    </row>
    <row r="192" spans="1:5" x14ac:dyDescent="0.2">
      <c r="A192" s="8">
        <v>40210</v>
      </c>
      <c r="B192" s="1">
        <v>2010</v>
      </c>
      <c r="C192" s="1">
        <v>16.521000000000001</v>
      </c>
      <c r="D192">
        <v>1118.9000000000001</v>
      </c>
      <c r="E192">
        <v>7076.6</v>
      </c>
    </row>
    <row r="193" spans="1:5" x14ac:dyDescent="0.2">
      <c r="A193" s="8">
        <v>40179</v>
      </c>
      <c r="B193" s="2">
        <v>2010</v>
      </c>
      <c r="C193" s="2">
        <v>16.2</v>
      </c>
      <c r="D193">
        <v>1083.8</v>
      </c>
      <c r="E193">
        <v>6908.94</v>
      </c>
    </row>
    <row r="194" spans="1:5" x14ac:dyDescent="0.2">
      <c r="A194" s="8">
        <v>40148</v>
      </c>
      <c r="B194" s="1">
        <v>2009</v>
      </c>
      <c r="C194" s="1">
        <v>16.844999999999999</v>
      </c>
      <c r="D194">
        <v>1096.2</v>
      </c>
      <c r="E194">
        <v>6708.12</v>
      </c>
    </row>
    <row r="195" spans="1:5" x14ac:dyDescent="0.2">
      <c r="A195" s="8">
        <v>40118</v>
      </c>
      <c r="B195" s="2">
        <v>2009</v>
      </c>
      <c r="C195" s="2">
        <v>18.516999999999999</v>
      </c>
      <c r="D195">
        <v>1182.3</v>
      </c>
      <c r="E195">
        <v>6892.57</v>
      </c>
    </row>
    <row r="196" spans="1:5" x14ac:dyDescent="0.2">
      <c r="A196" s="8">
        <v>40087</v>
      </c>
      <c r="B196" s="1">
        <v>2009</v>
      </c>
      <c r="C196" s="1">
        <v>16.265000000000001</v>
      </c>
      <c r="D196">
        <v>1040.4000000000001</v>
      </c>
      <c r="E196">
        <v>7279.91</v>
      </c>
    </row>
    <row r="197" spans="1:5" x14ac:dyDescent="0.2">
      <c r="A197" s="8">
        <v>40057</v>
      </c>
      <c r="B197" s="2">
        <v>2009</v>
      </c>
      <c r="C197" s="2">
        <v>16.658000000000001</v>
      </c>
      <c r="D197">
        <v>1009.3</v>
      </c>
      <c r="E197">
        <v>7035.56</v>
      </c>
    </row>
    <row r="198" spans="1:5" x14ac:dyDescent="0.2">
      <c r="A198" s="8">
        <v>40026</v>
      </c>
      <c r="B198" s="1">
        <v>2009</v>
      </c>
      <c r="C198" s="1">
        <v>14.914</v>
      </c>
      <c r="D198">
        <v>953.5</v>
      </c>
      <c r="E198">
        <v>6791.3</v>
      </c>
    </row>
    <row r="199" spans="1:5" x14ac:dyDescent="0.2">
      <c r="A199" s="8">
        <v>39995</v>
      </c>
      <c r="B199" s="2">
        <v>2009</v>
      </c>
      <c r="C199" s="2">
        <v>13.96</v>
      </c>
      <c r="D199">
        <v>955.8</v>
      </c>
      <c r="E199">
        <v>6182.65</v>
      </c>
    </row>
    <row r="200" spans="1:5" x14ac:dyDescent="0.2">
      <c r="A200" s="8">
        <v>39965</v>
      </c>
      <c r="B200" s="1">
        <v>2009</v>
      </c>
      <c r="C200" s="1">
        <v>13.6</v>
      </c>
      <c r="D200">
        <v>927.4</v>
      </c>
      <c r="E200">
        <v>6381.09</v>
      </c>
    </row>
    <row r="201" spans="1:5" x14ac:dyDescent="0.2">
      <c r="A201" s="8">
        <v>39934</v>
      </c>
      <c r="B201" s="2">
        <v>2009</v>
      </c>
      <c r="C201" s="2">
        <v>15.622</v>
      </c>
      <c r="D201">
        <v>980.3</v>
      </c>
      <c r="E201">
        <v>6042.52</v>
      </c>
    </row>
    <row r="202" spans="1:5" x14ac:dyDescent="0.2">
      <c r="A202" s="8">
        <v>39904</v>
      </c>
      <c r="B202" s="1">
        <v>2009</v>
      </c>
      <c r="C202" s="1">
        <v>12.324999999999999</v>
      </c>
      <c r="D202">
        <v>891.2</v>
      </c>
      <c r="E202">
        <v>5194.58</v>
      </c>
    </row>
    <row r="203" spans="1:5" x14ac:dyDescent="0.2">
      <c r="A203" s="8">
        <v>39873</v>
      </c>
      <c r="B203" s="2">
        <v>2009</v>
      </c>
      <c r="C203" s="2">
        <v>12.999000000000001</v>
      </c>
      <c r="D203">
        <v>925</v>
      </c>
      <c r="E203">
        <v>4350.0200000000004</v>
      </c>
    </row>
    <row r="204" spans="1:5" x14ac:dyDescent="0.2">
      <c r="A204" s="8">
        <v>39845</v>
      </c>
      <c r="B204" s="1">
        <v>2009</v>
      </c>
      <c r="C204" s="1">
        <v>13.11</v>
      </c>
      <c r="D204">
        <v>942.5</v>
      </c>
      <c r="E204">
        <v>3874.94</v>
      </c>
    </row>
    <row r="205" spans="1:5" x14ac:dyDescent="0.2">
      <c r="A205" s="8">
        <v>39814</v>
      </c>
      <c r="B205" s="2">
        <v>2009</v>
      </c>
      <c r="C205" s="2">
        <v>12.574999999999999</v>
      </c>
      <c r="D205">
        <v>928.4</v>
      </c>
      <c r="E205">
        <v>4789.13</v>
      </c>
    </row>
    <row r="206" spans="1:5" x14ac:dyDescent="0.2">
      <c r="A206" s="8">
        <v>39783</v>
      </c>
      <c r="B206" s="1">
        <v>2008</v>
      </c>
      <c r="C206" s="1">
        <v>11.295</v>
      </c>
      <c r="D206">
        <v>884.3</v>
      </c>
      <c r="E206">
        <v>4621.72</v>
      </c>
    </row>
    <row r="207" spans="1:5" x14ac:dyDescent="0.2">
      <c r="A207" s="8">
        <v>39753</v>
      </c>
      <c r="B207" s="2">
        <v>2008</v>
      </c>
      <c r="C207" s="2">
        <v>10.208</v>
      </c>
      <c r="D207">
        <v>819</v>
      </c>
      <c r="E207">
        <v>5572.98</v>
      </c>
    </row>
    <row r="208" spans="1:5" x14ac:dyDescent="0.2">
      <c r="A208" s="8">
        <v>39722</v>
      </c>
      <c r="B208" s="1">
        <v>2008</v>
      </c>
      <c r="C208" s="1">
        <v>9.7330000000000005</v>
      </c>
      <c r="D208">
        <v>718.2</v>
      </c>
      <c r="E208">
        <v>7059.16</v>
      </c>
    </row>
    <row r="209" spans="1:5" x14ac:dyDescent="0.2">
      <c r="A209" s="8">
        <v>39692</v>
      </c>
      <c r="B209" s="2">
        <v>2008</v>
      </c>
      <c r="C209" s="2">
        <v>12.275</v>
      </c>
      <c r="D209">
        <v>880.8</v>
      </c>
      <c r="E209">
        <v>8509.7900000000009</v>
      </c>
    </row>
    <row r="210" spans="1:5" x14ac:dyDescent="0.2">
      <c r="A210" s="8">
        <v>39661</v>
      </c>
      <c r="B210" s="1">
        <v>2008</v>
      </c>
      <c r="C210" s="1">
        <v>13.670999999999999</v>
      </c>
      <c r="D210">
        <v>835.2</v>
      </c>
      <c r="E210">
        <v>9267.23</v>
      </c>
    </row>
    <row r="211" spans="1:5" x14ac:dyDescent="0.2">
      <c r="A211" s="8">
        <v>39630</v>
      </c>
      <c r="B211" s="2">
        <v>2008</v>
      </c>
      <c r="C211" s="2">
        <v>17.841000000000001</v>
      </c>
      <c r="D211">
        <v>922.7</v>
      </c>
      <c r="E211">
        <v>10067.07</v>
      </c>
    </row>
    <row r="212" spans="1:5" x14ac:dyDescent="0.2">
      <c r="A212" s="8">
        <v>39600</v>
      </c>
      <c r="B212" s="1">
        <v>2008</v>
      </c>
      <c r="C212" s="1">
        <v>17.510000000000002</v>
      </c>
      <c r="D212">
        <v>928.3</v>
      </c>
      <c r="E212">
        <v>11122.09</v>
      </c>
    </row>
    <row r="213" spans="1:5" x14ac:dyDescent="0.2">
      <c r="A213" s="8">
        <v>39569</v>
      </c>
      <c r="B213" s="2">
        <v>2008</v>
      </c>
      <c r="C213" s="2">
        <v>16.913</v>
      </c>
      <c r="D213">
        <v>891.5</v>
      </c>
      <c r="E213">
        <v>11999.87</v>
      </c>
    </row>
    <row r="214" spans="1:5" x14ac:dyDescent="0.2">
      <c r="A214" s="8">
        <v>39539</v>
      </c>
      <c r="B214" s="1">
        <v>2008</v>
      </c>
      <c r="C214" s="1">
        <v>16.593</v>
      </c>
      <c r="D214">
        <v>865.1</v>
      </c>
      <c r="E214">
        <v>12039.19</v>
      </c>
    </row>
    <row r="215" spans="1:5" x14ac:dyDescent="0.2">
      <c r="A215" s="8">
        <v>39508</v>
      </c>
      <c r="B215" s="2">
        <v>2008</v>
      </c>
      <c r="C215" s="2">
        <v>17.355</v>
      </c>
      <c r="D215">
        <v>921.5</v>
      </c>
      <c r="E215">
        <v>11584.21</v>
      </c>
    </row>
    <row r="216" spans="1:5" x14ac:dyDescent="0.2">
      <c r="A216" s="8">
        <v>39479</v>
      </c>
      <c r="B216" s="1">
        <v>2008</v>
      </c>
      <c r="C216" s="1">
        <v>19.914999999999999</v>
      </c>
      <c r="D216">
        <v>975</v>
      </c>
      <c r="E216">
        <v>11401.75</v>
      </c>
    </row>
    <row r="217" spans="1:5" x14ac:dyDescent="0.2">
      <c r="A217" s="8">
        <v>39448</v>
      </c>
      <c r="B217" s="2">
        <v>2008</v>
      </c>
      <c r="C217" s="2">
        <v>17.041</v>
      </c>
      <c r="D217">
        <v>928</v>
      </c>
      <c r="E217">
        <v>11080.89</v>
      </c>
    </row>
    <row r="218" spans="1:5" x14ac:dyDescent="0.2">
      <c r="A218" s="8">
        <v>39417</v>
      </c>
      <c r="B218" s="1">
        <v>2007</v>
      </c>
      <c r="C218" s="1">
        <v>14.92</v>
      </c>
      <c r="D218">
        <v>838</v>
      </c>
      <c r="E218">
        <v>10549.74</v>
      </c>
    </row>
    <row r="219" spans="1:5" x14ac:dyDescent="0.2">
      <c r="A219" s="8">
        <v>39387</v>
      </c>
      <c r="B219" s="2">
        <v>2007</v>
      </c>
      <c r="C219" s="2">
        <v>14.097</v>
      </c>
      <c r="D219">
        <v>789.1</v>
      </c>
      <c r="E219">
        <v>9811.18</v>
      </c>
    </row>
    <row r="220" spans="1:5" x14ac:dyDescent="0.2">
      <c r="A220" s="8">
        <v>39356</v>
      </c>
      <c r="B220" s="1">
        <v>2007</v>
      </c>
      <c r="C220" s="1">
        <v>14.494</v>
      </c>
      <c r="D220">
        <v>795.3</v>
      </c>
      <c r="E220">
        <v>9479.7999999999993</v>
      </c>
    </row>
    <row r="221" spans="1:5" x14ac:dyDescent="0.2">
      <c r="A221" s="8">
        <v>39326</v>
      </c>
      <c r="B221" s="2">
        <v>2007</v>
      </c>
      <c r="C221" s="2">
        <v>13.92</v>
      </c>
      <c r="D221">
        <v>750</v>
      </c>
      <c r="E221">
        <v>8703.06</v>
      </c>
    </row>
    <row r="222" spans="1:5" x14ac:dyDescent="0.2">
      <c r="A222" s="8">
        <v>39295</v>
      </c>
      <c r="B222" s="1">
        <v>2007</v>
      </c>
      <c r="C222" s="1">
        <v>12.162000000000001</v>
      </c>
      <c r="D222">
        <v>681.9</v>
      </c>
      <c r="E222">
        <v>8257.65</v>
      </c>
    </row>
    <row r="223" spans="1:5" x14ac:dyDescent="0.2">
      <c r="A223" s="8">
        <v>39264</v>
      </c>
      <c r="B223" s="2">
        <v>2007</v>
      </c>
      <c r="C223" s="2">
        <v>13.071999999999999</v>
      </c>
      <c r="D223">
        <v>679.3</v>
      </c>
      <c r="E223">
        <v>8575.42</v>
      </c>
    </row>
    <row r="224" spans="1:5" x14ac:dyDescent="0.2">
      <c r="A224" s="8">
        <v>39234</v>
      </c>
      <c r="B224" s="1">
        <v>2007</v>
      </c>
      <c r="C224" s="1">
        <v>12.473000000000001</v>
      </c>
      <c r="D224">
        <v>650.9</v>
      </c>
      <c r="E224">
        <v>8000.67</v>
      </c>
    </row>
    <row r="225" spans="1:5" x14ac:dyDescent="0.2">
      <c r="A225" s="8">
        <v>39203</v>
      </c>
      <c r="B225" s="2">
        <v>2007</v>
      </c>
      <c r="C225" s="2">
        <v>13.538</v>
      </c>
      <c r="D225">
        <v>666.7</v>
      </c>
      <c r="E225">
        <v>7773.03</v>
      </c>
    </row>
    <row r="226" spans="1:5" x14ac:dyDescent="0.2">
      <c r="A226" s="8">
        <v>39173</v>
      </c>
      <c r="B226" s="1">
        <v>2007</v>
      </c>
      <c r="C226" s="1">
        <v>13.574999999999999</v>
      </c>
      <c r="D226">
        <v>683.5</v>
      </c>
      <c r="E226">
        <v>7517.21</v>
      </c>
    </row>
    <row r="227" spans="1:5" x14ac:dyDescent="0.2">
      <c r="A227" s="8">
        <v>39142</v>
      </c>
      <c r="B227" s="2">
        <v>2007</v>
      </c>
      <c r="C227" s="2">
        <v>13.51</v>
      </c>
      <c r="D227">
        <v>669</v>
      </c>
      <c r="E227">
        <v>7291.48</v>
      </c>
    </row>
    <row r="228" spans="1:5" x14ac:dyDescent="0.2">
      <c r="A228" s="8">
        <v>39114</v>
      </c>
      <c r="B228" s="1">
        <v>2007</v>
      </c>
      <c r="C228" s="1">
        <v>14.234999999999999</v>
      </c>
      <c r="D228">
        <v>672.5</v>
      </c>
      <c r="E228">
        <v>7473.87</v>
      </c>
    </row>
    <row r="229" spans="1:5" x14ac:dyDescent="0.2">
      <c r="A229" s="8">
        <v>39083</v>
      </c>
      <c r="B229" s="2">
        <v>2007</v>
      </c>
      <c r="C229" s="2">
        <v>13.632</v>
      </c>
      <c r="D229">
        <v>657.9</v>
      </c>
      <c r="E229">
        <v>7435.76</v>
      </c>
    </row>
    <row r="230" spans="1:5" x14ac:dyDescent="0.2">
      <c r="A230" s="8">
        <v>39052</v>
      </c>
      <c r="B230" s="1">
        <v>2006</v>
      </c>
      <c r="C230" s="1">
        <v>12.935</v>
      </c>
      <c r="D230">
        <v>638</v>
      </c>
      <c r="E230">
        <v>6974.3</v>
      </c>
    </row>
    <row r="231" spans="1:5" x14ac:dyDescent="0.2">
      <c r="A231" s="8">
        <v>39022</v>
      </c>
      <c r="B231" s="2">
        <v>2006</v>
      </c>
      <c r="C231" s="2">
        <v>14.052</v>
      </c>
      <c r="D231">
        <v>652.9</v>
      </c>
      <c r="E231">
        <v>6726.51</v>
      </c>
    </row>
    <row r="232" spans="1:5" x14ac:dyDescent="0.2">
      <c r="A232" s="8">
        <v>38991</v>
      </c>
      <c r="B232" s="1">
        <v>2006</v>
      </c>
      <c r="C232" s="1">
        <v>12.321999999999999</v>
      </c>
      <c r="D232">
        <v>606.79999999999995</v>
      </c>
      <c r="E232">
        <v>6611.5</v>
      </c>
    </row>
    <row r="233" spans="1:5" x14ac:dyDescent="0.2">
      <c r="A233" s="8">
        <v>38961</v>
      </c>
      <c r="B233" s="2">
        <v>2006</v>
      </c>
      <c r="C233" s="2">
        <v>11.54</v>
      </c>
      <c r="D233">
        <v>604.20000000000005</v>
      </c>
      <c r="E233">
        <v>6464.88</v>
      </c>
    </row>
    <row r="234" spans="1:5" x14ac:dyDescent="0.2">
      <c r="A234" s="8">
        <v>38930</v>
      </c>
      <c r="B234" s="1">
        <v>2006</v>
      </c>
      <c r="C234" s="1">
        <v>13.002000000000001</v>
      </c>
      <c r="D234">
        <v>634.20000000000005</v>
      </c>
      <c r="E234">
        <v>6248.4</v>
      </c>
    </row>
    <row r="235" spans="1:5" x14ac:dyDescent="0.2">
      <c r="A235" s="8">
        <v>38899</v>
      </c>
      <c r="B235" s="2">
        <v>2006</v>
      </c>
      <c r="C235" s="2">
        <v>11.39</v>
      </c>
      <c r="D235">
        <v>646.79999999999995</v>
      </c>
      <c r="E235">
        <v>5725.67</v>
      </c>
    </row>
    <row r="236" spans="1:5" x14ac:dyDescent="0.2">
      <c r="A236" s="8">
        <v>38869</v>
      </c>
      <c r="B236" s="1">
        <v>2006</v>
      </c>
      <c r="C236" s="1">
        <v>10.92</v>
      </c>
      <c r="D236">
        <v>616</v>
      </c>
      <c r="E236">
        <v>5548.92</v>
      </c>
    </row>
    <row r="237" spans="1:5" x14ac:dyDescent="0.2">
      <c r="A237" s="8">
        <v>38838</v>
      </c>
      <c r="B237" s="2">
        <v>2006</v>
      </c>
      <c r="C237" s="2">
        <v>12.505000000000001</v>
      </c>
      <c r="D237">
        <v>649</v>
      </c>
      <c r="E237">
        <v>6781.9</v>
      </c>
    </row>
    <row r="238" spans="1:5" x14ac:dyDescent="0.2">
      <c r="A238" s="8">
        <v>38808</v>
      </c>
      <c r="B238" s="1">
        <v>2006</v>
      </c>
      <c r="C238" s="1">
        <v>13.63</v>
      </c>
      <c r="D238">
        <v>654.5</v>
      </c>
      <c r="E238">
        <v>7140.18</v>
      </c>
    </row>
    <row r="239" spans="1:5" x14ac:dyDescent="0.2">
      <c r="A239" s="8">
        <v>38777</v>
      </c>
      <c r="B239" s="2">
        <v>2006</v>
      </c>
      <c r="C239" s="2">
        <v>11.56</v>
      </c>
      <c r="D239">
        <v>586.70000000000005</v>
      </c>
      <c r="E239">
        <v>7137.13</v>
      </c>
    </row>
    <row r="240" spans="1:5" x14ac:dyDescent="0.2">
      <c r="A240" s="8">
        <v>38749</v>
      </c>
      <c r="B240" s="1">
        <v>2006</v>
      </c>
      <c r="C240" s="1">
        <v>9.8049999999999997</v>
      </c>
      <c r="D240">
        <v>563.9</v>
      </c>
      <c r="E240">
        <v>8220.07</v>
      </c>
    </row>
    <row r="241" spans="1:5" x14ac:dyDescent="0.2">
      <c r="A241" s="8">
        <v>38718</v>
      </c>
      <c r="B241" s="2">
        <v>2006</v>
      </c>
      <c r="C241" s="2">
        <v>9.9149999999999991</v>
      </c>
      <c r="D241">
        <v>575.5</v>
      </c>
      <c r="E241">
        <v>8199.08</v>
      </c>
    </row>
    <row r="242" spans="1:5" x14ac:dyDescent="0.2">
      <c r="A242" s="8">
        <v>38687</v>
      </c>
      <c r="B242" s="1">
        <v>2005</v>
      </c>
      <c r="C242" s="1">
        <v>8.89</v>
      </c>
      <c r="D242">
        <v>519.70000000000005</v>
      </c>
      <c r="E242">
        <v>6330.01</v>
      </c>
    </row>
    <row r="243" spans="1:5" x14ac:dyDescent="0.2">
      <c r="A243" s="8">
        <v>38657</v>
      </c>
      <c r="B243" s="2">
        <v>2005</v>
      </c>
      <c r="C243" s="2">
        <v>8.35</v>
      </c>
      <c r="D243">
        <v>498.7</v>
      </c>
      <c r="E243">
        <v>6092.81</v>
      </c>
    </row>
    <row r="244" spans="1:5" x14ac:dyDescent="0.2">
      <c r="A244" s="8">
        <v>38626</v>
      </c>
      <c r="B244" s="1">
        <v>2005</v>
      </c>
      <c r="C244" s="1">
        <v>7.5979999999999999</v>
      </c>
      <c r="D244">
        <v>466.9</v>
      </c>
      <c r="E244">
        <v>5783.45</v>
      </c>
    </row>
    <row r="245" spans="1:5" x14ac:dyDescent="0.2">
      <c r="A245" s="8">
        <v>38596</v>
      </c>
      <c r="B245" s="2">
        <v>2005</v>
      </c>
      <c r="C245" s="2">
        <v>7.5119999999999996</v>
      </c>
      <c r="D245">
        <v>472.3</v>
      </c>
      <c r="E245">
        <v>5548.54</v>
      </c>
    </row>
    <row r="246" spans="1:5" x14ac:dyDescent="0.2">
      <c r="A246" s="8">
        <v>38565</v>
      </c>
      <c r="B246" s="1">
        <v>2005</v>
      </c>
      <c r="C246" s="1">
        <v>6.835</v>
      </c>
      <c r="D246">
        <v>438.1</v>
      </c>
      <c r="E246">
        <v>4934.4799999999996</v>
      </c>
    </row>
    <row r="247" spans="1:5" x14ac:dyDescent="0.2">
      <c r="A247" s="8">
        <v>38534</v>
      </c>
      <c r="B247" s="2">
        <v>2005</v>
      </c>
      <c r="C247" s="2">
        <v>7.2960000000000003</v>
      </c>
      <c r="D247">
        <v>435.8</v>
      </c>
      <c r="E247">
        <v>5036.88</v>
      </c>
    </row>
    <row r="248" spans="1:5" x14ac:dyDescent="0.2">
      <c r="A248" s="8">
        <v>38504</v>
      </c>
      <c r="B248" s="1">
        <v>2005</v>
      </c>
      <c r="C248" s="1">
        <v>7.0750000000000002</v>
      </c>
      <c r="D248">
        <v>437.1</v>
      </c>
      <c r="E248">
        <v>4998.2299999999996</v>
      </c>
    </row>
    <row r="249" spans="1:5" x14ac:dyDescent="0.2">
      <c r="A249" s="8">
        <v>38473</v>
      </c>
      <c r="B249" s="2">
        <v>2005</v>
      </c>
      <c r="C249" s="2">
        <v>7.4720000000000004</v>
      </c>
      <c r="D249">
        <v>418.9</v>
      </c>
      <c r="E249">
        <v>4533.1099999999997</v>
      </c>
    </row>
    <row r="250" spans="1:5" x14ac:dyDescent="0.2">
      <c r="A250" s="8">
        <v>38443</v>
      </c>
      <c r="B250" s="1">
        <v>2005</v>
      </c>
      <c r="C250" s="1">
        <v>6.94</v>
      </c>
      <c r="D250">
        <v>436.1</v>
      </c>
      <c r="E250">
        <v>4214.3</v>
      </c>
    </row>
    <row r="251" spans="1:5" x14ac:dyDescent="0.2">
      <c r="A251" s="8">
        <v>38412</v>
      </c>
      <c r="B251" s="2">
        <v>2005</v>
      </c>
      <c r="C251" s="2">
        <v>7.21</v>
      </c>
      <c r="D251">
        <v>431.1</v>
      </c>
      <c r="E251">
        <v>4532.29</v>
      </c>
    </row>
    <row r="252" spans="1:5" x14ac:dyDescent="0.2">
      <c r="A252" s="8">
        <v>38384</v>
      </c>
      <c r="B252" s="1">
        <v>2005</v>
      </c>
      <c r="C252" s="1">
        <v>7.3949999999999996</v>
      </c>
      <c r="D252">
        <v>437.6</v>
      </c>
      <c r="E252">
        <v>3979.63</v>
      </c>
    </row>
    <row r="253" spans="1:5" x14ac:dyDescent="0.2">
      <c r="A253" s="8">
        <v>38353</v>
      </c>
      <c r="B253" s="3">
        <v>2005</v>
      </c>
      <c r="C253" s="3">
        <v>6.7619999999999996</v>
      </c>
      <c r="D253">
        <v>424.1</v>
      </c>
      <c r="E253">
        <v>3538.51</v>
      </c>
    </row>
  </sheetData>
  <pageMargins left="0.7" right="0.7" top="0.75" bottom="0.75" header="0.3" footer="0.3"/>
  <pageSetup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B3C0B0-EC6E-4AE3-9555-A85DC5B646BF}">
  <dimension ref="A1:R259"/>
  <sheetViews>
    <sheetView zoomScale="80" zoomScaleNormal="80" workbookViewId="0">
      <selection activeCell="M2" sqref="M2:M13"/>
    </sheetView>
  </sheetViews>
  <sheetFormatPr defaultRowHeight="14.25" x14ac:dyDescent="0.2"/>
  <cols>
    <col min="1" max="1" width="25.625" style="30" customWidth="1"/>
    <col min="2" max="2" width="9.875" style="30" bestFit="1" customWidth="1"/>
    <col min="3" max="3" width="13.625" style="30" bestFit="1" customWidth="1"/>
    <col min="4" max="4" width="20.125" style="30" bestFit="1" customWidth="1"/>
    <col min="5" max="5" width="45.875" style="31" bestFit="1" customWidth="1"/>
    <col min="6" max="6" width="14.375" style="30" bestFit="1" customWidth="1"/>
    <col min="7" max="7" width="33.375" style="31" bestFit="1" customWidth="1"/>
    <col min="8" max="8" width="14" style="30" bestFit="1" customWidth="1"/>
    <col min="9" max="9" width="39.75" style="31" bestFit="1" customWidth="1"/>
    <col min="10" max="10" width="14.375" style="30" bestFit="1" customWidth="1"/>
    <col min="11" max="11" width="33" style="31" bestFit="1" customWidth="1"/>
    <col min="12" max="12" width="22.25" style="30" bestFit="1" customWidth="1"/>
    <col min="13" max="13" width="32.625" style="33" bestFit="1" customWidth="1"/>
    <col min="14" max="14" width="18.875" bestFit="1" customWidth="1"/>
    <col min="15" max="15" width="19.75" bestFit="1" customWidth="1"/>
    <col min="16" max="16" width="19.25" bestFit="1" customWidth="1"/>
    <col min="17" max="17" width="19.75" bestFit="1" customWidth="1"/>
    <col min="18" max="18" width="20.375" style="9" bestFit="1" customWidth="1"/>
  </cols>
  <sheetData>
    <row r="1" spans="1:18" ht="28.5" x14ac:dyDescent="0.2">
      <c r="A1" s="40" t="s">
        <v>0</v>
      </c>
      <c r="B1" s="74" t="s">
        <v>1</v>
      </c>
      <c r="C1" s="77" t="s">
        <v>38</v>
      </c>
      <c r="D1" s="78" t="s">
        <v>1057</v>
      </c>
      <c r="E1" s="79" t="s">
        <v>1065</v>
      </c>
      <c r="F1" s="40" t="s">
        <v>37</v>
      </c>
      <c r="G1" s="42" t="s">
        <v>1073</v>
      </c>
      <c r="H1" s="41" t="s">
        <v>2</v>
      </c>
      <c r="I1" s="42" t="s">
        <v>1064</v>
      </c>
      <c r="J1" s="41" t="s">
        <v>3</v>
      </c>
      <c r="K1" s="42" t="s">
        <v>1072</v>
      </c>
      <c r="L1" s="41" t="s">
        <v>4</v>
      </c>
      <c r="M1" s="43" t="s">
        <v>1066</v>
      </c>
      <c r="N1" s="41" t="s">
        <v>1063</v>
      </c>
      <c r="O1" s="41" t="s">
        <v>1061</v>
      </c>
      <c r="P1" s="41" t="s">
        <v>1062</v>
      </c>
      <c r="Q1" s="41" t="s">
        <v>1060</v>
      </c>
      <c r="R1" s="72" t="s">
        <v>1059</v>
      </c>
    </row>
    <row r="2" spans="1:18" x14ac:dyDescent="0.2">
      <c r="A2" s="44">
        <v>45992</v>
      </c>
      <c r="B2" s="75">
        <v>2025</v>
      </c>
      <c r="C2" s="80">
        <v>55.364199999999997</v>
      </c>
      <c r="D2" s="46">
        <f>Table1_2[[#This Row],[سعر اليورو ]]/C3</f>
        <v>1.0145482066252154</v>
      </c>
      <c r="E2" s="81">
        <f>Table1_2[[#This Row],[سعر اليورو ]]/$C$253</f>
        <v>6.6580320850470205</v>
      </c>
      <c r="F2" s="76">
        <v>47.6006</v>
      </c>
      <c r="G2" s="47">
        <f>Table1_2[[#This Row],[سعر الدولار ]]/$F$253</f>
        <v>7.7897131261557604</v>
      </c>
      <c r="H2" s="45">
        <v>70.363</v>
      </c>
      <c r="I2" s="47">
        <f>Table1_2[[#This Row],[سعر الفضة ]]/$H$253</f>
        <v>10.405649216208223</v>
      </c>
      <c r="J2" s="45">
        <v>4357.1000000000004</v>
      </c>
      <c r="K2" s="47">
        <f>Table1_2[[#This Row],[سعر الذهب ]]/$J$253</f>
        <v>10.273756189577931</v>
      </c>
      <c r="L2" s="45">
        <v>42624.11</v>
      </c>
      <c r="M2" s="48">
        <f>Table1_2[[#This Row],[مؤشر البورصه المصرية  ]]/$L$253</f>
        <v>12.045779155633303</v>
      </c>
      <c r="N2" s="73">
        <f>(Table1_2[[#This Row],[سعر اليورو ]]/$C$253)^1/20</f>
        <v>0.33290160425235105</v>
      </c>
      <c r="O2" s="32">
        <f>(Table1_2[[#This Row],[سعر الدولار ]]/$F$253)^1/20</f>
        <v>0.38948565630778803</v>
      </c>
      <c r="P2" s="32">
        <f>(Table1_2[[#This Row],[سعر الفضة ]]/$H$253)^1/20</f>
        <v>0.52028246081041118</v>
      </c>
      <c r="Q2" s="32">
        <f>(Table1_2[[#This Row],[سعر الذهب ]]/$J$253)^1/20</f>
        <v>0.51368780947889658</v>
      </c>
      <c r="R2" s="32">
        <f>((Table1_2[[#This Row],[مؤشر البورصه المصرية  ]]/$L$253)^1/20) -1</f>
        <v>-0.39771104221833486</v>
      </c>
    </row>
    <row r="3" spans="1:18" x14ac:dyDescent="0.2">
      <c r="A3" s="44">
        <v>45962</v>
      </c>
      <c r="B3" s="75">
        <v>2025</v>
      </c>
      <c r="C3" s="80">
        <v>54.570300000000003</v>
      </c>
      <c r="D3" s="46">
        <f>Table1_2[[#This Row],[سعر اليورو ]]/C4</f>
        <v>0.97092058137486725</v>
      </c>
      <c r="E3" s="81">
        <f>Table1_2[[#This Row],[سعر اليورو ]]/$C$253</f>
        <v>6.5625586261635043</v>
      </c>
      <c r="F3" s="76">
        <v>47.3003</v>
      </c>
      <c r="G3" s="47">
        <f>Table1_2[[#This Row],[سعر الدولار ]]/$F$253</f>
        <v>7.7405698201515376</v>
      </c>
      <c r="H3" s="45">
        <v>56.710999999999999</v>
      </c>
      <c r="I3" s="47">
        <f>Table1_2[[#This Row],[سعر الفضة ]]/$H$253</f>
        <v>8.3867199053534467</v>
      </c>
      <c r="J3" s="45">
        <v>4254.8999999999996</v>
      </c>
      <c r="K3" s="47">
        <f>Table1_2[[#This Row],[سعر الذهب ]]/$J$253</f>
        <v>10.032775288846969</v>
      </c>
      <c r="L3" s="45">
        <v>41443.1</v>
      </c>
      <c r="M3" s="48">
        <f>Table1_2[[#This Row],[مؤشر البورصه المصرية  ]]/$L$253</f>
        <v>11.71202003103001</v>
      </c>
      <c r="N3" s="73">
        <f>(Table1_2[[#This Row],[سعر اليورو ]]/$C$253)^1/20</f>
        <v>0.32812793130817519</v>
      </c>
      <c r="O3" s="73">
        <f>(Table1_2[[#This Row],[سعر الدولار ]]/$F$253)^1/20</f>
        <v>0.38702849100757686</v>
      </c>
      <c r="P3" s="73">
        <f>(Table1_2[[#This Row],[سعر الفضة ]]/$H$253)^1/20</f>
        <v>0.41933599526767235</v>
      </c>
      <c r="Q3" s="73">
        <f>(Table1_2[[#This Row],[سعر الذهب ]]/$J$253)^1/20</f>
        <v>0.50163876444234845</v>
      </c>
      <c r="R3" s="32">
        <f>((Table1_2[[#This Row],[مؤشر البورصه المصرية  ]]/$L$253)^1/20) -1</f>
        <v>-0.41439899844849948</v>
      </c>
    </row>
    <row r="4" spans="1:18" x14ac:dyDescent="0.2">
      <c r="A4" s="44">
        <v>45931</v>
      </c>
      <c r="B4" s="75">
        <v>2025</v>
      </c>
      <c r="C4" s="80">
        <v>56.204700000000003</v>
      </c>
      <c r="D4" s="46">
        <f>Table1_2[[#This Row],[سعر اليورو ]]/C5</f>
        <v>0.98576720300546172</v>
      </c>
      <c r="E4" s="81">
        <f>Table1_2[[#This Row],[سعر اليورو ]]/$C$253</f>
        <v>6.7591096038675227</v>
      </c>
      <c r="F4" s="76">
        <v>47.927599999999998</v>
      </c>
      <c r="G4" s="47">
        <f>Table1_2[[#This Row],[سعر الدولار ]]/$F$253</f>
        <v>7.8432258170095084</v>
      </c>
      <c r="H4" s="45">
        <v>48.16</v>
      </c>
      <c r="I4" s="47">
        <f>Table1_2[[#This Row],[سعر الفضة ]]/$H$253</f>
        <v>7.1221532091097304</v>
      </c>
      <c r="J4" s="45">
        <v>4013.3</v>
      </c>
      <c r="K4" s="47">
        <f>Table1_2[[#This Row],[سعر الذهب ]]/$J$253</f>
        <v>9.4630983258665413</v>
      </c>
      <c r="L4" s="45">
        <v>38409.26</v>
      </c>
      <c r="M4" s="48">
        <f>Table1_2[[#This Row],[مؤشر البورصه المصرية  ]]/$L$253</f>
        <v>10.854642208161062</v>
      </c>
      <c r="N4" s="73">
        <f>(Table1_2[[#This Row],[سعر اليورو ]]/$C$253)^1/20</f>
        <v>0.33795548019337612</v>
      </c>
      <c r="O4" s="73">
        <f>(Table1_2[[#This Row],[سعر الدولار ]]/$F$253)^1/20</f>
        <v>0.39216129085047541</v>
      </c>
      <c r="P4" s="73">
        <f>(Table1_2[[#This Row],[سعر الفضة ]]/$H$253)^1/20</f>
        <v>0.35610766045548653</v>
      </c>
      <c r="Q4" s="73">
        <f>(Table1_2[[#This Row],[سعر الذهب ]]/$J$253)^1/20</f>
        <v>0.47315491629332707</v>
      </c>
      <c r="R4" s="32">
        <f>((Table1_2[[#This Row],[مؤشر البورصه المصرية  ]]/$L$253)^1/20) -1</f>
        <v>-0.45726788959194686</v>
      </c>
    </row>
    <row r="5" spans="1:18" x14ac:dyDescent="0.2">
      <c r="A5" s="44">
        <v>45901</v>
      </c>
      <c r="B5" s="75">
        <v>2025</v>
      </c>
      <c r="C5" s="80">
        <v>57.016199999999998</v>
      </c>
      <c r="D5" s="46">
        <f>Table1_2[[#This Row],[سعر اليورو ]]/C6</f>
        <v>1.0102717213151062</v>
      </c>
      <c r="E5" s="81">
        <f>Table1_2[[#This Row],[سعر اليورو ]]/$C$253</f>
        <v>6.856699617577025</v>
      </c>
      <c r="F5" s="76">
        <v>48.627899999999997</v>
      </c>
      <c r="G5" s="47">
        <f>Table1_2[[#This Row],[سعر الدولار ]]/$F$253</f>
        <v>7.9578280720703027</v>
      </c>
      <c r="H5" s="45">
        <v>46.64</v>
      </c>
      <c r="I5" s="47">
        <f>Table1_2[[#This Row],[سعر الفضة ]]/$H$253</f>
        <v>6.8973676427092583</v>
      </c>
      <c r="J5" s="45">
        <v>3873.2</v>
      </c>
      <c r="K5" s="47">
        <f>Table1_2[[#This Row],[سعر الذهب ]]/$J$253</f>
        <v>9.1327517095024753</v>
      </c>
      <c r="L5" s="45">
        <v>36699.760000000002</v>
      </c>
      <c r="M5" s="48">
        <f>Table1_2[[#This Row],[مؤشر البورصه المصرية  ]]/$L$253</f>
        <v>10.371529259490577</v>
      </c>
      <c r="N5" s="73">
        <f>(Table1_2[[#This Row],[سعر اليورو ]]/$C$253)^1/20</f>
        <v>0.34283498087885123</v>
      </c>
      <c r="O5" s="73">
        <f>(Table1_2[[#This Row],[سعر الدولار ]]/$F$253)^1/20</f>
        <v>0.39789140360351516</v>
      </c>
      <c r="P5" s="73">
        <f>(Table1_2[[#This Row],[سعر الفضة ]]/$H$253)^1/20</f>
        <v>0.34486838213546289</v>
      </c>
      <c r="Q5" s="73">
        <f>(Table1_2[[#This Row],[سعر الذهب ]]/$J$253)^1/20</f>
        <v>0.45663758547512379</v>
      </c>
      <c r="R5" s="32">
        <f>((Table1_2[[#This Row],[مؤشر البورصه المصرية  ]]/$L$253)^1/20) -1</f>
        <v>-0.48142353702547114</v>
      </c>
    </row>
    <row r="6" spans="1:18" x14ac:dyDescent="0.2">
      <c r="A6" s="44">
        <v>45870</v>
      </c>
      <c r="B6" s="75">
        <v>2025</v>
      </c>
      <c r="C6" s="80">
        <v>56.436500000000002</v>
      </c>
      <c r="D6" s="46">
        <f>Table1_2[[#This Row],[سعر اليورو ]]/C7</f>
        <v>0.96480400989481208</v>
      </c>
      <c r="E6" s="81">
        <f>Table1_2[[#This Row],[سعر اليورو ]]/$C$253</f>
        <v>6.7869855929961274</v>
      </c>
      <c r="F6" s="76">
        <v>48.706699999999998</v>
      </c>
      <c r="G6" s="47">
        <f>Table1_2[[#This Row],[سعر الدولار ]]/$F$253</f>
        <v>7.9707234850344477</v>
      </c>
      <c r="H6" s="45">
        <v>40.661999999999999</v>
      </c>
      <c r="I6" s="47">
        <f>Table1_2[[#This Row],[سعر الفضة ]]/$H$253</f>
        <v>6.0133096716947652</v>
      </c>
      <c r="J6" s="45">
        <v>3512</v>
      </c>
      <c r="K6" s="47">
        <f>Table1_2[[#This Row],[سعر الذهب ]]/$J$253</f>
        <v>8.2810657863711388</v>
      </c>
      <c r="L6" s="45">
        <v>36282.71</v>
      </c>
      <c r="M6" s="48">
        <f>Table1_2[[#This Row],[مؤشر البورصه المصرية  ]]/$L$253</f>
        <v>10.25366891714309</v>
      </c>
      <c r="N6" s="73">
        <f>(Table1_2[[#This Row],[سعر اليورو ]]/$C$253)^1/20</f>
        <v>0.33934927964980638</v>
      </c>
      <c r="O6" s="73">
        <f>(Table1_2[[#This Row],[سعر الدولار ]]/$F$253)^1/20</f>
        <v>0.39853617425172239</v>
      </c>
      <c r="P6" s="73">
        <f>(Table1_2[[#This Row],[سعر الفضة ]]/$H$253)^1/20</f>
        <v>0.30066548358473827</v>
      </c>
      <c r="Q6" s="73">
        <f>(Table1_2[[#This Row],[سعر الذهب ]]/$J$253)^1/20</f>
        <v>0.41405328931855695</v>
      </c>
      <c r="R6" s="32">
        <f>((Table1_2[[#This Row],[مؤشر البورصه المصرية  ]]/$L$253)^1/20) -1</f>
        <v>-0.48731655414284547</v>
      </c>
    </row>
    <row r="7" spans="1:18" x14ac:dyDescent="0.2">
      <c r="A7" s="44">
        <v>45839</v>
      </c>
      <c r="B7" s="75">
        <v>2025</v>
      </c>
      <c r="C7" s="80">
        <v>58.4953</v>
      </c>
      <c r="D7" s="46">
        <f>Table1_2[[#This Row],[سعر اليورو ]]/C8</f>
        <v>1.0356816572237961</v>
      </c>
      <c r="E7" s="81">
        <f>Table1_2[[#This Row],[سعر اليورو ]]/$C$253</f>
        <v>7.0345744041176612</v>
      </c>
      <c r="F7" s="76">
        <v>49.517699999999998</v>
      </c>
      <c r="G7" s="47">
        <f>Table1_2[[#This Row],[سعر الدولار ]]/$F$253</f>
        <v>8.1034415042466499</v>
      </c>
      <c r="H7" s="45">
        <v>36.712000000000003</v>
      </c>
      <c r="I7" s="47">
        <f>Table1_2[[#This Row],[سعر الفضة ]]/$H$253</f>
        <v>5.4291629695356409</v>
      </c>
      <c r="J7" s="45">
        <v>3348.6</v>
      </c>
      <c r="K7" s="47">
        <f>Table1_2[[#This Row],[سعر الذهب ]]/$J$253</f>
        <v>7.8957792973355332</v>
      </c>
      <c r="L7" s="45">
        <v>34683</v>
      </c>
      <c r="M7" s="48">
        <f>Table1_2[[#This Row],[مؤشر البورصه المصرية  ]]/$L$253</f>
        <v>9.8015831522307408</v>
      </c>
      <c r="N7" s="73">
        <f>(Table1_2[[#This Row],[سعر اليورو ]]/$C$253)^1/20</f>
        <v>0.35172872020588308</v>
      </c>
      <c r="O7" s="73">
        <f>(Table1_2[[#This Row],[سعر الدولار ]]/$F$253)^1/20</f>
        <v>0.40517207521233251</v>
      </c>
      <c r="P7" s="73">
        <f>(Table1_2[[#This Row],[سعر الفضة ]]/$H$253)^1/20</f>
        <v>0.27145814847678207</v>
      </c>
      <c r="Q7" s="73">
        <f>(Table1_2[[#This Row],[سعر الذهب ]]/$J$253)^1/20</f>
        <v>0.39478896486677667</v>
      </c>
      <c r="R7" s="32">
        <f>((Table1_2[[#This Row],[مؤشر البورصه المصرية  ]]/$L$253)^1/20) -1</f>
        <v>-0.50992084238846291</v>
      </c>
    </row>
    <row r="8" spans="1:18" x14ac:dyDescent="0.2">
      <c r="A8" s="44">
        <v>45809</v>
      </c>
      <c r="B8" s="75">
        <v>2025</v>
      </c>
      <c r="C8" s="80">
        <v>56.48</v>
      </c>
      <c r="D8" s="46">
        <f>Table1_2[[#This Row],[سعر اليورو ]]/C9</f>
        <v>0.98448838153805385</v>
      </c>
      <c r="E8" s="81">
        <f>Table1_2[[#This Row],[سعر اليورو ]]/$C$253</f>
        <v>6.7922168506626255</v>
      </c>
      <c r="F8" s="76">
        <v>49.766500000000001</v>
      </c>
      <c r="G8" s="47">
        <f>Table1_2[[#This Row],[سعر الدولار ]]/$F$253</f>
        <v>8.1441569705598376</v>
      </c>
      <c r="H8" s="45">
        <v>36.171999999999997</v>
      </c>
      <c r="I8" s="47">
        <f>Table1_2[[#This Row],[سعر الفضة ]]/$H$253</f>
        <v>5.3493049393670509</v>
      </c>
      <c r="J8" s="45">
        <v>3307.7</v>
      </c>
      <c r="K8" s="47">
        <f>Table1_2[[#This Row],[سعر الذهب ]]/$J$253</f>
        <v>7.7993397783541605</v>
      </c>
      <c r="L8" s="45">
        <v>33381</v>
      </c>
      <c r="M8" s="48">
        <f>Table1_2[[#This Row],[مؤشر البورصه المصرية  ]]/$L$253</f>
        <v>9.4336316698271308</v>
      </c>
      <c r="N8" s="73">
        <f>(Table1_2[[#This Row],[سعر اليورو ]]/$C$253)^1/20</f>
        <v>0.33961084253313129</v>
      </c>
      <c r="O8" s="73">
        <f>(Table1_2[[#This Row],[سعر الدولار ]]/$F$253)^1/20</f>
        <v>0.40720784852799186</v>
      </c>
      <c r="P8" s="73">
        <f>(Table1_2[[#This Row],[سعر الفضة ]]/$H$253)^1/20</f>
        <v>0.26746524696835255</v>
      </c>
      <c r="Q8" s="73">
        <f>(Table1_2[[#This Row],[سعر الذهب ]]/$J$253)^1/20</f>
        <v>0.38996698891770804</v>
      </c>
      <c r="R8" s="32">
        <f>((Table1_2[[#This Row],[مؤشر البورصه المصرية  ]]/$L$253)^1/20) -1</f>
        <v>-0.52831841650864342</v>
      </c>
    </row>
    <row r="9" spans="1:18" x14ac:dyDescent="0.2">
      <c r="A9" s="44">
        <v>45778</v>
      </c>
      <c r="B9" s="75">
        <v>2025</v>
      </c>
      <c r="C9" s="80">
        <v>57.369900000000001</v>
      </c>
      <c r="D9" s="46">
        <f>Table1_2[[#This Row],[سعر اليورو ]]/C10</f>
        <v>1.0208203587913123</v>
      </c>
      <c r="E9" s="81">
        <f>Table1_2[[#This Row],[سعر اليورو ]]/$C$253</f>
        <v>6.8992351540515191</v>
      </c>
      <c r="F9" s="76">
        <v>50.783299999999997</v>
      </c>
      <c r="G9" s="47">
        <f>Table1_2[[#This Row],[سعر الدولار ]]/$F$253</f>
        <v>8.3105536190616469</v>
      </c>
      <c r="H9" s="45">
        <v>33.423000000000002</v>
      </c>
      <c r="I9" s="47">
        <f>Table1_2[[#This Row],[سعر الفضة ]]/$H$253</f>
        <v>4.9427684117125112</v>
      </c>
      <c r="J9" s="45">
        <v>3343.9</v>
      </c>
      <c r="K9" s="47">
        <f>Table1_2[[#This Row],[سعر الذهب ]]/$J$253</f>
        <v>7.8846970054232486</v>
      </c>
      <c r="L9" s="45">
        <v>32696.79</v>
      </c>
      <c r="M9" s="48">
        <f>Table1_2[[#This Row],[مؤشر البورصه المصرية  ]]/$L$253</f>
        <v>9.2402706223806064</v>
      </c>
      <c r="N9" s="73">
        <f>(Table1_2[[#This Row],[سعر اليورو ]]/$C$253)^1/20</f>
        <v>0.34496175770257598</v>
      </c>
      <c r="O9" s="73">
        <f>(Table1_2[[#This Row],[سعر الدولار ]]/$F$253)^1/20</f>
        <v>0.41552768095308235</v>
      </c>
      <c r="P9" s="73">
        <f>(Table1_2[[#This Row],[سعر الفضة ]]/$H$253)^1/20</f>
        <v>0.24713842058562557</v>
      </c>
      <c r="Q9" s="73">
        <f>(Table1_2[[#This Row],[سعر الذهب ]]/$J$253)^1/20</f>
        <v>0.39423485027116245</v>
      </c>
      <c r="R9" s="32">
        <f>((Table1_2[[#This Row],[مؤشر البورصه المصرية  ]]/$L$253)^1/20) -1</f>
        <v>-0.53798646888096968</v>
      </c>
    </row>
    <row r="10" spans="1:18" x14ac:dyDescent="0.2">
      <c r="A10" s="44">
        <v>45748</v>
      </c>
      <c r="B10" s="75">
        <v>2025</v>
      </c>
      <c r="C10" s="80">
        <v>56.199800000000003</v>
      </c>
      <c r="D10" s="46">
        <f>Table1_2[[#This Row],[سعر اليورو ]]/C11</f>
        <v>1.0677166551091943</v>
      </c>
      <c r="E10" s="81">
        <f>Table1_2[[#This Row],[سعر اليورو ]]/$C$253</f>
        <v>6.7585203357625607</v>
      </c>
      <c r="F10" s="76">
        <v>50.666899999999998</v>
      </c>
      <c r="G10" s="47">
        <f>Table1_2[[#This Row],[سعر الدولار ]]/$F$253</f>
        <v>8.2915050648861843</v>
      </c>
      <c r="H10" s="45">
        <v>32.828000000000003</v>
      </c>
      <c r="I10" s="47">
        <f>Table1_2[[#This Row],[سعر الفضة ]]/$H$253</f>
        <v>4.854776693286011</v>
      </c>
      <c r="J10" s="45">
        <v>3319.1</v>
      </c>
      <c r="K10" s="47">
        <f>Table1_2[[#This Row],[سعر الذهب ]]/$J$253</f>
        <v>7.826220231077575</v>
      </c>
      <c r="L10" s="45">
        <v>32218.68</v>
      </c>
      <c r="M10" s="48">
        <f>Table1_2[[#This Row],[مؤشر البورصه المصرية  ]]/$L$253</f>
        <v>9.1051544294067277</v>
      </c>
      <c r="N10" s="73">
        <f>(Table1_2[[#This Row],[سعر اليورو ]]/$C$253)^1/20</f>
        <v>0.33792601678812806</v>
      </c>
      <c r="O10" s="73">
        <f>(Table1_2[[#This Row],[سعر الدولار ]]/$F$253)^1/20</f>
        <v>0.41457525324430922</v>
      </c>
      <c r="P10" s="73">
        <f>(Table1_2[[#This Row],[سعر الفضة ]]/$H$253)^1/20</f>
        <v>0.24273883466430055</v>
      </c>
      <c r="Q10" s="73">
        <f>(Table1_2[[#This Row],[سعر الذهب ]]/$J$253)^1/20</f>
        <v>0.39131101155387876</v>
      </c>
      <c r="R10" s="32">
        <f>((Table1_2[[#This Row],[مؤشر البورصه المصرية  ]]/$L$253)^1/20) -1</f>
        <v>-0.54474227852966361</v>
      </c>
    </row>
    <row r="11" spans="1:18" x14ac:dyDescent="0.2">
      <c r="A11" s="44">
        <v>45717</v>
      </c>
      <c r="B11" s="75">
        <v>2025</v>
      </c>
      <c r="C11" s="80">
        <v>52.6355</v>
      </c>
      <c r="D11" s="46">
        <f>Table1_2[[#This Row],[سعر اليورو ]]/C12</f>
        <v>1.0096233153923175</v>
      </c>
      <c r="E11" s="81">
        <f>Table1_2[[#This Row],[سعر اليورو ]]/$C$253</f>
        <v>6.3298819058614137</v>
      </c>
      <c r="F11" s="76">
        <v>50.723199999999999</v>
      </c>
      <c r="G11" s="47">
        <f>Table1_2[[#This Row],[سعر الدولار ]]/$F$253</f>
        <v>8.3007184119658959</v>
      </c>
      <c r="H11" s="45">
        <v>34.610999999999997</v>
      </c>
      <c r="I11" s="47">
        <f>Table1_2[[#This Row],[سعر الفضة ]]/$H$253</f>
        <v>5.1184560780834074</v>
      </c>
      <c r="J11" s="45">
        <v>3150.3</v>
      </c>
      <c r="K11" s="47">
        <f>Table1_2[[#This Row],[سعر الذهب ]]/$J$253</f>
        <v>7.4282008960150909</v>
      </c>
      <c r="L11" s="45">
        <v>32073</v>
      </c>
      <c r="M11" s="48">
        <f>Table1_2[[#This Row],[مؤشر البورصه المصرية  ]]/$L$253</f>
        <v>9.0639845584723506</v>
      </c>
      <c r="N11" s="73">
        <f>(Table1_2[[#This Row],[سعر اليورو ]]/$C$253)^1/20</f>
        <v>0.31649409529307071</v>
      </c>
      <c r="O11" s="73">
        <f>(Table1_2[[#This Row],[سعر الدولار ]]/$F$253)^1/20</f>
        <v>0.41503592059829481</v>
      </c>
      <c r="P11" s="73">
        <f>(Table1_2[[#This Row],[سعر الفضة ]]/$H$253)^1/20</f>
        <v>0.25592280390417038</v>
      </c>
      <c r="Q11" s="73">
        <f>(Table1_2[[#This Row],[سعر الذهب ]]/$J$253)^1/20</f>
        <v>0.37141004480075457</v>
      </c>
      <c r="R11" s="32">
        <f>((Table1_2[[#This Row],[مؤشر البورصه المصرية  ]]/$L$253)^1/20) -1</f>
        <v>-0.54680077207638245</v>
      </c>
    </row>
    <row r="12" spans="1:18" x14ac:dyDescent="0.2">
      <c r="A12" s="44">
        <v>45689</v>
      </c>
      <c r="B12" s="75">
        <v>2025</v>
      </c>
      <c r="C12" s="80">
        <v>52.133800000000001</v>
      </c>
      <c r="D12" s="46">
        <f>Table1_2[[#This Row],[سعر اليورو ]]/C13</f>
        <v>0.98644843897824031</v>
      </c>
      <c r="E12" s="81">
        <f>Table1_2[[#This Row],[سعر اليورو ]]/$C$253</f>
        <v>6.269548067441133</v>
      </c>
      <c r="F12" s="76">
        <v>50.297899999999998</v>
      </c>
      <c r="G12" s="47">
        <f>Table1_2[[#This Row],[سعر الدولار ]]/$F$253</f>
        <v>8.2311191843814946</v>
      </c>
      <c r="H12" s="45">
        <v>32.11</v>
      </c>
      <c r="I12" s="47">
        <f>Table1_2[[#This Row],[سعر الفضة ]]/$H$253</f>
        <v>4.7485950902099976</v>
      </c>
      <c r="J12" s="45">
        <v>2895.9</v>
      </c>
      <c r="K12" s="47">
        <f>Table1_2[[#This Row],[سعر الذهب ]]/$J$253</f>
        <v>6.828342372082056</v>
      </c>
      <c r="L12" s="45">
        <v>31056.36</v>
      </c>
      <c r="M12" s="48">
        <f>Table1_2[[#This Row],[مؤشر البورصه المصرية  ]]/$L$253</f>
        <v>8.7766771889863247</v>
      </c>
      <c r="N12" s="73">
        <f>(Table1_2[[#This Row],[سعر اليورو ]]/$C$253)^1/20</f>
        <v>0.31347740337205665</v>
      </c>
      <c r="O12" s="73">
        <f>(Table1_2[[#This Row],[سعر الدولار ]]/$F$253)^1/20</f>
        <v>0.41155595921907473</v>
      </c>
      <c r="P12" s="73">
        <f>(Table1_2[[#This Row],[سعر الفضة ]]/$H$253)^1/20</f>
        <v>0.23742975451049989</v>
      </c>
      <c r="Q12" s="73">
        <f>(Table1_2[[#This Row],[سعر الذهب ]]/$J$253)^1/20</f>
        <v>0.34141711860410279</v>
      </c>
      <c r="R12" s="32">
        <f>((Table1_2[[#This Row],[مؤشر البورصه المصرية  ]]/$L$253)^1/20) -1</f>
        <v>-0.56116614055068381</v>
      </c>
    </row>
    <row r="13" spans="1:18" x14ac:dyDescent="0.2">
      <c r="A13" s="44">
        <v>45658</v>
      </c>
      <c r="B13" s="75">
        <v>2025</v>
      </c>
      <c r="C13" s="80">
        <v>52.85</v>
      </c>
      <c r="D13" s="46">
        <f>Table1_2[[#This Row],[سعر اليورو ]]/C14</f>
        <v>1.0061358102486877</v>
      </c>
      <c r="E13" s="81">
        <f>Table1_2[[#This Row],[سعر اليورو ]]/$C$253</f>
        <v>6.3556774178031121</v>
      </c>
      <c r="F13" s="76">
        <v>50.840699999999998</v>
      </c>
      <c r="G13" s="47">
        <f>Table1_2[[#This Row],[سعر الدولار ]]/$F$253</f>
        <v>8.3199469782512647</v>
      </c>
      <c r="H13" s="45">
        <v>32.493000000000002</v>
      </c>
      <c r="I13" s="47">
        <f>Table1_2[[#This Row],[سعر الفضة ]]/$H$253</f>
        <v>4.8052351375332751</v>
      </c>
      <c r="J13" s="45">
        <v>2845.2</v>
      </c>
      <c r="K13" s="47">
        <f>Table1_2[[#This Row],[سعر الذهب ]]/$J$253</f>
        <v>6.7087950954963445</v>
      </c>
      <c r="L13" s="45">
        <v>30279.95</v>
      </c>
      <c r="M13" s="48">
        <f>Table1_2[[#This Row],[مؤشر البورصه المصرية  ]]/$L$253</f>
        <v>8.5572599766568409</v>
      </c>
      <c r="N13" s="73">
        <f>(Table1_2[[#This Row],[سعر اليورو ]]/$C$253)^1/20</f>
        <v>0.31778387089015558</v>
      </c>
      <c r="O13" s="73">
        <f>(Table1_2[[#This Row],[سعر الدولار ]]/$F$253)^1/20</f>
        <v>0.41599734891256324</v>
      </c>
      <c r="P13" s="73">
        <f>(Table1_2[[#This Row],[سعر الفضة ]]/$H$253)^1/20</f>
        <v>0.24026175687666376</v>
      </c>
      <c r="Q13" s="73">
        <f>(Table1_2[[#This Row],[سعر الذهب ]]/$J$253)^1/20</f>
        <v>0.33543975477481724</v>
      </c>
      <c r="R13" s="32">
        <f>((Table1_2[[#This Row],[مؤشر البورصه المصرية  ]]/$L$253)^1/20) -1</f>
        <v>-0.57213700116715793</v>
      </c>
    </row>
    <row r="14" spans="1:18" x14ac:dyDescent="0.2">
      <c r="A14" s="44">
        <v>45627</v>
      </c>
      <c r="B14" s="75">
        <v>2024</v>
      </c>
      <c r="C14" s="80">
        <v>52.527700000000003</v>
      </c>
      <c r="D14" s="46">
        <f>Table1_2[[#This Row],[سعر اليورو ]]/C15</f>
        <v>0.98789758365430913</v>
      </c>
      <c r="E14" s="81">
        <f>Table1_2[[#This Row],[سعر اليورو ]]/$C$253</f>
        <v>6.3169180075522524</v>
      </c>
      <c r="F14" s="76">
        <v>49.657499999999999</v>
      </c>
      <c r="G14" s="47">
        <f>Table1_2[[#This Row],[سعر الدولار ]]/$F$253</f>
        <v>8.1263194069419225</v>
      </c>
      <c r="H14" s="45">
        <v>29.411999999999999</v>
      </c>
      <c r="I14" s="47">
        <f>Table1_2[[#This Row],[سعر الفضة ]]/$H$253</f>
        <v>4.3496007098491569</v>
      </c>
      <c r="J14" s="45">
        <v>2618.1</v>
      </c>
      <c r="K14" s="47">
        <f>Table1_2[[#This Row],[سعر الذهب ]]/$J$253</f>
        <v>6.1733081820325388</v>
      </c>
      <c r="L14" s="45">
        <v>31232.73</v>
      </c>
      <c r="M14" s="48">
        <f>Table1_2[[#This Row],[مؤشر البورصه المصرية  ]]/$L$253</f>
        <v>8.8265202020059288</v>
      </c>
      <c r="N14" s="73">
        <f>(Table1_2[[#This Row],[سعر اليورو ]]/$C$253)^1/20</f>
        <v>0.31584590037761262</v>
      </c>
      <c r="O14" s="73">
        <f>(Table1_2[[#This Row],[سعر الدولار ]]/$F$253)^1/20</f>
        <v>0.4063159703470961</v>
      </c>
      <c r="P14" s="73">
        <f>(Table1_2[[#This Row],[سعر الفضة ]]/$H$253)^1/20</f>
        <v>0.21748003549245784</v>
      </c>
      <c r="Q14" s="73">
        <f>(Table1_2[[#This Row],[سعر الذهب ]]/$J$253)^1/20</f>
        <v>0.30866540910162693</v>
      </c>
      <c r="R14" s="32">
        <f>((Table1_2[[#This Row],[مؤشر البورصه المصرية  ]]/$L$253)^1/20) -1</f>
        <v>-0.55867398989970352</v>
      </c>
    </row>
    <row r="15" spans="1:18" x14ac:dyDescent="0.2">
      <c r="A15" s="44">
        <v>45597</v>
      </c>
      <c r="B15" s="75">
        <v>2024</v>
      </c>
      <c r="C15" s="80">
        <v>53.171199999999999</v>
      </c>
      <c r="D15" s="46">
        <f>Table1_2[[#This Row],[سعر اليورو ]]/C16</f>
        <v>0.99247216492921064</v>
      </c>
      <c r="E15" s="81">
        <f>Table1_2[[#This Row],[سعر اليورو ]]/$C$253</f>
        <v>6.3943045433773475</v>
      </c>
      <c r="F15" s="76">
        <v>49.073599999999999</v>
      </c>
      <c r="G15" s="47">
        <f>Table1_2[[#This Row],[سعر الدولار ]]/$F$253</f>
        <v>8.0307657060565898</v>
      </c>
      <c r="H15" s="45">
        <v>30.454999999999998</v>
      </c>
      <c r="I15" s="47">
        <f>Table1_2[[#This Row],[سعر الفضة ]]/$H$253</f>
        <v>4.5038450162673769</v>
      </c>
      <c r="J15" s="45">
        <v>2652.3</v>
      </c>
      <c r="K15" s="47">
        <f>Table1_2[[#This Row],[سعر الذهب ]]/$J$253</f>
        <v>6.2539495402027825</v>
      </c>
      <c r="L15" s="45">
        <v>31799.439999999999</v>
      </c>
      <c r="M15" s="48">
        <f>Table1_2[[#This Row],[مؤشر البورصه المصرية  ]]/$L$253</f>
        <v>8.9866751824920641</v>
      </c>
      <c r="N15" s="73">
        <f>(Table1_2[[#This Row],[سعر اليورو ]]/$C$253)^1/20</f>
        <v>0.31971522716886736</v>
      </c>
      <c r="O15" s="73">
        <f>(Table1_2[[#This Row],[سعر الدولار ]]/$F$253)^1/20</f>
        <v>0.40153828530282948</v>
      </c>
      <c r="P15" s="73">
        <f>(Table1_2[[#This Row],[سعر الفضة ]]/$H$253)^1/20</f>
        <v>0.22519225081336885</v>
      </c>
      <c r="Q15" s="73">
        <f>(Table1_2[[#This Row],[سعر الذهب ]]/$J$253)^1/20</f>
        <v>0.31269747701013911</v>
      </c>
      <c r="R15" s="32">
        <f>((Table1_2[[#This Row],[مؤشر البورصه المصرية  ]]/$L$253)^1/20) -1</f>
        <v>-0.55066624087539684</v>
      </c>
    </row>
    <row r="16" spans="1:18" x14ac:dyDescent="0.2">
      <c r="A16" s="44">
        <v>45566</v>
      </c>
      <c r="B16" s="75">
        <v>2024</v>
      </c>
      <c r="C16" s="80">
        <v>53.5745</v>
      </c>
      <c r="D16" s="46">
        <f>Table1_2[[#This Row],[سعر اليورو ]]/C17</f>
        <v>0.99706321895768468</v>
      </c>
      <c r="E16" s="81">
        <f>Table1_2[[#This Row],[سعر اليورو ]]/$C$253</f>
        <v>6.4428049161796181</v>
      </c>
      <c r="F16" s="76">
        <v>48.308900000000001</v>
      </c>
      <c r="G16" s="47">
        <f>Table1_2[[#This Row],[سعر الدولار ]]/$F$253</f>
        <v>7.9056245601976869</v>
      </c>
      <c r="H16" s="45">
        <v>32.953000000000003</v>
      </c>
      <c r="I16" s="47">
        <f>Table1_2[[#This Row],[سعر الفضة ]]/$H$253</f>
        <v>4.8732623484176285</v>
      </c>
      <c r="J16" s="45">
        <v>2749.3</v>
      </c>
      <c r="K16" s="47">
        <f>Table1_2[[#This Row],[سعر الذهب ]]/$J$253</f>
        <v>6.4826691817967461</v>
      </c>
      <c r="L16" s="45">
        <v>32184.68</v>
      </c>
      <c r="M16" s="48">
        <f>Table1_2[[#This Row],[مؤشر البورصه المصرية  ]]/$L$253</f>
        <v>9.095545865350104</v>
      </c>
      <c r="N16" s="73">
        <f>(Table1_2[[#This Row],[سعر اليورو ]]/$C$253)^1/20</f>
        <v>0.32214024580898093</v>
      </c>
      <c r="O16" s="73">
        <f>(Table1_2[[#This Row],[سعر الدولار ]]/$F$253)^1/20</f>
        <v>0.39528122800988436</v>
      </c>
      <c r="P16" s="73">
        <f>(Table1_2[[#This Row],[سعر الفضة ]]/$H$253)^1/20</f>
        <v>0.24366311742088143</v>
      </c>
      <c r="Q16" s="73">
        <f>(Table1_2[[#This Row],[سعر الذهب ]]/$J$253)^1/20</f>
        <v>0.32413345908983732</v>
      </c>
      <c r="R16" s="32">
        <f>((Table1_2[[#This Row],[مؤشر البورصه المصرية  ]]/$L$253)^1/20) -1</f>
        <v>-0.54522270673249484</v>
      </c>
    </row>
    <row r="17" spans="1:18" x14ac:dyDescent="0.2">
      <c r="A17" s="44">
        <v>45536</v>
      </c>
      <c r="B17" s="75">
        <v>2024</v>
      </c>
      <c r="C17" s="80">
        <v>53.732300000000002</v>
      </c>
      <c r="D17" s="46">
        <f>Table1_2[[#This Row],[سعر اليورو ]]/C18</f>
        <v>1.0217655459356467</v>
      </c>
      <c r="E17" s="81">
        <f>Table1_2[[#This Row],[سعر اليورو ]]/$C$253</f>
        <v>6.4617817543353295</v>
      </c>
      <c r="F17" s="76">
        <v>48.635300000000001</v>
      </c>
      <c r="G17" s="47">
        <f>Table1_2[[#This Row],[سعر الدولار ]]/$F$253</f>
        <v>7.9590390626278502</v>
      </c>
      <c r="H17" s="45">
        <v>31.457999999999998</v>
      </c>
      <c r="I17" s="47">
        <f>Table1_2[[#This Row],[سعر الفضة ]]/$H$253</f>
        <v>4.6521739130434785</v>
      </c>
      <c r="J17" s="45">
        <v>2647.9</v>
      </c>
      <c r="K17" s="47">
        <f>Table1_2[[#This Row],[سعر الذهب ]]/$J$253</f>
        <v>6.243574628625324</v>
      </c>
      <c r="L17" s="45">
        <v>31720.84</v>
      </c>
      <c r="M17" s="48">
        <f>Table1_2[[#This Row],[مؤشر البورصه المصرية  ]]/$L$253</f>
        <v>8.9644624432317546</v>
      </c>
      <c r="N17" s="73">
        <f>(Table1_2[[#This Row],[سعر اليورو ]]/$C$253)^1/20</f>
        <v>0.32308908771676648</v>
      </c>
      <c r="O17" s="73">
        <f>(Table1_2[[#This Row],[سعر الدولار ]]/$F$253)^1/20</f>
        <v>0.39795195313139253</v>
      </c>
      <c r="P17" s="73">
        <f>(Table1_2[[#This Row],[سعر الفضة ]]/$H$253)^1/20</f>
        <v>0.23260869565217393</v>
      </c>
      <c r="Q17" s="73">
        <f>(Table1_2[[#This Row],[سعر الذهب ]]/$J$253)^1/20</f>
        <v>0.31217873143126618</v>
      </c>
      <c r="R17" s="32">
        <f>((Table1_2[[#This Row],[مؤشر البورصه المصرية  ]]/$L$253)^1/20) -1</f>
        <v>-0.55177687783841223</v>
      </c>
    </row>
    <row r="18" spans="1:18" x14ac:dyDescent="0.2">
      <c r="A18" s="44">
        <v>45505</v>
      </c>
      <c r="B18" s="75">
        <v>2024</v>
      </c>
      <c r="C18" s="80">
        <v>52.587699999999998</v>
      </c>
      <c r="D18" s="46">
        <f>Table1_2[[#This Row],[سعر اليورو ]]/C19</f>
        <v>1.0118720740725062</v>
      </c>
      <c r="E18" s="81">
        <f>Table1_2[[#This Row],[سعر اليورو ]]/$C$253</f>
        <v>6.3241335353681114</v>
      </c>
      <c r="F18" s="76">
        <v>48.757399999999997</v>
      </c>
      <c r="G18" s="47">
        <f>Table1_2[[#This Row],[سعر الدولار ]]/$F$253</f>
        <v>7.9790204068273685</v>
      </c>
      <c r="H18" s="45">
        <v>29.827000000000002</v>
      </c>
      <c r="I18" s="47">
        <f>Table1_2[[#This Row],[سعر الفضة ]]/$H$253</f>
        <v>4.4109730848861286</v>
      </c>
      <c r="J18" s="45">
        <v>2536.6999999999998</v>
      </c>
      <c r="K18" s="47">
        <f>Table1_2[[#This Row],[سعر الذهب ]]/$J$253</f>
        <v>5.981372317849563</v>
      </c>
      <c r="L18" s="45">
        <v>30910.31</v>
      </c>
      <c r="M18" s="48">
        <f>Table1_2[[#This Row],[مؤشر البورصه المصرية  ]]/$L$253</f>
        <v>8.7354027542666266</v>
      </c>
      <c r="N18" s="73">
        <f>(Table1_2[[#This Row],[سعر اليورو ]]/$C$253)^1/20</f>
        <v>0.31620667676840558</v>
      </c>
      <c r="O18" s="73">
        <f>(Table1_2[[#This Row],[سعر الدولار ]]/$F$253)^1/20</f>
        <v>0.39895102034136842</v>
      </c>
      <c r="P18" s="73">
        <f>(Table1_2[[#This Row],[سعر الفضة ]]/$H$253)^1/20</f>
        <v>0.22054865424430642</v>
      </c>
      <c r="Q18" s="73">
        <f>(Table1_2[[#This Row],[سعر الذهب ]]/$J$253)^1/20</f>
        <v>0.29906861589247813</v>
      </c>
      <c r="R18" s="32">
        <f>((Table1_2[[#This Row],[مؤشر البورصه المصرية  ]]/$L$253)^1/20) -1</f>
        <v>-0.56322986228666871</v>
      </c>
    </row>
    <row r="19" spans="1:18" x14ac:dyDescent="0.2">
      <c r="A19" s="44">
        <v>45474</v>
      </c>
      <c r="B19" s="75">
        <v>2024</v>
      </c>
      <c r="C19" s="80">
        <v>51.970700000000001</v>
      </c>
      <c r="D19" s="46">
        <f>Table1_2[[#This Row],[سعر اليورو ]]/C20</f>
        <v>1.0109831323519971</v>
      </c>
      <c r="E19" s="81">
        <f>Table1_2[[#This Row],[سعر اليورو ]]/$C$253</f>
        <v>6.2499338576616879</v>
      </c>
      <c r="F19" s="76">
        <v>48.344900000000003</v>
      </c>
      <c r="G19" s="47">
        <f>Table1_2[[#This Row],[سعر الدولار ]]/$F$253</f>
        <v>7.9115158656127784</v>
      </c>
      <c r="H19" s="45">
        <v>29.073</v>
      </c>
      <c r="I19" s="47">
        <f>Table1_2[[#This Row],[سعر الفضة ]]/$H$253</f>
        <v>4.2994676131322098</v>
      </c>
      <c r="J19" s="45">
        <v>2438.5</v>
      </c>
      <c r="K19" s="47">
        <f>Table1_2[[#This Row],[سعر الذهب ]]/$J$253</f>
        <v>5.7498231549162933</v>
      </c>
      <c r="L19" s="45">
        <v>29386.84</v>
      </c>
      <c r="M19" s="48">
        <f>Table1_2[[#This Row],[مؤشر البورصه المصرية  ]]/$L$253</f>
        <v>8.3048627812271256</v>
      </c>
      <c r="N19" s="73">
        <f>(Table1_2[[#This Row],[سعر اليورو ]]/$C$253)^1/20</f>
        <v>0.3124966928830844</v>
      </c>
      <c r="O19" s="73">
        <f>(Table1_2[[#This Row],[سعر الدولار ]]/$F$253)^1/20</f>
        <v>0.39557579328063891</v>
      </c>
      <c r="P19" s="73">
        <f>(Table1_2[[#This Row],[سعر الفضة ]]/$H$253)^1/20</f>
        <v>0.21497338065661048</v>
      </c>
      <c r="Q19" s="73">
        <f>(Table1_2[[#This Row],[سعر الذهب ]]/$J$253)^1/20</f>
        <v>0.28749115774581468</v>
      </c>
      <c r="R19" s="32">
        <f>((Table1_2[[#This Row],[مؤشر البورصه المصرية  ]]/$L$253)^1/20) -1</f>
        <v>-0.58475686093864376</v>
      </c>
    </row>
    <row r="20" spans="1:18" x14ac:dyDescent="0.2">
      <c r="A20" s="44">
        <v>45444</v>
      </c>
      <c r="B20" s="75">
        <v>2024</v>
      </c>
      <c r="C20" s="80">
        <v>51.406100000000002</v>
      </c>
      <c r="D20" s="46">
        <f>Table1_2[[#This Row],[سعر اليورو ]]/C21</f>
        <v>1.0050461406115585</v>
      </c>
      <c r="E20" s="81">
        <f>Table1_2[[#This Row],[سعر اليورو ]]/$C$253</f>
        <v>6.182035740914448</v>
      </c>
      <c r="F20" s="76">
        <v>47.400700000000001</v>
      </c>
      <c r="G20" s="47">
        <f>Table1_2[[#This Row],[سعر الدولار ]]/$F$253</f>
        <v>7.7570000163647377</v>
      </c>
      <c r="H20" s="45">
        <v>29.256</v>
      </c>
      <c r="I20" s="47">
        <f>Table1_2[[#This Row],[سعر الفضة ]]/$H$253</f>
        <v>4.3265306122448983</v>
      </c>
      <c r="J20" s="45">
        <v>2336.6</v>
      </c>
      <c r="K20" s="47">
        <f>Table1_2[[#This Row],[سعر الذهب ]]/$J$253</f>
        <v>5.5095496345201598</v>
      </c>
      <c r="L20" s="45">
        <v>27938.98</v>
      </c>
      <c r="M20" s="48">
        <f>Table1_2[[#This Row],[مؤشر البورصه المصرية  ]]/$L$253</f>
        <v>7.8956905590206041</v>
      </c>
      <c r="N20" s="73">
        <f>(Table1_2[[#This Row],[سعر اليورو ]]/$C$253)^1/20</f>
        <v>0.30910178704572239</v>
      </c>
      <c r="O20" s="73">
        <f>(Table1_2[[#This Row],[سعر الدولار ]]/$F$253)^1/20</f>
        <v>0.3878500008182369</v>
      </c>
      <c r="P20" s="73">
        <f>(Table1_2[[#This Row],[سعر الفضة ]]/$H$253)^1/20</f>
        <v>0.21632653061224491</v>
      </c>
      <c r="Q20" s="73">
        <f>(Table1_2[[#This Row],[سعر الذهب ]]/$J$253)^1/20</f>
        <v>0.275477481726008</v>
      </c>
      <c r="R20" s="32">
        <f>((Table1_2[[#This Row],[مؤشر البورصه المصرية  ]]/$L$253)^1/20) -1</f>
        <v>-0.60521547204896975</v>
      </c>
    </row>
    <row r="21" spans="1:18" x14ac:dyDescent="0.2">
      <c r="A21" s="44">
        <v>45413</v>
      </c>
      <c r="B21" s="75">
        <v>2024</v>
      </c>
      <c r="C21" s="80">
        <v>51.148000000000003</v>
      </c>
      <c r="D21" s="46">
        <f>Table1_2[[#This Row],[سعر اليورو ]]/C22</f>
        <v>1.0037778061249523</v>
      </c>
      <c r="E21" s="81">
        <f>Table1_2[[#This Row],[سعر اليورو ]]/$C$253</f>
        <v>6.1509969454265585</v>
      </c>
      <c r="F21" s="76">
        <v>47.940800000000003</v>
      </c>
      <c r="G21" s="47">
        <f>Table1_2[[#This Row],[سعر الدولار ]]/$F$253</f>
        <v>7.8453859623283755</v>
      </c>
      <c r="H21" s="45">
        <v>31.68</v>
      </c>
      <c r="I21" s="47">
        <f>Table1_2[[#This Row],[سعر الفضة ]]/$H$253</f>
        <v>4.6850044365572314</v>
      </c>
      <c r="J21" s="45">
        <v>2354.6999999999998</v>
      </c>
      <c r="K21" s="47">
        <f>Table1_2[[#This Row],[سعر الذهب ]]/$J$253</f>
        <v>5.5522282480547034</v>
      </c>
      <c r="L21" s="45">
        <v>27689.14</v>
      </c>
      <c r="M21" s="48">
        <f>Table1_2[[#This Row],[مؤشر البورصه المصرية  ]]/$L$253</f>
        <v>7.8250845694939386</v>
      </c>
      <c r="N21" s="73">
        <f>(Table1_2[[#This Row],[سعر اليورو ]]/$C$253)^1/20</f>
        <v>0.30754984727132795</v>
      </c>
      <c r="O21" s="73">
        <f>(Table1_2[[#This Row],[سعر الدولار ]]/$F$253)^1/20</f>
        <v>0.39226929811641875</v>
      </c>
      <c r="P21" s="73">
        <f>(Table1_2[[#This Row],[سعر الفضة ]]/$H$253)^1/20</f>
        <v>0.23425022182786157</v>
      </c>
      <c r="Q21" s="73">
        <f>(Table1_2[[#This Row],[سعر الذهب ]]/$J$253)^1/20</f>
        <v>0.27761141240273518</v>
      </c>
      <c r="R21" s="32">
        <f>((Table1_2[[#This Row],[مؤشر البورصه المصرية  ]]/$L$253)^1/20) -1</f>
        <v>-0.60874577152530307</v>
      </c>
    </row>
    <row r="22" spans="1:18" x14ac:dyDescent="0.2">
      <c r="A22" s="44">
        <v>45383</v>
      </c>
      <c r="B22" s="75">
        <v>2024</v>
      </c>
      <c r="C22" s="80">
        <v>50.955500000000001</v>
      </c>
      <c r="D22" s="46">
        <f>Table1_2[[#This Row],[سعر اليورو ]]/C23</f>
        <v>1.5182407589490559</v>
      </c>
      <c r="E22" s="81">
        <f>Table1_2[[#This Row],[سعر اليورو ]]/$C$253</f>
        <v>6.1278471270173416</v>
      </c>
      <c r="F22" s="76">
        <v>47.259799999999998</v>
      </c>
      <c r="G22" s="47">
        <f>Table1_2[[#This Row],[سعر الدولار ]]/$F$253</f>
        <v>7.7339421015595597</v>
      </c>
      <c r="H22" s="45">
        <v>26.654</v>
      </c>
      <c r="I22" s="47">
        <f>Table1_2[[#This Row],[سعر الفضة ]]/$H$253</f>
        <v>3.9417332150251405</v>
      </c>
      <c r="J22" s="45">
        <v>2302.9</v>
      </c>
      <c r="K22" s="47">
        <f>Table1_2[[#This Row],[سعر الذهب ]]/$J$253</f>
        <v>5.4300872435746284</v>
      </c>
      <c r="L22" s="45">
        <v>30072.1</v>
      </c>
      <c r="M22" s="48">
        <f>Table1_2[[#This Row],[مؤشر البورصه المصرية  ]]/$L$253</f>
        <v>8.4985205637401044</v>
      </c>
      <c r="N22" s="73">
        <f>(Table1_2[[#This Row],[سعر اليورو ]]/$C$253)^1/20</f>
        <v>0.30639235635086709</v>
      </c>
      <c r="O22" s="73">
        <f>(Table1_2[[#This Row],[سعر الدولار ]]/$F$253)^1/20</f>
        <v>0.386697105077978</v>
      </c>
      <c r="P22" s="73">
        <f>(Table1_2[[#This Row],[سعر الفضة ]]/$H$253)^1/20</f>
        <v>0.19708666075125703</v>
      </c>
      <c r="Q22" s="73">
        <f>(Table1_2[[#This Row],[سعر الذهب ]]/$J$253)^1/20</f>
        <v>0.27150436217873142</v>
      </c>
      <c r="R22" s="32">
        <f>((Table1_2[[#This Row],[مؤشر البورصه المصرية  ]]/$L$253)^1/20) -1</f>
        <v>-0.5750739718129948</v>
      </c>
    </row>
    <row r="23" spans="1:18" x14ac:dyDescent="0.2">
      <c r="A23" s="44">
        <v>45352</v>
      </c>
      <c r="B23" s="75">
        <v>2024</v>
      </c>
      <c r="C23" s="80">
        <v>33.562199999999997</v>
      </c>
      <c r="D23" s="46">
        <f>Table1_2[[#This Row],[سعر اليورو ]]/C24</f>
        <v>1.002868565896337</v>
      </c>
      <c r="E23" s="81">
        <f>Table1_2[[#This Row],[سعر اليورو ]]/$C$253</f>
        <v>4.0361497943574571</v>
      </c>
      <c r="F23" s="76">
        <v>30.958600000000001</v>
      </c>
      <c r="G23" s="47">
        <f>Table1_2[[#This Row],[سعر الدولار ]]/$F$253</f>
        <v>5.0662935506570443</v>
      </c>
      <c r="H23" s="45">
        <v>24.879000000000001</v>
      </c>
      <c r="I23" s="47">
        <f>Table1_2[[#This Row],[سعر الفضة ]]/$H$253</f>
        <v>3.6792369121561674</v>
      </c>
      <c r="J23" s="45">
        <v>2201.4</v>
      </c>
      <c r="K23" s="47">
        <f>Table1_2[[#This Row],[سعر الذهب ]]/$J$253</f>
        <v>5.1907568969582645</v>
      </c>
      <c r="L23" s="45">
        <v>34499.42</v>
      </c>
      <c r="M23" s="48">
        <f>Table1_2[[#This Row],[مؤشر البورصه المصرية  ]]/$L$253</f>
        <v>9.7497025584214807</v>
      </c>
      <c r="N23" s="73">
        <f>(Table1_2[[#This Row],[سعر اليورو ]]/$C$253)^1/20</f>
        <v>0.20180748971787285</v>
      </c>
      <c r="O23" s="73">
        <f>(Table1_2[[#This Row],[سعر الدولار ]]/$F$253)^1/20</f>
        <v>0.25331467753285219</v>
      </c>
      <c r="P23" s="73">
        <f>(Table1_2[[#This Row],[سعر الفضة ]]/$H$253)^1/20</f>
        <v>0.18396184560780837</v>
      </c>
      <c r="Q23" s="73">
        <f>(Table1_2[[#This Row],[سعر الذهب ]]/$J$253)^1/20</f>
        <v>0.2595378448479132</v>
      </c>
      <c r="R23" s="32">
        <f>((Table1_2[[#This Row],[مؤشر البورصه المصرية  ]]/$L$253)^1/20) -1</f>
        <v>-0.51251487207892599</v>
      </c>
    </row>
    <row r="24" spans="1:18" x14ac:dyDescent="0.2">
      <c r="A24" s="44">
        <v>45323</v>
      </c>
      <c r="B24" s="75">
        <v>2024</v>
      </c>
      <c r="C24" s="80">
        <v>33.466200000000001</v>
      </c>
      <c r="D24" s="46">
        <f>Table1_2[[#This Row],[سعر اليورو ]]/C25</f>
        <v>0.98559576855454079</v>
      </c>
      <c r="E24" s="81">
        <f>Table1_2[[#This Row],[سعر اليورو ]]/$C$253</f>
        <v>4.0246049498520815</v>
      </c>
      <c r="F24" s="76">
        <v>30.958600000000001</v>
      </c>
      <c r="G24" s="47">
        <f>Table1_2[[#This Row],[سعر الدولار ]]/$F$253</f>
        <v>5.0662935506570443</v>
      </c>
      <c r="H24" s="45">
        <v>22.885000000000002</v>
      </c>
      <c r="I24" s="47">
        <f>Table1_2[[#This Row],[سعر الفضة ]]/$H$253</f>
        <v>3.3843537414965992</v>
      </c>
      <c r="J24" s="45">
        <v>2054.6999999999998</v>
      </c>
      <c r="K24" s="47">
        <f>Table1_2[[#This Row],[سعر الذهب ]]/$J$253</f>
        <v>4.844847913228012</v>
      </c>
      <c r="L24" s="45">
        <v>30035.83</v>
      </c>
      <c r="M24" s="48">
        <f>Table1_2[[#This Row],[مؤشر البورصه المصرية  ]]/$L$253</f>
        <v>8.4882704867302898</v>
      </c>
      <c r="N24" s="73">
        <f>(Table1_2[[#This Row],[سعر اليورو ]]/$C$253)^1/20</f>
        <v>0.20123024749260407</v>
      </c>
      <c r="O24" s="73">
        <f>(Table1_2[[#This Row],[سعر الدولار ]]/$F$253)^1/20</f>
        <v>0.25331467753285219</v>
      </c>
      <c r="P24" s="73">
        <f>(Table1_2[[#This Row],[سعر الفضة ]]/$H$253)^1/20</f>
        <v>0.16921768707482995</v>
      </c>
      <c r="Q24" s="73">
        <f>(Table1_2[[#This Row],[سعر الذهب ]]/$J$253)^1/20</f>
        <v>0.2422423956614006</v>
      </c>
      <c r="R24" s="32">
        <f>((Table1_2[[#This Row],[مؤشر البورصه المصرية  ]]/$L$253)^1/20) -1</f>
        <v>-0.57558647566348553</v>
      </c>
    </row>
    <row r="25" spans="1:18" x14ac:dyDescent="0.2">
      <c r="A25" s="44">
        <v>45292</v>
      </c>
      <c r="B25" s="75">
        <v>2024</v>
      </c>
      <c r="C25" s="80">
        <v>33.955300000000001</v>
      </c>
      <c r="D25" s="46">
        <f>Table1_2[[#This Row],[سعر اليورو ]]/C26</f>
        <v>1.0076235073475299</v>
      </c>
      <c r="E25" s="81">
        <f>Table1_2[[#This Row],[سعر اليورو ]]/$C$253</f>
        <v>4.083423527431032</v>
      </c>
      <c r="F25" s="76">
        <v>30.9557</v>
      </c>
      <c r="G25" s="47">
        <f>Table1_2[[#This Row],[سعر الدولار ]]/$F$253</f>
        <v>5.0658189732763841</v>
      </c>
      <c r="H25" s="45">
        <v>23.282</v>
      </c>
      <c r="I25" s="47">
        <f>Table1_2[[#This Row],[سعر الفضة ]]/$H$253</f>
        <v>3.4430641821946173</v>
      </c>
      <c r="J25" s="45">
        <v>2057.4</v>
      </c>
      <c r="K25" s="47">
        <f>Table1_2[[#This Row],[سعر الذهب ]]/$J$253</f>
        <v>4.8512143362414522</v>
      </c>
      <c r="L25" s="45">
        <v>30695.599999999999</v>
      </c>
      <c r="M25" s="48">
        <f>Table1_2[[#This Row],[مؤشر البورصه المصرية  ]]/$L$253</f>
        <v>8.6747246722490523</v>
      </c>
      <c r="N25" s="73">
        <f>(Table1_2[[#This Row],[سعر اليورو ]]/$C$253)^1/20</f>
        <v>0.2041711763715516</v>
      </c>
      <c r="O25" s="73">
        <f>(Table1_2[[#This Row],[سعر الدولار ]]/$F$253)^1/20</f>
        <v>0.25329094866381918</v>
      </c>
      <c r="P25" s="73">
        <f>(Table1_2[[#This Row],[سعر الفضة ]]/$H$253)^1/20</f>
        <v>0.17215320910973086</v>
      </c>
      <c r="Q25" s="73">
        <f>(Table1_2[[#This Row],[سعر الذهب ]]/$J$253)^1/20</f>
        <v>0.24256071681207261</v>
      </c>
      <c r="R25" s="32">
        <f>((Table1_2[[#This Row],[مؤشر البورصه المصرية  ]]/$L$253)^1/20) -1</f>
        <v>-0.56626376638754738</v>
      </c>
    </row>
    <row r="26" spans="1:18" x14ac:dyDescent="0.2">
      <c r="A26" s="44">
        <v>45261</v>
      </c>
      <c r="B26" s="75">
        <v>2023</v>
      </c>
      <c r="C26" s="80">
        <v>33.698399999999999</v>
      </c>
      <c r="D26" s="46">
        <f>Table1_2[[#This Row],[سعر اليورو ]]/C27</f>
        <v>1.0322430450471423</v>
      </c>
      <c r="E26" s="81">
        <f>Table1_2[[#This Row],[سعر اليورو ]]/$C$253</f>
        <v>4.0525290424994589</v>
      </c>
      <c r="F26" s="76">
        <v>30.958600000000001</v>
      </c>
      <c r="G26" s="47">
        <f>Table1_2[[#This Row],[سعر الدولار ]]/$F$253</f>
        <v>5.0662935506570443</v>
      </c>
      <c r="H26" s="45">
        <v>24.372</v>
      </c>
      <c r="I26" s="47">
        <f>Table1_2[[#This Row],[سعر الفضة ]]/$H$253</f>
        <v>3.604259094942325</v>
      </c>
      <c r="J26" s="45">
        <v>2083.5</v>
      </c>
      <c r="K26" s="47">
        <f>Table1_2[[#This Row],[سعر الذهب ]]/$J$253</f>
        <v>4.9127564253713745</v>
      </c>
      <c r="L26" s="45">
        <v>25780.7</v>
      </c>
      <c r="M26" s="48">
        <f>Table1_2[[#This Row],[مؤشر البورصه المصرية  ]]/$L$253</f>
        <v>7.2857502168992028</v>
      </c>
      <c r="N26" s="73">
        <f>(Table1_2[[#This Row],[سعر اليورو ]]/$C$253)^1/20</f>
        <v>0.20262645212497293</v>
      </c>
      <c r="O26" s="73">
        <f>(Table1_2[[#This Row],[سعر الدولار ]]/$F$253)^1/20</f>
        <v>0.25331467753285219</v>
      </c>
      <c r="P26" s="73">
        <f>(Table1_2[[#This Row],[سعر الفضة ]]/$H$253)^1/20</f>
        <v>0.18021295474711624</v>
      </c>
      <c r="Q26" s="73">
        <f>(Table1_2[[#This Row],[سعر الذهب ]]/$J$253)^1/20</f>
        <v>0.24563782126856873</v>
      </c>
      <c r="R26" s="32">
        <f>((Table1_2[[#This Row],[مؤشر البورصه المصرية  ]]/$L$253)^1/20) -1</f>
        <v>-0.63571248915503986</v>
      </c>
    </row>
    <row r="27" spans="1:18" x14ac:dyDescent="0.2">
      <c r="A27" s="44">
        <v>45231</v>
      </c>
      <c r="B27" s="75">
        <v>2023</v>
      </c>
      <c r="C27" s="80">
        <v>32.645800000000001</v>
      </c>
      <c r="D27" s="46">
        <f>Table1_2[[#This Row],[سعر اليورو ]]/C28</f>
        <v>0.99725680910079562</v>
      </c>
      <c r="E27" s="81">
        <f>Table1_2[[#This Row],[سعر اليورو ]]/$C$253</f>
        <v>3.9259446328498928</v>
      </c>
      <c r="F27" s="76">
        <v>30.958600000000001</v>
      </c>
      <c r="G27" s="47">
        <f>Table1_2[[#This Row],[سعر الدولار ]]/$F$253</f>
        <v>5.0662935506570443</v>
      </c>
      <c r="H27" s="45">
        <v>25.541</v>
      </c>
      <c r="I27" s="47">
        <f>Table1_2[[#This Row],[سعر الفضة ]]/$H$253</f>
        <v>3.7771369417332155</v>
      </c>
      <c r="J27" s="45">
        <v>2047.6</v>
      </c>
      <c r="K27" s="47">
        <f>Table1_2[[#This Row],[سعر الذهب ]]/$J$253</f>
        <v>4.8281065786371133</v>
      </c>
      <c r="L27" s="45">
        <v>25945.58</v>
      </c>
      <c r="M27" s="48">
        <f>Table1_2[[#This Row],[مؤشر البورصه المصرية  ]]/$L$253</f>
        <v>7.3323461004773192</v>
      </c>
      <c r="N27" s="73">
        <f>(Table1_2[[#This Row],[سعر اليورو ]]/$C$253)^1/20</f>
        <v>0.19629723164249463</v>
      </c>
      <c r="O27" s="73">
        <f>(Table1_2[[#This Row],[سعر الدولار ]]/$F$253)^1/20</f>
        <v>0.25331467753285219</v>
      </c>
      <c r="P27" s="73">
        <f>(Table1_2[[#This Row],[سعر الفضة ]]/$H$253)^1/20</f>
        <v>0.18885684708666078</v>
      </c>
      <c r="Q27" s="73">
        <f>(Table1_2[[#This Row],[سعر الذهب ]]/$J$253)^1/20</f>
        <v>0.24140532893185568</v>
      </c>
      <c r="R27" s="32">
        <f>((Table1_2[[#This Row],[مؤشر البورصه المصرية  ]]/$L$253)^1/20) -1</f>
        <v>-0.63338269497613409</v>
      </c>
    </row>
    <row r="28" spans="1:18" x14ac:dyDescent="0.2">
      <c r="A28" s="44">
        <v>45200</v>
      </c>
      <c r="B28" s="75">
        <v>2023</v>
      </c>
      <c r="C28" s="80">
        <v>32.735599999999998</v>
      </c>
      <c r="D28" s="46">
        <f>Table1_2[[#This Row],[سعر اليورو ]]/C29</f>
        <v>0.98116238711669124</v>
      </c>
      <c r="E28" s="81">
        <f>Table1_2[[#This Row],[سعر اليورو ]]/$C$253</f>
        <v>3.9367438728142958</v>
      </c>
      <c r="F28" s="76">
        <v>30.958600000000001</v>
      </c>
      <c r="G28" s="47">
        <f>Table1_2[[#This Row],[سعر الدولار ]]/$F$253</f>
        <v>5.0662935506570443</v>
      </c>
      <c r="H28" s="45">
        <v>23.074999999999999</v>
      </c>
      <c r="I28" s="47">
        <f>Table1_2[[#This Row],[سعر الفضة ]]/$H$253</f>
        <v>3.412451937296658</v>
      </c>
      <c r="J28" s="45">
        <v>1994.3</v>
      </c>
      <c r="K28" s="47">
        <f>Table1_2[[#This Row],[سعر الذهب ]]/$J$253</f>
        <v>4.7024286724829043</v>
      </c>
      <c r="L28" s="45">
        <v>23573.84</v>
      </c>
      <c r="M28" s="48">
        <f>Table1_2[[#This Row],[مؤشر البورصه المصرية  ]]/$L$253</f>
        <v>6.6620809323698387</v>
      </c>
      <c r="N28" s="73">
        <f>(Table1_2[[#This Row],[سعر اليورو ]]/$C$253)^1/20</f>
        <v>0.19683719364071478</v>
      </c>
      <c r="O28" s="73">
        <f>(Table1_2[[#This Row],[سعر الدولار ]]/$F$253)^1/20</f>
        <v>0.25331467753285219</v>
      </c>
      <c r="P28" s="73">
        <f>(Table1_2[[#This Row],[سعر الفضة ]]/$H$253)^1/20</f>
        <v>0.17062259686483289</v>
      </c>
      <c r="Q28" s="73">
        <f>(Table1_2[[#This Row],[سعر الذهب ]]/$J$253)^1/20</f>
        <v>0.23512143362414523</v>
      </c>
      <c r="R28" s="32">
        <f>((Table1_2[[#This Row],[مؤشر البورصه المصرية  ]]/$L$253)^1/20) -1</f>
        <v>-0.66689595338150809</v>
      </c>
    </row>
    <row r="29" spans="1:18" x14ac:dyDescent="0.2">
      <c r="A29" s="44">
        <v>45170</v>
      </c>
      <c r="B29" s="75">
        <v>2023</v>
      </c>
      <c r="C29" s="80">
        <v>33.364100000000001</v>
      </c>
      <c r="D29" s="46">
        <f>Table1_2[[#This Row],[سعر اليورو ]]/C30</f>
        <v>0.9812451105529707</v>
      </c>
      <c r="E29" s="81">
        <f>Table1_2[[#This Row],[سعر اليورو ]]/$C$253</f>
        <v>4.0123265266854267</v>
      </c>
      <c r="F29" s="76">
        <v>30.958600000000001</v>
      </c>
      <c r="G29" s="47">
        <f>Table1_2[[#This Row],[سعر الدولار ]]/$F$253</f>
        <v>5.0662935506570443</v>
      </c>
      <c r="H29" s="45">
        <v>22.741</v>
      </c>
      <c r="I29" s="47">
        <f>Table1_2[[#This Row],[سعر الفضة ]]/$H$253</f>
        <v>3.3630582667849751</v>
      </c>
      <c r="J29" s="45">
        <v>1869.5</v>
      </c>
      <c r="K29" s="47">
        <f>Table1_2[[#This Row],[سعر الذهب ]]/$J$253</f>
        <v>4.4081584531950009</v>
      </c>
      <c r="L29" s="45">
        <v>20531.310000000001</v>
      </c>
      <c r="M29" s="48">
        <f>Table1_2[[#This Row],[مؤشر البورصه المصرية  ]]/$L$253</f>
        <v>5.8022472735699493</v>
      </c>
      <c r="N29" s="73">
        <f>(Table1_2[[#This Row],[سعر اليورو ]]/$C$253)^1/20</f>
        <v>0.20061632633427134</v>
      </c>
      <c r="O29" s="73">
        <f>(Table1_2[[#This Row],[سعر الدولار ]]/$F$253)^1/20</f>
        <v>0.25331467753285219</v>
      </c>
      <c r="P29" s="73">
        <f>(Table1_2[[#This Row],[سعر الفضة ]]/$H$253)^1/20</f>
        <v>0.16815291333924876</v>
      </c>
      <c r="Q29" s="73">
        <f>(Table1_2[[#This Row],[سعر الذهب ]]/$J$253)^1/20</f>
        <v>0.22040792265975004</v>
      </c>
      <c r="R29" s="32">
        <f>((Table1_2[[#This Row],[مؤشر البورصه المصرية  ]]/$L$253)^1/20) -1</f>
        <v>-0.70988763632150254</v>
      </c>
    </row>
    <row r="30" spans="1:18" x14ac:dyDescent="0.2">
      <c r="A30" s="44">
        <v>45139</v>
      </c>
      <c r="B30" s="75">
        <v>2023</v>
      </c>
      <c r="C30" s="80">
        <v>34.001800000000003</v>
      </c>
      <c r="D30" s="46">
        <f>Table1_2[[#This Row],[سعر اليورو ]]/C31</f>
        <v>1.0078907741377063</v>
      </c>
      <c r="E30" s="81">
        <f>Table1_2[[#This Row],[سعر اليورو ]]/$C$253</f>
        <v>4.0890155614883232</v>
      </c>
      <c r="F30" s="76">
        <v>30.958600000000001</v>
      </c>
      <c r="G30" s="47">
        <f>Table1_2[[#This Row],[سعر الدولار ]]/$F$253</f>
        <v>5.0662935506570443</v>
      </c>
      <c r="H30" s="45">
        <v>24.692</v>
      </c>
      <c r="I30" s="47">
        <f>Table1_2[[#This Row],[سعر الفضة ]]/$H$253</f>
        <v>3.6515823720792668</v>
      </c>
      <c r="J30" s="45">
        <v>1947</v>
      </c>
      <c r="K30" s="47">
        <f>Table1_2[[#This Row],[سعر الذهب ]]/$J$253</f>
        <v>4.5908983730252295</v>
      </c>
      <c r="L30" s="45">
        <v>18884.84</v>
      </c>
      <c r="M30" s="48">
        <f>Table1_2[[#This Row],[مؤشر البورصه المصرية  ]]/$L$253</f>
        <v>5.3369469070314901</v>
      </c>
      <c r="N30" s="73">
        <f>(Table1_2[[#This Row],[سعر اليورو ]]/$C$253)^1/20</f>
        <v>0.20445077807441617</v>
      </c>
      <c r="O30" s="73">
        <f>(Table1_2[[#This Row],[سعر الدولار ]]/$F$253)^1/20</f>
        <v>0.25331467753285219</v>
      </c>
      <c r="P30" s="73">
        <f>(Table1_2[[#This Row],[سعر الفضة ]]/$H$253)^1/20</f>
        <v>0.18257911860396334</v>
      </c>
      <c r="Q30" s="73">
        <f>(Table1_2[[#This Row],[سعر الذهب ]]/$J$253)^1/20</f>
        <v>0.22954491865126148</v>
      </c>
      <c r="R30" s="32">
        <f>((Table1_2[[#This Row],[مؤشر البورصه المصرية  ]]/$L$253)^1/20) -1</f>
        <v>-0.73315265464842549</v>
      </c>
    </row>
    <row r="31" spans="1:18" x14ac:dyDescent="0.2">
      <c r="A31" s="44">
        <v>45108</v>
      </c>
      <c r="B31" s="75">
        <v>2023</v>
      </c>
      <c r="C31" s="80">
        <v>33.735599999999998</v>
      </c>
      <c r="D31" s="46">
        <f>Table1_2[[#This Row],[سعر اليورو ]]/C32</f>
        <v>1.0171772814848985</v>
      </c>
      <c r="E31" s="81">
        <f>Table1_2[[#This Row],[سعر اليورو ]]/$C$253</f>
        <v>4.0570026697452919</v>
      </c>
      <c r="F31" s="76">
        <v>30.958600000000001</v>
      </c>
      <c r="G31" s="47">
        <f>Table1_2[[#This Row],[سعر الدولار ]]/$F$253</f>
        <v>5.0662935506570443</v>
      </c>
      <c r="H31" s="45">
        <v>25.091999999999999</v>
      </c>
      <c r="I31" s="47">
        <f>Table1_2[[#This Row],[سعر الفضة ]]/$H$253</f>
        <v>3.7107364685004436</v>
      </c>
      <c r="J31" s="45">
        <v>1979.6</v>
      </c>
      <c r="K31" s="47">
        <f>Table1_2[[#This Row],[سعر الذهب ]]/$J$253</f>
        <v>4.6677670360763965</v>
      </c>
      <c r="L31" s="45">
        <v>17761.43</v>
      </c>
      <c r="M31" s="48">
        <f>Table1_2[[#This Row],[مؤشر البورصه المصرية  ]]/$L$253</f>
        <v>5.0194658203594162</v>
      </c>
      <c r="N31" s="73">
        <f>(Table1_2[[#This Row],[سعر اليورو ]]/$C$253)^1/20</f>
        <v>0.20285013348726461</v>
      </c>
      <c r="O31" s="73">
        <f>(Table1_2[[#This Row],[سعر الدولار ]]/$F$253)^1/20</f>
        <v>0.25331467753285219</v>
      </c>
      <c r="P31" s="73">
        <f>(Table1_2[[#This Row],[سعر الفضة ]]/$H$253)^1/20</f>
        <v>0.18553682342502217</v>
      </c>
      <c r="Q31" s="73">
        <f>(Table1_2[[#This Row],[سعر الذهب ]]/$J$253)^1/20</f>
        <v>0.23338835180381984</v>
      </c>
      <c r="R31" s="32">
        <f>((Table1_2[[#This Row],[مؤشر البورصه المصرية  ]]/$L$253)^1/20) -1</f>
        <v>-0.74902670898202917</v>
      </c>
    </row>
    <row r="32" spans="1:18" x14ac:dyDescent="0.2">
      <c r="A32" s="44">
        <v>45078</v>
      </c>
      <c r="B32" s="75">
        <v>2023</v>
      </c>
      <c r="C32" s="80">
        <v>33.165900000000001</v>
      </c>
      <c r="D32" s="46">
        <f>Table1_2[[#This Row],[سعر اليورو ]]/C33</f>
        <v>0.97302649529269225</v>
      </c>
      <c r="E32" s="81">
        <f>Table1_2[[#This Row],[سعر اليورو ]]/$C$253</f>
        <v>3.9884912331337037</v>
      </c>
      <c r="F32" s="76">
        <v>30.958600000000001</v>
      </c>
      <c r="G32" s="47">
        <f>Table1_2[[#This Row],[سعر الدولار ]]/$F$253</f>
        <v>5.0662935506570443</v>
      </c>
      <c r="H32" s="45">
        <v>22.797999999999998</v>
      </c>
      <c r="I32" s="47">
        <f>Table1_2[[#This Row],[سعر الفضة ]]/$H$253</f>
        <v>3.3714877255249927</v>
      </c>
      <c r="J32" s="45">
        <v>1917.9</v>
      </c>
      <c r="K32" s="47">
        <f>Table1_2[[#This Row],[سعر الذهب ]]/$J$253</f>
        <v>4.522282480547041</v>
      </c>
      <c r="L32" s="45">
        <v>18217.669999999998</v>
      </c>
      <c r="M32" s="48">
        <f>Table1_2[[#This Row],[مؤشر البورصه المصرية  ]]/$L$253</f>
        <v>5.148401445806285</v>
      </c>
      <c r="N32" s="73">
        <f>(Table1_2[[#This Row],[سعر اليورو ]]/$C$253)^1/20</f>
        <v>0.19942456165668518</v>
      </c>
      <c r="O32" s="73">
        <f>(Table1_2[[#This Row],[سعر الدولار ]]/$F$253)^1/20</f>
        <v>0.25331467753285219</v>
      </c>
      <c r="P32" s="73">
        <f>(Table1_2[[#This Row],[سعر الفضة ]]/$H$253)^1/20</f>
        <v>0.16857438627624963</v>
      </c>
      <c r="Q32" s="73">
        <f>(Table1_2[[#This Row],[سعر الذهب ]]/$J$253)^1/20</f>
        <v>0.22611412402735204</v>
      </c>
      <c r="R32" s="32">
        <f>((Table1_2[[#This Row],[مؤشر البورصه المصرية  ]]/$L$253)^1/20) -1</f>
        <v>-0.74257992770968573</v>
      </c>
    </row>
    <row r="33" spans="1:18" x14ac:dyDescent="0.2">
      <c r="A33" s="44">
        <v>45047</v>
      </c>
      <c r="B33" s="75">
        <v>2023</v>
      </c>
      <c r="C33" s="80">
        <v>34.085299999999997</v>
      </c>
      <c r="D33" s="46">
        <f>Table1_2[[#This Row],[سعر اليورو ]]/C34</f>
        <v>1.015492189850828</v>
      </c>
      <c r="E33" s="81">
        <f>Table1_2[[#This Row],[سعر اليورو ]]/$C$253</f>
        <v>4.0990571710320607</v>
      </c>
      <c r="F33" s="76">
        <v>30.9557</v>
      </c>
      <c r="G33" s="47">
        <f>Table1_2[[#This Row],[سعر الدولار ]]/$F$253</f>
        <v>5.0658189732763841</v>
      </c>
      <c r="H33" s="45">
        <v>23.696000000000002</v>
      </c>
      <c r="I33" s="47">
        <f>Table1_2[[#This Row],[سعر الفضة ]]/$H$253</f>
        <v>3.504288671990536</v>
      </c>
      <c r="J33" s="45">
        <v>1973.1</v>
      </c>
      <c r="K33" s="47">
        <f>Table1_2[[#This Row],[سعر الذهب ]]/$J$253</f>
        <v>4.6524404621551518</v>
      </c>
      <c r="L33" s="45">
        <v>17832.740000000002</v>
      </c>
      <c r="M33" s="48">
        <f>Table1_2[[#This Row],[مؤشر البورصه المصرية  ]]/$L$253</f>
        <v>5.0396183704440567</v>
      </c>
      <c r="N33" s="73">
        <f>(Table1_2[[#This Row],[سعر اليورو ]]/$C$253)^1/20</f>
        <v>0.20495285855160303</v>
      </c>
      <c r="O33" s="73">
        <f>(Table1_2[[#This Row],[سعر الدولار ]]/$F$253)^1/20</f>
        <v>0.25329094866381918</v>
      </c>
      <c r="P33" s="73">
        <f>(Table1_2[[#This Row],[سعر الفضة ]]/$H$253)^1/20</f>
        <v>0.17521443359952679</v>
      </c>
      <c r="Q33" s="73">
        <f>(Table1_2[[#This Row],[سعر الذهب ]]/$J$253)^1/20</f>
        <v>0.23262202310775759</v>
      </c>
      <c r="R33" s="32">
        <f>((Table1_2[[#This Row],[مؤشر البورصه المصرية  ]]/$L$253)^1/20) -1</f>
        <v>-0.74801908147779717</v>
      </c>
    </row>
    <row r="34" spans="1:18" x14ac:dyDescent="0.2">
      <c r="A34" s="44">
        <v>45017</v>
      </c>
      <c r="B34" s="75">
        <v>2023</v>
      </c>
      <c r="C34" s="80">
        <v>33.565300000000001</v>
      </c>
      <c r="D34" s="46">
        <f>Table1_2[[#This Row],[سعر اليورو ]]/C35</f>
        <v>1.0256368730959504</v>
      </c>
      <c r="E34" s="81">
        <f>Table1_2[[#This Row],[سعر اليورو ]]/$C$253</f>
        <v>4.0365225966279432</v>
      </c>
      <c r="F34" s="76">
        <v>30.9557</v>
      </c>
      <c r="G34" s="47">
        <f>Table1_2[[#This Row],[سعر الدولار ]]/$F$253</f>
        <v>5.0658189732763841</v>
      </c>
      <c r="H34" s="45">
        <v>25.209</v>
      </c>
      <c r="I34" s="47">
        <f>Table1_2[[#This Row],[سعر الفضة ]]/$H$253</f>
        <v>3.7280390417036382</v>
      </c>
      <c r="J34" s="45">
        <v>1999</v>
      </c>
      <c r="K34" s="47">
        <f>Table1_2[[#This Row],[سعر الذهب ]]/$J$253</f>
        <v>4.7135109643951898</v>
      </c>
      <c r="L34" s="45">
        <v>18142.59</v>
      </c>
      <c r="M34" s="48">
        <f>Table1_2[[#This Row],[مؤشر البورصه المصرية  ]]/$L$253</f>
        <v>5.1271834755306607</v>
      </c>
      <c r="N34" s="73">
        <f>(Table1_2[[#This Row],[سعر اليورو ]]/$C$253)^1/20</f>
        <v>0.20182612983139717</v>
      </c>
      <c r="O34" s="73">
        <f>(Table1_2[[#This Row],[سعر الدولار ]]/$F$253)^1/20</f>
        <v>0.25329094866381918</v>
      </c>
      <c r="P34" s="73">
        <f>(Table1_2[[#This Row],[سعر الفضة ]]/$H$253)^1/20</f>
        <v>0.1864019520851819</v>
      </c>
      <c r="Q34" s="73">
        <f>(Table1_2[[#This Row],[سعر الذهب ]]/$J$253)^1/20</f>
        <v>0.2356755482197595</v>
      </c>
      <c r="R34" s="32">
        <f>((Table1_2[[#This Row],[مؤشر البورصه المصرية  ]]/$L$253)^1/20) -1</f>
        <v>-0.74364082622346694</v>
      </c>
    </row>
    <row r="35" spans="1:18" x14ac:dyDescent="0.2">
      <c r="A35" s="44">
        <v>44986</v>
      </c>
      <c r="B35" s="75">
        <v>2023</v>
      </c>
      <c r="C35" s="80">
        <v>32.726300000000002</v>
      </c>
      <c r="D35" s="46">
        <f>Table1_2[[#This Row],[سعر اليورو ]]/C36</f>
        <v>0.99307831427669757</v>
      </c>
      <c r="E35" s="81">
        <f>Table1_2[[#This Row],[سعر اليورو ]]/$C$253</f>
        <v>3.935625466002838</v>
      </c>
      <c r="F35" s="76">
        <v>30.685700000000001</v>
      </c>
      <c r="G35" s="47">
        <f>Table1_2[[#This Row],[سعر الدولار ]]/$F$253</f>
        <v>5.0216341826631981</v>
      </c>
      <c r="H35" s="45">
        <v>24.076000000000001</v>
      </c>
      <c r="I35" s="47">
        <f>Table1_2[[#This Row],[سعر الفضة ]]/$H$253</f>
        <v>3.560485063590654</v>
      </c>
      <c r="J35" s="45">
        <v>1988.5</v>
      </c>
      <c r="K35" s="47">
        <f>Table1_2[[#This Row],[سعر الذهب ]]/$J$253</f>
        <v>4.6887526526762553</v>
      </c>
      <c r="L35" s="45">
        <v>17183.439999999999</v>
      </c>
      <c r="M35" s="48">
        <f>Table1_2[[#This Row],[مؤشر البورصه المصرية  ]]/$L$253</f>
        <v>4.8561230574450818</v>
      </c>
      <c r="N35" s="73">
        <f>(Table1_2[[#This Row],[سعر اليورو ]]/$C$253)^1/20</f>
        <v>0.19678127330014189</v>
      </c>
      <c r="O35" s="73">
        <f>(Table1_2[[#This Row],[سعر الدولار ]]/$F$253)^1/20</f>
        <v>0.25108170913315991</v>
      </c>
      <c r="P35" s="73">
        <f>(Table1_2[[#This Row],[سعر الفضة ]]/$H$253)^1/20</f>
        <v>0.17802425317953269</v>
      </c>
      <c r="Q35" s="73">
        <f>(Table1_2[[#This Row],[سعر الذهب ]]/$J$253)^1/20</f>
        <v>0.23443763263381276</v>
      </c>
      <c r="R35" s="32">
        <f>((Table1_2[[#This Row],[مؤشر البورصه المصرية  ]]/$L$253)^1/20) -1</f>
        <v>-0.75719384712774596</v>
      </c>
    </row>
    <row r="36" spans="1:18" x14ac:dyDescent="0.2">
      <c r="A36" s="44">
        <v>44958</v>
      </c>
      <c r="B36" s="75">
        <v>2023</v>
      </c>
      <c r="C36" s="80">
        <v>32.9544</v>
      </c>
      <c r="D36" s="46">
        <f>Table1_2[[#This Row],[سعر اليورو ]]/C37</f>
        <v>1.2440833707703982</v>
      </c>
      <c r="E36" s="81">
        <f>Table1_2[[#This Row],[سعر اليورو ]]/$C$253</f>
        <v>3.963056497582798</v>
      </c>
      <c r="F36" s="76">
        <v>30.2529</v>
      </c>
      <c r="G36" s="47">
        <f>Table1_2[[#This Row],[سعر الدولار ]]/$F$253</f>
        <v>4.9508075997839862</v>
      </c>
      <c r="H36" s="45">
        <v>21.071000000000002</v>
      </c>
      <c r="I36" s="47">
        <f>Table1_2[[#This Row],[سعر الفضة ]]/$H$253</f>
        <v>3.1160899142265608</v>
      </c>
      <c r="J36" s="45">
        <v>1836.7</v>
      </c>
      <c r="K36" s="47">
        <f>Table1_2[[#This Row],[سعر الذهب ]]/$J$253</f>
        <v>4.3308182032539495</v>
      </c>
      <c r="L36" s="45">
        <v>17724.830000000002</v>
      </c>
      <c r="M36" s="48">
        <f>Table1_2[[#This Row],[مؤشر البورصه المصرية  ]]/$L$253</f>
        <v>5.0091224837572881</v>
      </c>
      <c r="N36" s="73">
        <f>(Table1_2[[#This Row],[سعر اليورو ]]/$C$253)^1/20</f>
        <v>0.1981528248791399</v>
      </c>
      <c r="O36" s="73">
        <f>(Table1_2[[#This Row],[سعر الدولار ]]/$F$253)^1/20</f>
        <v>0.24754037998919931</v>
      </c>
      <c r="P36" s="73">
        <f>(Table1_2[[#This Row],[سعر الفضة ]]/$H$253)^1/20</f>
        <v>0.15580449571132804</v>
      </c>
      <c r="Q36" s="73">
        <f>(Table1_2[[#This Row],[سعر الذهب ]]/$J$253)^1/20</f>
        <v>0.21654091016269747</v>
      </c>
      <c r="R36" s="32">
        <f>((Table1_2[[#This Row],[مؤشر البورصه المصرية  ]]/$L$253)^1/20) -1</f>
        <v>-0.74954387581213555</v>
      </c>
    </row>
    <row r="37" spans="1:18" x14ac:dyDescent="0.2">
      <c r="A37" s="44">
        <v>44927</v>
      </c>
      <c r="B37" s="75">
        <v>2023</v>
      </c>
      <c r="C37" s="80">
        <v>26.488900000000001</v>
      </c>
      <c r="D37" s="46">
        <f>Table1_2[[#This Row],[سعر اليورو ]]/C38</f>
        <v>1.0300552185409861</v>
      </c>
      <c r="E37" s="81">
        <f>Table1_2[[#This Row],[سعر اليورو ]]/$C$253</f>
        <v>3.1855232460254466</v>
      </c>
      <c r="F37" s="76">
        <v>24.786100000000001</v>
      </c>
      <c r="G37" s="47">
        <f>Table1_2[[#This Row],[سعر الدولار ]]/$F$253</f>
        <v>4.0561801430278042</v>
      </c>
      <c r="H37" s="45">
        <v>23.93</v>
      </c>
      <c r="I37" s="47">
        <f>Table1_2[[#This Row],[سعر الفضة ]]/$H$253</f>
        <v>3.5388938183969243</v>
      </c>
      <c r="J37" s="45">
        <v>1936.6</v>
      </c>
      <c r="K37" s="47">
        <f>Table1_2[[#This Row],[سعر الذهب ]]/$J$253</f>
        <v>4.5663758547512376</v>
      </c>
      <c r="L37" s="45">
        <v>17764.02</v>
      </c>
      <c r="M37" s="48">
        <f>Table1_2[[#This Row],[مؤشر البورصه المصرية  ]]/$L$253</f>
        <v>5.0201977668566711</v>
      </c>
      <c r="N37" s="73">
        <f>(Table1_2[[#This Row],[سعر اليورو ]]/$C$253)^1/20</f>
        <v>0.15927616230127234</v>
      </c>
      <c r="O37" s="73">
        <f>(Table1_2[[#This Row],[سعر الدولار ]]/$F$253)^1/20</f>
        <v>0.20280900715139022</v>
      </c>
      <c r="P37" s="73">
        <f>(Table1_2[[#This Row],[سعر الفضة ]]/$H$253)^1/20</f>
        <v>0.17694469091984621</v>
      </c>
      <c r="Q37" s="73">
        <f>(Table1_2[[#This Row],[سعر الذهب ]]/$J$253)^1/20</f>
        <v>0.22831879273756189</v>
      </c>
      <c r="R37" s="32">
        <f>((Table1_2[[#This Row],[مؤشر البورصه المصرية  ]]/$L$253)^1/20) -1</f>
        <v>-0.74899011165716645</v>
      </c>
    </row>
    <row r="38" spans="1:18" x14ac:dyDescent="0.2">
      <c r="A38" s="44">
        <v>44896</v>
      </c>
      <c r="B38" s="75">
        <v>2022</v>
      </c>
      <c r="C38" s="80">
        <v>25.716000000000001</v>
      </c>
      <c r="D38" s="46">
        <f>Table1_2[[#This Row],[سعر اليورو ]]/C39</f>
        <v>1.0666865768220903</v>
      </c>
      <c r="E38" s="81">
        <f>Table1_2[[#This Row],[سعر اليورو ]]/$C$253</f>
        <v>3.0925752218774805</v>
      </c>
      <c r="F38" s="76">
        <v>24.627500000000001</v>
      </c>
      <c r="G38" s="47">
        <f>Table1_2[[#This Row],[سعر الدولار ]]/$F$253</f>
        <v>4.0302256697268728</v>
      </c>
      <c r="H38" s="45">
        <v>24.25</v>
      </c>
      <c r="I38" s="47">
        <f>Table1_2[[#This Row],[سعر الفضة ]]/$H$253</f>
        <v>3.5862170955338661</v>
      </c>
      <c r="J38" s="45">
        <v>1826</v>
      </c>
      <c r="K38" s="47">
        <f>Table1_2[[#This Row],[سعر الذهب ]]/$J$253</f>
        <v>4.3055883046451306</v>
      </c>
      <c r="L38" s="45">
        <v>15595.66</v>
      </c>
      <c r="M38" s="48">
        <f>Table1_2[[#This Row],[مؤشر البورصه المصرية  ]]/$L$253</f>
        <v>4.407408768097306</v>
      </c>
      <c r="N38" s="73">
        <f>(Table1_2[[#This Row],[سعر اليورو ]]/$C$253)^1/20</f>
        <v>0.15462876109387402</v>
      </c>
      <c r="O38" s="73">
        <f>(Table1_2[[#This Row],[سعر الدولار ]]/$F$253)^1/20</f>
        <v>0.20151128348634365</v>
      </c>
      <c r="P38" s="73">
        <f>(Table1_2[[#This Row],[سعر الفضة ]]/$H$253)^1/20</f>
        <v>0.17931085477669331</v>
      </c>
      <c r="Q38" s="73">
        <f>(Table1_2[[#This Row],[سعر الذهب ]]/$J$253)^1/20</f>
        <v>0.21527941523225652</v>
      </c>
      <c r="R38" s="32">
        <f>((Table1_2[[#This Row],[مؤشر البورصه المصرية  ]]/$L$253)^1/20) -1</f>
        <v>-0.77962956159513475</v>
      </c>
    </row>
    <row r="39" spans="1:18" x14ac:dyDescent="0.2">
      <c r="A39" s="44">
        <v>44866</v>
      </c>
      <c r="B39" s="75">
        <v>2022</v>
      </c>
      <c r="C39" s="80">
        <v>24.1083</v>
      </c>
      <c r="D39" s="46">
        <f>Table1_2[[#This Row],[سعر اليورو ]]/C40</f>
        <v>1.2541969920039953</v>
      </c>
      <c r="E39" s="81">
        <f>Table1_2[[#This Row],[سعر اليورو ]]/$C$253</f>
        <v>2.8992351540515187</v>
      </c>
      <c r="F39" s="76">
        <v>24.241700000000002</v>
      </c>
      <c r="G39" s="47">
        <f>Table1_2[[#This Row],[سعر الدولار ]]/$F$253</f>
        <v>3.9670905133618084</v>
      </c>
      <c r="H39" s="45">
        <v>21.727</v>
      </c>
      <c r="I39" s="47">
        <f>Table1_2[[#This Row],[سعر الفضة ]]/$H$253</f>
        <v>3.2131026323572911</v>
      </c>
      <c r="J39" s="45">
        <v>1753.2</v>
      </c>
      <c r="K39" s="47">
        <f>Table1_2[[#This Row],[سعر الذهب ]]/$J$253</f>
        <v>4.1339306767271866</v>
      </c>
      <c r="L39" s="45">
        <v>13314.45</v>
      </c>
      <c r="M39" s="48">
        <f>Table1_2[[#This Row],[مؤشر البورصه المصرية  ]]/$L$253</f>
        <v>3.7627278148147103</v>
      </c>
      <c r="N39" s="73">
        <f>(Table1_2[[#This Row],[سعر اليورو ]]/$C$253)^1/20</f>
        <v>0.14496175770257594</v>
      </c>
      <c r="O39" s="73">
        <f>(Table1_2[[#This Row],[سعر الدولار ]]/$F$253)^1/20</f>
        <v>0.19835452566809042</v>
      </c>
      <c r="P39" s="73">
        <f>(Table1_2[[#This Row],[سعر الفضة ]]/$H$253)^1/20</f>
        <v>0.16065513161786454</v>
      </c>
      <c r="Q39" s="73">
        <f>(Table1_2[[#This Row],[سعر الذهب ]]/$J$253)^1/20</f>
        <v>0.20669653383635933</v>
      </c>
      <c r="R39" s="32">
        <f>((Table1_2[[#This Row],[مؤشر البورصه المصرية  ]]/$L$253)^1/20) -1</f>
        <v>-0.81186360925926448</v>
      </c>
    </row>
    <row r="40" spans="1:18" x14ac:dyDescent="0.2">
      <c r="A40" s="44">
        <v>44835</v>
      </c>
      <c r="B40" s="75">
        <v>2022</v>
      </c>
      <c r="C40" s="80">
        <v>19.222100000000001</v>
      </c>
      <c r="D40" s="46">
        <f>Table1_2[[#This Row],[سعر اليورو ]]/C41</f>
        <v>0.99658336789713819</v>
      </c>
      <c r="E40" s="81">
        <f>Table1_2[[#This Row],[سعر اليورو ]]/$C$253</f>
        <v>2.3116266204872886</v>
      </c>
      <c r="F40" s="76">
        <v>19.6084</v>
      </c>
      <c r="G40" s="47">
        <f>Table1_2[[#This Row],[سعر الدولار ]]/$F$253</f>
        <v>3.2088631417022602</v>
      </c>
      <c r="H40" s="45">
        <v>19.184000000000001</v>
      </c>
      <c r="I40" s="47">
        <f>Table1_2[[#This Row],[سعر الفضة ]]/$H$253</f>
        <v>2.8370304643596573</v>
      </c>
      <c r="J40" s="45">
        <v>1640.7</v>
      </c>
      <c r="K40" s="47">
        <f>Table1_2[[#This Row],[سعر الذهب ]]/$J$253</f>
        <v>3.8686630511671773</v>
      </c>
      <c r="L40" s="45">
        <v>11372.79</v>
      </c>
      <c r="M40" s="48">
        <f>Table1_2[[#This Row],[مؤشر البورصه المصرية  ]]/$L$253</f>
        <v>3.2140053299270033</v>
      </c>
      <c r="N40" s="73">
        <f>(Table1_2[[#This Row],[سعر اليورو ]]/$C$253)^1/20</f>
        <v>0.11558133102436444</v>
      </c>
      <c r="O40" s="73">
        <f>(Table1_2[[#This Row],[سعر الدولار ]]/$F$253)^1/20</f>
        <v>0.160443157085113</v>
      </c>
      <c r="P40" s="73">
        <f>(Table1_2[[#This Row],[سعر الفضة ]]/$H$253)^1/20</f>
        <v>0.14185152321798286</v>
      </c>
      <c r="Q40" s="73">
        <f>(Table1_2[[#This Row],[سعر الذهب ]]/$J$253)^1/20</f>
        <v>0.19343315255835886</v>
      </c>
      <c r="R40" s="32">
        <f>((Table1_2[[#This Row],[مؤشر البورصه المصرية  ]]/$L$253)^1/20) -1</f>
        <v>-0.83929973350364984</v>
      </c>
    </row>
    <row r="41" spans="1:18" x14ac:dyDescent="0.2">
      <c r="A41" s="44">
        <v>44805</v>
      </c>
      <c r="B41" s="75">
        <v>2022</v>
      </c>
      <c r="C41" s="80">
        <v>19.288</v>
      </c>
      <c r="D41" s="46">
        <f>Table1_2[[#This Row],[سعر اليورو ]]/C42</f>
        <v>0.99208920984682492</v>
      </c>
      <c r="E41" s="81">
        <f>Table1_2[[#This Row],[سعر اليورو ]]/$C$253</f>
        <v>2.3195516752050414</v>
      </c>
      <c r="F41" s="76">
        <v>19.278400000000001</v>
      </c>
      <c r="G41" s="47">
        <f>Table1_2[[#This Row],[سعر الدولار ]]/$F$253</f>
        <v>3.154859508730588</v>
      </c>
      <c r="H41" s="45">
        <v>18.712</v>
      </c>
      <c r="I41" s="47">
        <f>Table1_2[[#This Row],[سعر الفضة ]]/$H$253</f>
        <v>2.7672286305826681</v>
      </c>
      <c r="J41" s="45">
        <v>1663.6</v>
      </c>
      <c r="K41" s="47">
        <f>Table1_2[[#This Row],[سعر الذهب ]]/$J$253</f>
        <v>3.9226597500589477</v>
      </c>
      <c r="L41" s="45">
        <v>10464.530000000001</v>
      </c>
      <c r="M41" s="48">
        <f>Table1_2[[#This Row],[مؤشر البورصه المصرية  ]]/$L$253</f>
        <v>2.9573266713955872</v>
      </c>
      <c r="N41" s="73">
        <f>(Table1_2[[#This Row],[سعر اليورو ]]/$C$253)^1/20</f>
        <v>0.11597758376025206</v>
      </c>
      <c r="O41" s="73">
        <f>(Table1_2[[#This Row],[سعر الدولار ]]/$F$253)^1/20</f>
        <v>0.1577429754365294</v>
      </c>
      <c r="P41" s="73">
        <f>(Table1_2[[#This Row],[سعر الفضة ]]/$H$253)^1/20</f>
        <v>0.13836143152913341</v>
      </c>
      <c r="Q41" s="73">
        <f>(Table1_2[[#This Row],[سعر الذهب ]]/$J$253)^1/20</f>
        <v>0.19613298750294739</v>
      </c>
      <c r="R41" s="32">
        <f>((Table1_2[[#This Row],[مؤشر البورصه المصرية  ]]/$L$253)^1/20) -1</f>
        <v>-0.85213366643022059</v>
      </c>
    </row>
    <row r="42" spans="1:18" x14ac:dyDescent="0.2">
      <c r="A42" s="44">
        <v>44774</v>
      </c>
      <c r="B42" s="75">
        <v>2022</v>
      </c>
      <c r="C42" s="80">
        <v>19.441800000000001</v>
      </c>
      <c r="D42" s="46">
        <f>Table1_2[[#This Row],[سعر اليورو ]]/C43</f>
        <v>0.98738960188114833</v>
      </c>
      <c r="E42" s="81">
        <f>Table1_2[[#This Row],[سعر اليورو ]]/$C$253</f>
        <v>2.3380474781730283</v>
      </c>
      <c r="F42" s="76">
        <v>19.008400000000002</v>
      </c>
      <c r="G42" s="47">
        <f>Table1_2[[#This Row],[سعر الدولار ]]/$F$253</f>
        <v>3.110674718117401</v>
      </c>
      <c r="H42" s="45">
        <v>17.849</v>
      </c>
      <c r="I42" s="47">
        <f>Table1_2[[#This Row],[سعر الفضة ]]/$H$253</f>
        <v>2.6396036675539785</v>
      </c>
      <c r="J42" s="45">
        <v>1716.9</v>
      </c>
      <c r="K42" s="47">
        <f>Table1_2[[#This Row],[سعر الذهب ]]/$J$253</f>
        <v>4.0483376562131577</v>
      </c>
      <c r="L42" s="45">
        <v>10372.64</v>
      </c>
      <c r="M42" s="48">
        <f>Table1_2[[#This Row],[مؤشر البورصه المصرية  ]]/$L$253</f>
        <v>2.9313581140084382</v>
      </c>
      <c r="N42" s="73">
        <f>(Table1_2[[#This Row],[سعر اليورو ]]/$C$253)^1/20</f>
        <v>0.11690237390865141</v>
      </c>
      <c r="O42" s="73">
        <f>(Table1_2[[#This Row],[سعر الدولار ]]/$F$253)^1/20</f>
        <v>0.15553373590587005</v>
      </c>
      <c r="P42" s="73">
        <f>(Table1_2[[#This Row],[سعر الفضة ]]/$H$253)^1/20</f>
        <v>0.13198018337769893</v>
      </c>
      <c r="Q42" s="73">
        <f>(Table1_2[[#This Row],[سعر الذهب ]]/$J$253)^1/20</f>
        <v>0.20241688281065789</v>
      </c>
      <c r="R42" s="32">
        <f>((Table1_2[[#This Row],[مؤشر البورصه المصرية  ]]/$L$253)^1/20) -1</f>
        <v>-0.85343209429957811</v>
      </c>
    </row>
    <row r="43" spans="1:18" x14ac:dyDescent="0.2">
      <c r="A43" s="44">
        <v>44743</v>
      </c>
      <c r="B43" s="75">
        <v>2022</v>
      </c>
      <c r="C43" s="80">
        <v>19.690100000000001</v>
      </c>
      <c r="D43" s="46">
        <f>Table1_2[[#This Row],[سعر اليورو ]]/C44</f>
        <v>0.98446562137514493</v>
      </c>
      <c r="E43" s="81">
        <f>Table1_2[[#This Row],[سعر اليورو ]]/$C$253</f>
        <v>2.3679077374509947</v>
      </c>
      <c r="F43" s="76">
        <v>18.878399999999999</v>
      </c>
      <c r="G43" s="47">
        <f>Table1_2[[#This Row],[سعر الدولار ]]/$F$253</f>
        <v>3.0894005596740146</v>
      </c>
      <c r="H43" s="45">
        <v>19.917999999999999</v>
      </c>
      <c r="I43" s="47">
        <f>Table1_2[[#This Row],[سعر الفضة ]]/$H$253</f>
        <v>2.9455782312925169</v>
      </c>
      <c r="J43" s="45">
        <v>1754.4</v>
      </c>
      <c r="K43" s="47">
        <f>Table1_2[[#This Row],[سعر الذهب ]]/$J$253</f>
        <v>4.1367601980664936</v>
      </c>
      <c r="L43" s="45">
        <v>9504.77</v>
      </c>
      <c r="M43" s="48">
        <f>Table1_2[[#This Row],[مؤشر البورصه المصرية  ]]/$L$253</f>
        <v>2.6860938643666401</v>
      </c>
      <c r="N43" s="73">
        <f>(Table1_2[[#This Row],[سعر اليورو ]]/$C$253)^1/20</f>
        <v>0.11839538687254973</v>
      </c>
      <c r="O43" s="73">
        <f>(Table1_2[[#This Row],[سعر الدولار ]]/$F$253)^1/20</f>
        <v>0.15447002798370074</v>
      </c>
      <c r="P43" s="73">
        <f>(Table1_2[[#This Row],[سعر الفضة ]]/$H$253)^1/20</f>
        <v>0.14727891156462586</v>
      </c>
      <c r="Q43" s="73">
        <f>(Table1_2[[#This Row],[سعر الذهب ]]/$J$253)^1/20</f>
        <v>0.20683800990332468</v>
      </c>
      <c r="R43" s="32">
        <f>((Table1_2[[#This Row],[مؤشر البورصه المصرية  ]]/$L$253)^1/20) -1</f>
        <v>-0.86569530678166795</v>
      </c>
    </row>
    <row r="44" spans="1:18" x14ac:dyDescent="0.2">
      <c r="A44" s="44">
        <v>44713</v>
      </c>
      <c r="B44" s="75">
        <v>2022</v>
      </c>
      <c r="C44" s="80">
        <v>20.000800000000002</v>
      </c>
      <c r="D44" s="46">
        <f>Table1_2[[#This Row],[سعر اليورو ]]/C45</f>
        <v>1.0216061048738878</v>
      </c>
      <c r="E44" s="81">
        <f>Table1_2[[#This Row],[سعر اليورو ]]/$C$253</f>
        <v>2.4052721456574551</v>
      </c>
      <c r="F44" s="76">
        <v>18.6784</v>
      </c>
      <c r="G44" s="47">
        <f>Table1_2[[#This Row],[سعر الدولار ]]/$F$253</f>
        <v>3.0566710851457284</v>
      </c>
      <c r="H44" s="45">
        <v>20.352</v>
      </c>
      <c r="I44" s="47">
        <f>Table1_2[[#This Row],[سعر الفضة ]]/$H$253</f>
        <v>3.0097604259094943</v>
      </c>
      <c r="J44" s="45">
        <v>1807.3</v>
      </c>
      <c r="K44" s="47">
        <f>Table1_2[[#This Row],[سعر الذهب ]]/$J$253</f>
        <v>4.2614949304409331</v>
      </c>
      <c r="L44" s="45">
        <v>10266.68</v>
      </c>
      <c r="M44" s="48">
        <f>Table1_2[[#This Row],[مؤشر البورصه المصرية  ]]/$L$253</f>
        <v>2.9014133067307992</v>
      </c>
      <c r="N44" s="73">
        <f>(Table1_2[[#This Row],[سعر اليورو ]]/$C$253)^1/20</f>
        <v>0.12026360728287275</v>
      </c>
      <c r="O44" s="73">
        <f>(Table1_2[[#This Row],[سعر الدولار ]]/$F$253)^1/20</f>
        <v>0.15283355425728642</v>
      </c>
      <c r="P44" s="73">
        <f>(Table1_2[[#This Row],[سعر الفضة ]]/$H$253)^1/20</f>
        <v>0.15048802129547473</v>
      </c>
      <c r="Q44" s="73">
        <f>(Table1_2[[#This Row],[سعر الذهب ]]/$J$253)^1/20</f>
        <v>0.21307474652204667</v>
      </c>
      <c r="R44" s="32">
        <f>((Table1_2[[#This Row],[مؤشر البورصه المصرية  ]]/$L$253)^1/20) -1</f>
        <v>-0.85492933466346011</v>
      </c>
    </row>
    <row r="45" spans="1:18" x14ac:dyDescent="0.2">
      <c r="A45" s="44">
        <v>44682</v>
      </c>
      <c r="B45" s="75">
        <v>2022</v>
      </c>
      <c r="C45" s="80">
        <v>19.5778</v>
      </c>
      <c r="D45" s="46">
        <f>Table1_2[[#This Row],[سعر اليورو ]]/C46</f>
        <v>0.96663309238851369</v>
      </c>
      <c r="E45" s="81">
        <f>Table1_2[[#This Row],[سعر اليورو ]]/$C$253</f>
        <v>2.3544026745556437</v>
      </c>
      <c r="F45" s="76">
        <v>18.548400000000001</v>
      </c>
      <c r="G45" s="47">
        <f>Table1_2[[#This Row],[سعر الدولار ]]/$F$253</f>
        <v>3.035396926702342</v>
      </c>
      <c r="H45" s="45">
        <v>21.736999999999998</v>
      </c>
      <c r="I45" s="47">
        <f>Table1_2[[#This Row],[سعر الفضة ]]/$H$253</f>
        <v>3.21458148476782</v>
      </c>
      <c r="J45" s="45">
        <v>1845.2</v>
      </c>
      <c r="K45" s="47">
        <f>Table1_2[[#This Row],[سعر الذهب ]]/$J$253</f>
        <v>4.3508606460740387</v>
      </c>
      <c r="L45" s="45">
        <v>11177.34</v>
      </c>
      <c r="M45" s="48">
        <f>Table1_2[[#This Row],[مؤشر البورصه المصرية  ]]/$L$253</f>
        <v>3.1587702168426821</v>
      </c>
      <c r="N45" s="73">
        <f>(Table1_2[[#This Row],[سعر اليورو ]]/$C$253)^1/20</f>
        <v>0.11772013372778219</v>
      </c>
      <c r="O45" s="73">
        <f>(Table1_2[[#This Row],[سعر الدولار ]]/$F$253)^1/20</f>
        <v>0.15176984633511709</v>
      </c>
      <c r="P45" s="73">
        <f>(Table1_2[[#This Row],[سعر الفضة ]]/$H$253)^1/20</f>
        <v>0.160729074238391</v>
      </c>
      <c r="Q45" s="73">
        <f>(Table1_2[[#This Row],[سعر الذهب ]]/$J$253)^1/20</f>
        <v>0.21754303230370192</v>
      </c>
      <c r="R45" s="32">
        <f>((Table1_2[[#This Row],[مؤشر البورصه المصرية  ]]/$L$253)^1/20) -1</f>
        <v>-0.84206148915786594</v>
      </c>
    </row>
    <row r="46" spans="1:18" x14ac:dyDescent="0.2">
      <c r="A46" s="44">
        <v>44652</v>
      </c>
      <c r="B46" s="75">
        <v>2022</v>
      </c>
      <c r="C46" s="80">
        <v>20.253599999999999</v>
      </c>
      <c r="D46" s="46">
        <f>Table1_2[[#This Row],[سعر اليورو ]]/C47</f>
        <v>1.1484367026162692</v>
      </c>
      <c r="E46" s="81">
        <f>Table1_2[[#This Row],[سعر اليورو ]]/$C$253</f>
        <v>2.4356735695216103</v>
      </c>
      <c r="F46" s="76">
        <v>18.317399999999999</v>
      </c>
      <c r="G46" s="47">
        <f>Table1_2[[#This Row],[سعر الدولار ]]/$F$253</f>
        <v>2.9975943836221712</v>
      </c>
      <c r="H46" s="45">
        <v>23.181000000000001</v>
      </c>
      <c r="I46" s="47">
        <f>Table1_2[[#This Row],[سعر الفضة ]]/$H$253</f>
        <v>3.4281277728482702</v>
      </c>
      <c r="J46" s="45">
        <v>1891.3</v>
      </c>
      <c r="K46" s="47">
        <f>Table1_2[[#This Row],[سعر الذهب ]]/$J$253</f>
        <v>4.4595614241924073</v>
      </c>
      <c r="L46" s="45">
        <v>11563.18</v>
      </c>
      <c r="M46" s="48">
        <f>Table1_2[[#This Row],[مؤشر البورصه المصرية  ]]/$L$253</f>
        <v>3.2678104625958384</v>
      </c>
      <c r="N46" s="73">
        <f>(Table1_2[[#This Row],[سعر اليورو ]]/$C$253)^1/20</f>
        <v>0.12178367847608051</v>
      </c>
      <c r="O46" s="73">
        <f>(Table1_2[[#This Row],[سعر الدولار ]]/$F$253)^1/20</f>
        <v>0.14987971918110857</v>
      </c>
      <c r="P46" s="73">
        <f>(Table1_2[[#This Row],[سعر الفضة ]]/$H$253)^1/20</f>
        <v>0.1714063886424135</v>
      </c>
      <c r="Q46" s="73">
        <f>(Table1_2[[#This Row],[سعر الذهب ]]/$J$253)^1/20</f>
        <v>0.22297807120962038</v>
      </c>
      <c r="R46" s="32">
        <f>((Table1_2[[#This Row],[مؤشر البورصه المصرية  ]]/$L$253)^1/20) -1</f>
        <v>-0.83660947687020815</v>
      </c>
    </row>
    <row r="47" spans="1:18" x14ac:dyDescent="0.2">
      <c r="A47" s="44">
        <v>44621</v>
      </c>
      <c r="B47" s="75">
        <v>2022</v>
      </c>
      <c r="C47" s="80">
        <v>17.6358</v>
      </c>
      <c r="D47" s="46">
        <f>Table1_2[[#This Row],[سعر اليورو ]]/C48</f>
        <v>0.99129877575798442</v>
      </c>
      <c r="E47" s="81">
        <f>Table1_2[[#This Row],[سعر اليورو ]]/$C$253</f>
        <v>2.1208600909156505</v>
      </c>
      <c r="F47" s="76">
        <v>15.778600000000001</v>
      </c>
      <c r="G47" s="47">
        <f>Table1_2[[#This Row],[سعر الدولار ]]/$F$253</f>
        <v>2.5821264339601031</v>
      </c>
      <c r="H47" s="45">
        <v>25.158000000000001</v>
      </c>
      <c r="I47" s="47">
        <f>Table1_2[[#This Row],[سعر الفضة ]]/$H$253</f>
        <v>3.7204968944099384</v>
      </c>
      <c r="J47" s="45">
        <v>1951.1</v>
      </c>
      <c r="K47" s="47">
        <f>Table1_2[[#This Row],[سعر الذهب ]]/$J$253</f>
        <v>4.6005659042678611</v>
      </c>
      <c r="L47" s="45">
        <v>11977.24</v>
      </c>
      <c r="M47" s="48">
        <f>Table1_2[[#This Row],[مؤشر البورصه المصرية  ]]/$L$253</f>
        <v>3.384825816515991</v>
      </c>
      <c r="N47" s="73">
        <f>(Table1_2[[#This Row],[سعر اليورو ]]/$C$253)^1/20</f>
        <v>0.10604300454578253</v>
      </c>
      <c r="O47" s="73">
        <f>(Table1_2[[#This Row],[سعر الدولار ]]/$F$253)^1/20</f>
        <v>0.12910632169800515</v>
      </c>
      <c r="P47" s="73">
        <f>(Table1_2[[#This Row],[سعر الفضة ]]/$H$253)^1/20</f>
        <v>0.18602484472049691</v>
      </c>
      <c r="Q47" s="73">
        <f>(Table1_2[[#This Row],[سعر الذهب ]]/$J$253)^1/20</f>
        <v>0.23002829521339305</v>
      </c>
      <c r="R47" s="32">
        <f>((Table1_2[[#This Row],[مؤشر البورصه المصرية  ]]/$L$253)^1/20) -1</f>
        <v>-0.83075870917420047</v>
      </c>
    </row>
    <row r="48" spans="1:18" x14ac:dyDescent="0.2">
      <c r="A48" s="44">
        <v>44593</v>
      </c>
      <c r="B48" s="75">
        <v>2022</v>
      </c>
      <c r="C48" s="80">
        <v>17.790600000000001</v>
      </c>
      <c r="D48" s="46">
        <f>Table1_2[[#This Row],[سعر اليورو ]]/C49</f>
        <v>0.99147880848218028</v>
      </c>
      <c r="E48" s="81">
        <f>Table1_2[[#This Row],[سعر اليورو ]]/$C$253</f>
        <v>2.1394761526805688</v>
      </c>
      <c r="F48" s="76">
        <v>15.7774</v>
      </c>
      <c r="G48" s="47">
        <f>Table1_2[[#This Row],[سعر الدولار ]]/$F$253</f>
        <v>2.5819300571129333</v>
      </c>
      <c r="H48" s="45">
        <v>24.366</v>
      </c>
      <c r="I48" s="47">
        <f>Table1_2[[#This Row],[سعر الفضة ]]/$H$253</f>
        <v>3.6033717834960073</v>
      </c>
      <c r="J48" s="45">
        <v>1900.7</v>
      </c>
      <c r="K48" s="47">
        <f>Table1_2[[#This Row],[سعر الذهب ]]/$J$253</f>
        <v>4.4817260080169774</v>
      </c>
      <c r="L48" s="45">
        <v>11720.71</v>
      </c>
      <c r="M48" s="48">
        <f>Table1_2[[#This Row],[مؤشر البورصه المصرية  ]]/$L$253</f>
        <v>3.3123292007087723</v>
      </c>
      <c r="N48" s="73">
        <f>(Table1_2[[#This Row],[سعر اليورو ]]/$C$253)^1/20</f>
        <v>0.10697380763402844</v>
      </c>
      <c r="O48" s="73">
        <f>(Table1_2[[#This Row],[سعر الدولار ]]/$F$253)^1/20</f>
        <v>0.12909650285564667</v>
      </c>
      <c r="P48" s="73">
        <f>(Table1_2[[#This Row],[سعر الفضة ]]/$H$253)^1/20</f>
        <v>0.18016858917480036</v>
      </c>
      <c r="Q48" s="73">
        <f>(Table1_2[[#This Row],[سعر الذهب ]]/$J$253)^1/20</f>
        <v>0.22408630040084887</v>
      </c>
      <c r="R48" s="32">
        <f>((Table1_2[[#This Row],[مؤشر البورصه المصرية  ]]/$L$253)^1/20) -1</f>
        <v>-0.83438353996456138</v>
      </c>
    </row>
    <row r="49" spans="1:18" x14ac:dyDescent="0.2">
      <c r="A49" s="44">
        <v>44562</v>
      </c>
      <c r="B49" s="75">
        <v>2022</v>
      </c>
      <c r="C49" s="80">
        <v>17.9435</v>
      </c>
      <c r="D49" s="46">
        <f>Table1_2[[#This Row],[سعر اليورو ]]/C50</f>
        <v>1.0043434699623306</v>
      </c>
      <c r="E49" s="81">
        <f>Table1_2[[#This Row],[سعر اليورو ]]/$C$253</f>
        <v>2.1578637227313178</v>
      </c>
      <c r="F49" s="76">
        <v>15.778600000000001</v>
      </c>
      <c r="G49" s="47">
        <f>Table1_2[[#This Row],[سعر الدولار ]]/$F$253</f>
        <v>2.5821264339601031</v>
      </c>
      <c r="H49" s="45">
        <v>22.419</v>
      </c>
      <c r="I49" s="47">
        <f>Table1_2[[#This Row],[سعر الفضة ]]/$H$253</f>
        <v>3.3154392191659277</v>
      </c>
      <c r="J49" s="45">
        <v>1796.4</v>
      </c>
      <c r="K49" s="47">
        <f>Table1_2[[#This Row],[سعر الذهب ]]/$J$253</f>
        <v>4.2357934449422308</v>
      </c>
      <c r="L49" s="45">
        <v>12069.23</v>
      </c>
      <c r="M49" s="48">
        <f>Table1_2[[#This Row],[مؤشر البورصه المصرية  ]]/$L$253</f>
        <v>3.4108226343856591</v>
      </c>
      <c r="N49" s="73">
        <f>(Table1_2[[#This Row],[سعر اليورو ]]/$C$253)^1/20</f>
        <v>0.10789318613656589</v>
      </c>
      <c r="O49" s="73">
        <f>(Table1_2[[#This Row],[سعر الدولار ]]/$F$253)^1/20</f>
        <v>0.12910632169800515</v>
      </c>
      <c r="P49" s="73">
        <f>(Table1_2[[#This Row],[سعر الفضة ]]/$H$253)^1/20</f>
        <v>0.16577196095829638</v>
      </c>
      <c r="Q49" s="73">
        <f>(Table1_2[[#This Row],[سعر الذهب ]]/$J$253)^1/20</f>
        <v>0.21178967224711154</v>
      </c>
      <c r="R49" s="32">
        <f>((Table1_2[[#This Row],[مؤشر البورصه المصرية  ]]/$L$253)^1/20) -1</f>
        <v>-0.82945886828071702</v>
      </c>
    </row>
    <row r="50" spans="1:18" x14ac:dyDescent="0.2">
      <c r="A50" s="44">
        <v>44531</v>
      </c>
      <c r="B50" s="75">
        <v>2021</v>
      </c>
      <c r="C50" s="80">
        <v>17.8659</v>
      </c>
      <c r="D50" s="46">
        <f>Table1_2[[#This Row],[سعر اليورو ]]/C51</f>
        <v>0.97810127067376929</v>
      </c>
      <c r="E50" s="81">
        <f>Table1_2[[#This Row],[سعر اليورو ]]/$C$253</f>
        <v>2.1485316400894723</v>
      </c>
      <c r="F50" s="76">
        <v>15.776999999999999</v>
      </c>
      <c r="G50" s="47">
        <f>Table1_2[[#This Row],[سعر الدولار ]]/$F$253</f>
        <v>2.5818645981638766</v>
      </c>
      <c r="H50" s="45">
        <v>23.06</v>
      </c>
      <c r="I50" s="47">
        <f>Table1_2[[#This Row],[سعر الفضة ]]/$H$253</f>
        <v>3.4102336586808635</v>
      </c>
      <c r="J50" s="45">
        <v>1828.6</v>
      </c>
      <c r="K50" s="47">
        <f>Table1_2[[#This Row],[سعر الذهب ]]/$J$253</f>
        <v>4.3117189342136282</v>
      </c>
      <c r="L50" s="45">
        <v>11950.34</v>
      </c>
      <c r="M50" s="48">
        <f>Table1_2[[#This Row],[مؤشر البورصه المصرية  ]]/$L$253</f>
        <v>3.3772237467182511</v>
      </c>
      <c r="N50" s="73">
        <f>(Table1_2[[#This Row],[سعر اليورو ]]/$C$253)^1/20</f>
        <v>0.10742658200447361</v>
      </c>
      <c r="O50" s="73">
        <f>(Table1_2[[#This Row],[سعر الدولار ]]/$F$253)^1/20</f>
        <v>0.12909322990819383</v>
      </c>
      <c r="P50" s="73">
        <f>(Table1_2[[#This Row],[سعر الفضة ]]/$H$253)^1/20</f>
        <v>0.17051168293404317</v>
      </c>
      <c r="Q50" s="73">
        <f>(Table1_2[[#This Row],[سعر الذهب ]]/$J$253)^1/20</f>
        <v>0.2155859467106814</v>
      </c>
      <c r="R50" s="32">
        <f>((Table1_2[[#This Row],[مؤشر البورصه المصرية  ]]/$L$253)^1/20) -1</f>
        <v>-0.83113881266408751</v>
      </c>
    </row>
    <row r="51" spans="1:18" x14ac:dyDescent="0.2">
      <c r="A51" s="44">
        <v>44501</v>
      </c>
      <c r="B51" s="75">
        <v>2021</v>
      </c>
      <c r="C51" s="80">
        <v>18.265899999999998</v>
      </c>
      <c r="D51" s="46">
        <f>Table1_2[[#This Row],[سعر اليورو ]]/C52</f>
        <v>0.9982457099136518</v>
      </c>
      <c r="E51" s="81">
        <f>Table1_2[[#This Row],[سعر اليورو ]]/$C$253</f>
        <v>2.1966351588618704</v>
      </c>
      <c r="F51" s="76">
        <v>15.777799999999999</v>
      </c>
      <c r="G51" s="47">
        <f>Table1_2[[#This Row],[سعر الدولار ]]/$F$253</f>
        <v>2.5819955160619896</v>
      </c>
      <c r="H51" s="45">
        <v>22.798999999999999</v>
      </c>
      <c r="I51" s="47">
        <f>Table1_2[[#This Row],[سعر الفضة ]]/$H$253</f>
        <v>3.3716356107660457</v>
      </c>
      <c r="J51" s="45">
        <v>1776.5</v>
      </c>
      <c r="K51" s="47">
        <f>Table1_2[[#This Row],[سعر الذهب ]]/$J$253</f>
        <v>4.1888705493987262</v>
      </c>
      <c r="L51" s="45">
        <v>11729.57</v>
      </c>
      <c r="M51" s="48">
        <f>Table1_2[[#This Row],[مؤشر البورصه المصرية  ]]/$L$253</f>
        <v>3.3148330794599983</v>
      </c>
      <c r="N51" s="73">
        <f>(Table1_2[[#This Row],[سعر اليورو ]]/$C$253)^1/20</f>
        <v>0.10983175794309352</v>
      </c>
      <c r="O51" s="73">
        <f>(Table1_2[[#This Row],[سعر الدولار ]]/$F$253)^1/20</f>
        <v>0.12909977580309948</v>
      </c>
      <c r="P51" s="73">
        <f>(Table1_2[[#This Row],[سعر الفضة ]]/$H$253)^1/20</f>
        <v>0.16858178053830228</v>
      </c>
      <c r="Q51" s="73">
        <f>(Table1_2[[#This Row],[سعر الذهب ]]/$J$253)^1/20</f>
        <v>0.2094435274699363</v>
      </c>
      <c r="R51" s="32">
        <f>((Table1_2[[#This Row],[مؤشر البورصه المصرية  ]]/$L$253)^1/20) -1</f>
        <v>-0.83425834602700011</v>
      </c>
    </row>
    <row r="52" spans="1:18" x14ac:dyDescent="0.2">
      <c r="A52" s="44">
        <v>44470</v>
      </c>
      <c r="B52" s="75">
        <v>2021</v>
      </c>
      <c r="C52" s="80">
        <v>18.297999999999998</v>
      </c>
      <c r="D52" s="46">
        <f>Table1_2[[#This Row],[سعر اليورو ]]/C53</f>
        <v>0.98222673129673455</v>
      </c>
      <c r="E52" s="81">
        <f>Table1_2[[#This Row],[سعر اليورو ]]/$C$253</f>
        <v>2.2004954662433556</v>
      </c>
      <c r="F52" s="76">
        <v>15.7768</v>
      </c>
      <c r="G52" s="47">
        <f>Table1_2[[#This Row],[سعر الدولار ]]/$F$253</f>
        <v>2.5818318686893482</v>
      </c>
      <c r="H52" s="45">
        <v>24.138999999999999</v>
      </c>
      <c r="I52" s="47">
        <f>Table1_2[[#This Row],[سعر الفضة ]]/$H$253</f>
        <v>3.5698018337769892</v>
      </c>
      <c r="J52" s="45">
        <v>1783.9</v>
      </c>
      <c r="K52" s="47">
        <f>Table1_2[[#This Row],[سعر الذهب ]]/$J$253</f>
        <v>4.2063192643244518</v>
      </c>
      <c r="L52" s="45">
        <v>11506.63</v>
      </c>
      <c r="M52" s="48">
        <f>Table1_2[[#This Row],[مؤشر البورصه المصرية  ]]/$L$253</f>
        <v>3.2518291597310727</v>
      </c>
      <c r="N52" s="73">
        <f>(Table1_2[[#This Row],[سعر اليورو ]]/$C$253)^1/20</f>
        <v>0.11002477331216778</v>
      </c>
      <c r="O52" s="73">
        <f>(Table1_2[[#This Row],[سعر الدولار ]]/$F$253)^1/20</f>
        <v>0.12909159343446741</v>
      </c>
      <c r="P52" s="73">
        <f>(Table1_2[[#This Row],[سعر الفضة ]]/$H$253)^1/20</f>
        <v>0.17849009168884947</v>
      </c>
      <c r="Q52" s="73">
        <f>(Table1_2[[#This Row],[سعر الذهب ]]/$J$253)^1/20</f>
        <v>0.21031596321622259</v>
      </c>
      <c r="R52" s="32">
        <f>((Table1_2[[#This Row],[مؤشر البورصه المصرية  ]]/$L$253)^1/20) -1</f>
        <v>-0.83740854201344639</v>
      </c>
    </row>
    <row r="53" spans="1:18" x14ac:dyDescent="0.2">
      <c r="A53" s="44">
        <v>44440</v>
      </c>
      <c r="B53" s="75">
        <v>2021</v>
      </c>
      <c r="C53" s="80">
        <v>18.629100000000001</v>
      </c>
      <c r="D53" s="46">
        <f>Table1_2[[#This Row],[سعر اليورو ]]/C54</f>
        <v>0.9952505609573673</v>
      </c>
      <c r="E53" s="81">
        <f>Table1_2[[#This Row],[سعر اليورو ]]/$C$253</f>
        <v>2.2403131539072083</v>
      </c>
      <c r="F53" s="76">
        <v>15.7646</v>
      </c>
      <c r="G53" s="47">
        <f>Table1_2[[#This Row],[سعر الدولار ]]/$F$253</f>
        <v>2.579835370743123</v>
      </c>
      <c r="H53" s="45">
        <v>22.047000000000001</v>
      </c>
      <c r="I53" s="47">
        <f>Table1_2[[#This Row],[سعر الفضة ]]/$H$253</f>
        <v>3.2604259094942329</v>
      </c>
      <c r="J53" s="45">
        <v>1757</v>
      </c>
      <c r="K53" s="47">
        <f>Table1_2[[#This Row],[سعر الذهب ]]/$J$253</f>
        <v>4.1428908276349912</v>
      </c>
      <c r="L53" s="45">
        <v>11321.95</v>
      </c>
      <c r="M53" s="48">
        <f>Table1_2[[#This Row],[مؤشر البورصه المصرية  ]]/$L$253</f>
        <v>3.1996377006141001</v>
      </c>
      <c r="N53" s="73">
        <f>(Table1_2[[#This Row],[سعر اليورو ]]/$C$253)^1/20</f>
        <v>0.11201565769536041</v>
      </c>
      <c r="O53" s="73">
        <f>(Table1_2[[#This Row],[سعر الدولار ]]/$F$253)^1/20</f>
        <v>0.12899176853715616</v>
      </c>
      <c r="P53" s="73">
        <f>(Table1_2[[#This Row],[سعر الفضة ]]/$H$253)^1/20</f>
        <v>0.16302129547471164</v>
      </c>
      <c r="Q53" s="73">
        <f>(Table1_2[[#This Row],[سعر الذهب ]]/$J$253)^1/20</f>
        <v>0.20714454138174956</v>
      </c>
      <c r="R53" s="32">
        <f>((Table1_2[[#This Row],[مؤشر البورصه المصرية  ]]/$L$253)^1/20) -1</f>
        <v>-0.84001811496929502</v>
      </c>
    </row>
    <row r="54" spans="1:18" x14ac:dyDescent="0.2">
      <c r="A54" s="44">
        <v>44409</v>
      </c>
      <c r="B54" s="75">
        <v>2021</v>
      </c>
      <c r="C54" s="80">
        <v>18.718</v>
      </c>
      <c r="D54" s="46">
        <f>Table1_2[[#This Row],[سعر اليورو ]]/C55</f>
        <v>1.0017446776627741</v>
      </c>
      <c r="E54" s="81">
        <f>Table1_2[[#This Row],[سعر اليورو ]]/$C$253</f>
        <v>2.2510041609543738</v>
      </c>
      <c r="F54" s="76">
        <v>15.766500000000001</v>
      </c>
      <c r="G54" s="47">
        <f>Table1_2[[#This Row],[سعر الدولار ]]/$F$253</f>
        <v>2.5801463007511418</v>
      </c>
      <c r="H54" s="45">
        <v>23.991</v>
      </c>
      <c r="I54" s="47">
        <f>Table1_2[[#This Row],[سعر الفضة ]]/$H$253</f>
        <v>3.5479148181011535</v>
      </c>
      <c r="J54" s="45">
        <v>1818.1</v>
      </c>
      <c r="K54" s="47">
        <f>Table1_2[[#This Row],[سعر الذهب ]]/$J$253</f>
        <v>4.2869606224946946</v>
      </c>
      <c r="L54" s="45">
        <v>11198.14</v>
      </c>
      <c r="M54" s="48">
        <f>Table1_2[[#This Row],[مؤشر البورصه المصرية  ]]/$L$253</f>
        <v>3.1646483972067334</v>
      </c>
      <c r="N54" s="73">
        <f>(Table1_2[[#This Row],[سعر اليورو ]]/$C$253)^1/20</f>
        <v>0.11255020804771869</v>
      </c>
      <c r="O54" s="73">
        <f>(Table1_2[[#This Row],[سعر الدولار ]]/$F$253)^1/20</f>
        <v>0.12900731503755708</v>
      </c>
      <c r="P54" s="73">
        <f>(Table1_2[[#This Row],[سعر الفضة ]]/$H$253)^1/20</f>
        <v>0.17739574090505766</v>
      </c>
      <c r="Q54" s="73">
        <f>(Table1_2[[#This Row],[سعر الذهب ]]/$J$253)^1/20</f>
        <v>0.21434803112473472</v>
      </c>
      <c r="R54" s="32">
        <f>((Table1_2[[#This Row],[مؤشر البورصه المصرية  ]]/$L$253)^1/20) -1</f>
        <v>-0.84176758013966335</v>
      </c>
    </row>
    <row r="55" spans="1:18" x14ac:dyDescent="0.2">
      <c r="A55" s="44">
        <v>44378</v>
      </c>
      <c r="B55" s="75">
        <v>2021</v>
      </c>
      <c r="C55" s="80">
        <v>18.685400000000001</v>
      </c>
      <c r="D55" s="46">
        <f>Table1_2[[#This Row],[سعر اليورو ]]/C56</f>
        <v>0.97066004509044068</v>
      </c>
      <c r="E55" s="81">
        <f>Table1_2[[#This Row],[سعر اليورو ]]/$C$253</f>
        <v>2.2470837241744235</v>
      </c>
      <c r="F55" s="76">
        <v>15.747</v>
      </c>
      <c r="G55" s="47">
        <f>Table1_2[[#This Row],[سعر الدولار ]]/$F$253</f>
        <v>2.5769551769846335</v>
      </c>
      <c r="H55" s="45">
        <v>25.798999999999999</v>
      </c>
      <c r="I55" s="47">
        <f>Table1_2[[#This Row],[سعر الفضة ]]/$H$253</f>
        <v>3.8152913339248746</v>
      </c>
      <c r="J55" s="45">
        <v>1817.2</v>
      </c>
      <c r="K55" s="47">
        <f>Table1_2[[#This Row],[سعر الذهب ]]/$J$253</f>
        <v>4.2848384814902145</v>
      </c>
      <c r="L55" s="45">
        <v>10837.21</v>
      </c>
      <c r="M55" s="48">
        <f>Table1_2[[#This Row],[مؤشر البورصه المصرية  ]]/$L$253</f>
        <v>3.0626478376491795</v>
      </c>
      <c r="N55" s="73">
        <f>(Table1_2[[#This Row],[سعر اليورو ]]/$C$253)^1/20</f>
        <v>0.11235418620872117</v>
      </c>
      <c r="O55" s="73">
        <f>(Table1_2[[#This Row],[سعر الدولار ]]/$F$253)^1/20</f>
        <v>0.12884775884923166</v>
      </c>
      <c r="P55" s="73">
        <f>(Table1_2[[#This Row],[سعر الفضة ]]/$H$253)^1/20</f>
        <v>0.19076456669624373</v>
      </c>
      <c r="Q55" s="73">
        <f>(Table1_2[[#This Row],[سعر الذهب ]]/$J$253)^1/20</f>
        <v>0.21424192407451073</v>
      </c>
      <c r="R55" s="32">
        <f>((Table1_2[[#This Row],[مؤشر البورصه المصرية  ]]/$L$253)^1/20) -1</f>
        <v>-0.84686760811754103</v>
      </c>
    </row>
    <row r="56" spans="1:18" x14ac:dyDescent="0.2">
      <c r="A56" s="44">
        <v>44348</v>
      </c>
      <c r="B56" s="75">
        <v>2021</v>
      </c>
      <c r="C56" s="80">
        <v>19.2502</v>
      </c>
      <c r="D56" s="46">
        <f>Table1_2[[#This Row],[سعر اليورو ]]/C57</f>
        <v>1.0186422830049899</v>
      </c>
      <c r="E56" s="81">
        <f>Table1_2[[#This Row],[سعر اليورو ]]/$C$253</f>
        <v>2.3150058926810493</v>
      </c>
      <c r="F56" s="76">
        <v>15.7478</v>
      </c>
      <c r="G56" s="47">
        <f>Table1_2[[#This Row],[سعر الدولار ]]/$F$253</f>
        <v>2.577086094882747</v>
      </c>
      <c r="H56" s="45">
        <v>26.193999999999999</v>
      </c>
      <c r="I56" s="47">
        <f>Table1_2[[#This Row],[سعر الفضة ]]/$H$253</f>
        <v>3.8737060041407867</v>
      </c>
      <c r="J56" s="45">
        <v>1771.6</v>
      </c>
      <c r="K56" s="47">
        <f>Table1_2[[#This Row],[سعر الذهب ]]/$J$253</f>
        <v>4.1773166705965572</v>
      </c>
      <c r="L56" s="45">
        <v>10326.030000000001</v>
      </c>
      <c r="M56" s="48">
        <f>Table1_2[[#This Row],[مؤشر البورصه المصرية  ]]/$L$253</f>
        <v>2.9181859031061097</v>
      </c>
      <c r="N56" s="73">
        <f>(Table1_2[[#This Row],[سعر اليورو ]]/$C$253)^1/20</f>
        <v>0.11575029463405247</v>
      </c>
      <c r="O56" s="73">
        <f>(Table1_2[[#This Row],[سعر الدولار ]]/$F$253)^1/20</f>
        <v>0.12885430474413734</v>
      </c>
      <c r="P56" s="73">
        <f>(Table1_2[[#This Row],[سعر الفضة ]]/$H$253)^1/20</f>
        <v>0.19368530020703933</v>
      </c>
      <c r="Q56" s="73">
        <f>(Table1_2[[#This Row],[سعر الذهب ]]/$J$253)^1/20</f>
        <v>0.20886583352982785</v>
      </c>
      <c r="R56" s="32">
        <f>((Table1_2[[#This Row],[مؤشر البورصه المصرية  ]]/$L$253)^1/20) -1</f>
        <v>-0.85409070484469451</v>
      </c>
    </row>
    <row r="57" spans="1:18" x14ac:dyDescent="0.2">
      <c r="A57" s="44">
        <v>44317</v>
      </c>
      <c r="B57" s="75">
        <v>2021</v>
      </c>
      <c r="C57" s="80">
        <v>18.8979</v>
      </c>
      <c r="D57" s="46">
        <f>Table1_2[[#This Row],[سعر اليورو ]]/C58</f>
        <v>1.0200029146178882</v>
      </c>
      <c r="E57" s="81">
        <f>Table1_2[[#This Row],[سعر اليورو ]]/$C$253</f>
        <v>2.2726387185222596</v>
      </c>
      <c r="F57" s="76">
        <v>15.729900000000001</v>
      </c>
      <c r="G57" s="47">
        <f>Table1_2[[#This Row],[سعر الدولار ]]/$F$253</f>
        <v>2.5741568069124652</v>
      </c>
      <c r="H57" s="45">
        <v>27.954999999999998</v>
      </c>
      <c r="I57" s="47">
        <f>Table1_2[[#This Row],[سعر الفضة ]]/$H$253</f>
        <v>4.1341319136350192</v>
      </c>
      <c r="J57" s="45">
        <v>1905.3</v>
      </c>
      <c r="K57" s="47">
        <f>Table1_2[[#This Row],[سعر الذهب ]]/$J$253</f>
        <v>4.4925725064843194</v>
      </c>
      <c r="L57" s="45">
        <v>10862.98</v>
      </c>
      <c r="M57" s="48">
        <f>Table1_2[[#This Row],[مؤشر البورصه المصرية  ]]/$L$253</f>
        <v>3.0699305639944492</v>
      </c>
      <c r="N57" s="73">
        <f>(Table1_2[[#This Row],[سعر اليورو ]]/$C$253)^1/20</f>
        <v>0.11363193592611298</v>
      </c>
      <c r="O57" s="73">
        <f>(Table1_2[[#This Row],[سعر الدولار ]]/$F$253)^1/20</f>
        <v>0.12870784034562327</v>
      </c>
      <c r="P57" s="73">
        <f>(Table1_2[[#This Row],[سعر الفضة ]]/$H$253)^1/20</f>
        <v>0.20670659568175095</v>
      </c>
      <c r="Q57" s="73">
        <f>(Table1_2[[#This Row],[سعر الذهب ]]/$J$253)^1/20</f>
        <v>0.22462862532421596</v>
      </c>
      <c r="R57" s="32">
        <f>((Table1_2[[#This Row],[مؤشر البورصه المصرية  ]]/$L$253)^1/20) -1</f>
        <v>-0.84650347180027752</v>
      </c>
    </row>
    <row r="58" spans="1:18" x14ac:dyDescent="0.2">
      <c r="A58" s="44">
        <v>44287</v>
      </c>
      <c r="B58" s="75">
        <v>2021</v>
      </c>
      <c r="C58" s="80">
        <v>18.5273</v>
      </c>
      <c r="D58" s="46">
        <f>Table1_2[[#This Row],[سعر اليورو ]]/C59</f>
        <v>0.97398815062479971</v>
      </c>
      <c r="E58" s="81">
        <f>Table1_2[[#This Row],[سعر اليورو ]]/$C$253</f>
        <v>2.2280708083796328</v>
      </c>
      <c r="F58" s="76">
        <v>15.7746</v>
      </c>
      <c r="G58" s="47">
        <f>Table1_2[[#This Row],[سعر الدولار ]]/$F$253</f>
        <v>2.581471844469537</v>
      </c>
      <c r="H58" s="45">
        <v>26.085000000000001</v>
      </c>
      <c r="I58" s="47">
        <f>Table1_2[[#This Row],[سعر الفضة ]]/$H$253</f>
        <v>3.8575865128660163</v>
      </c>
      <c r="J58" s="45">
        <v>1767.7</v>
      </c>
      <c r="K58" s="47">
        <f>Table1_2[[#This Row],[سعر الذهب ]]/$J$253</f>
        <v>4.16812072624381</v>
      </c>
      <c r="L58" s="45">
        <v>10711.41</v>
      </c>
      <c r="M58" s="48">
        <f>Table1_2[[#This Row],[مؤشر البورصه المصرية  ]]/$L$253</f>
        <v>3.0270961506396756</v>
      </c>
      <c r="N58" s="73">
        <f>(Table1_2[[#This Row],[سعر اليورو ]]/$C$253)^1/20</f>
        <v>0.11140354041898164</v>
      </c>
      <c r="O58" s="73">
        <f>(Table1_2[[#This Row],[سعر الدولار ]]/$F$253)^1/20</f>
        <v>0.12907359222347686</v>
      </c>
      <c r="P58" s="73">
        <f>(Table1_2[[#This Row],[سعر الفضة ]]/$H$253)^1/20</f>
        <v>0.19287932564330082</v>
      </c>
      <c r="Q58" s="73">
        <f>(Table1_2[[#This Row],[سعر الذهب ]]/$J$253)^1/20</f>
        <v>0.20840603631219051</v>
      </c>
      <c r="R58" s="32">
        <f>((Table1_2[[#This Row],[مؤشر البورصه المصرية  ]]/$L$253)^1/20) -1</f>
        <v>-0.84864519246801629</v>
      </c>
    </row>
    <row r="59" spans="1:18" x14ac:dyDescent="0.2">
      <c r="A59" s="44">
        <v>44256</v>
      </c>
      <c r="B59" s="75">
        <v>2021</v>
      </c>
      <c r="C59" s="80">
        <v>19.022099999999998</v>
      </c>
      <c r="D59" s="46">
        <f>Table1_2[[#This Row],[سعر اليورو ]]/C60</f>
        <v>0.99666244013874183</v>
      </c>
      <c r="E59" s="81">
        <f>Table1_2[[#This Row],[سعر اليورو ]]/$C$253</f>
        <v>2.2875748611010893</v>
      </c>
      <c r="F59" s="76">
        <v>15.7965</v>
      </c>
      <c r="G59" s="47">
        <f>Table1_2[[#This Row],[سعر الدولار ]]/$F$253</f>
        <v>2.5850557219303845</v>
      </c>
      <c r="H59" s="45">
        <v>24.552</v>
      </c>
      <c r="I59" s="47">
        <f>Table1_2[[#This Row],[سعر الفضة ]]/$H$253</f>
        <v>3.6308784383318549</v>
      </c>
      <c r="J59" s="45">
        <v>1715.6</v>
      </c>
      <c r="K59" s="47">
        <f>Table1_2[[#This Row],[سعر الذهب ]]/$J$253</f>
        <v>4.045272341428908</v>
      </c>
      <c r="L59" s="45">
        <v>11609.76</v>
      </c>
      <c r="M59" s="48">
        <f>Table1_2[[#This Row],[مؤشر البورصه المصرية  ]]/$L$253</f>
        <v>3.2809741953534113</v>
      </c>
      <c r="N59" s="73">
        <f>(Table1_2[[#This Row],[سعر اليورو ]]/$C$253)^1/20</f>
        <v>0.11437874305505447</v>
      </c>
      <c r="O59" s="73">
        <f>(Table1_2[[#This Row],[سعر الدولار ]]/$F$253)^1/20</f>
        <v>0.12925278609651922</v>
      </c>
      <c r="P59" s="73">
        <f>(Table1_2[[#This Row],[سعر الفضة ]]/$H$253)^1/20</f>
        <v>0.18154392191659274</v>
      </c>
      <c r="Q59" s="73">
        <f>(Table1_2[[#This Row],[سعر الذهب ]]/$J$253)^1/20</f>
        <v>0.20226361707144541</v>
      </c>
      <c r="R59" s="32">
        <f>((Table1_2[[#This Row],[مؤشر البورصه المصرية  ]]/$L$253)^1/20) -1</f>
        <v>-0.83595129023232939</v>
      </c>
    </row>
    <row r="60" spans="1:18" x14ac:dyDescent="0.2">
      <c r="A60" s="44">
        <v>44228</v>
      </c>
      <c r="B60" s="75">
        <v>2021</v>
      </c>
      <c r="C60" s="80">
        <v>19.085799999999999</v>
      </c>
      <c r="D60" s="46">
        <f>Table1_2[[#This Row],[سعر اليورو ]]/C61</f>
        <v>0.99545712959437538</v>
      </c>
      <c r="E60" s="81">
        <f>Table1_2[[#This Row],[سعر اليورو ]]/$C$253</f>
        <v>2.2952353464655939</v>
      </c>
      <c r="F60" s="76">
        <v>15.7943</v>
      </c>
      <c r="G60" s="47">
        <f>Table1_2[[#This Row],[سعر الدولار ]]/$F$253</f>
        <v>2.5846956977105733</v>
      </c>
      <c r="H60" s="45">
        <v>27.684999999999999</v>
      </c>
      <c r="I60" s="47">
        <f>Table1_2[[#This Row],[سعر الفضة ]]/$H$253</f>
        <v>4.0942028985507246</v>
      </c>
      <c r="J60" s="45">
        <v>1728.8</v>
      </c>
      <c r="K60" s="47">
        <f>Table1_2[[#This Row],[سعر الذهب ]]/$J$253</f>
        <v>4.0763970761612827</v>
      </c>
      <c r="L60" s="45">
        <v>11673.45</v>
      </c>
      <c r="M60" s="48">
        <f>Table1_2[[#This Row],[مؤشر البورصه المصرية  ]]/$L$253</f>
        <v>3.2989732966700673</v>
      </c>
      <c r="N60" s="73">
        <f>(Table1_2[[#This Row],[سعر اليورو ]]/$C$253)^1/20</f>
        <v>0.1147617673232797</v>
      </c>
      <c r="O60" s="73">
        <f>(Table1_2[[#This Row],[سعر الدولار ]]/$F$253)^1/20</f>
        <v>0.12923478488552867</v>
      </c>
      <c r="P60" s="73">
        <f>(Table1_2[[#This Row],[سعر الفضة ]]/$H$253)^1/20</f>
        <v>0.20471014492753623</v>
      </c>
      <c r="Q60" s="73">
        <f>(Table1_2[[#This Row],[سعر الذهب ]]/$J$253)^1/20</f>
        <v>0.20381985380806414</v>
      </c>
      <c r="R60" s="32">
        <f>((Table1_2[[#This Row],[مؤشر البورصه المصرية  ]]/$L$253)^1/20) -1</f>
        <v>-0.83505133516649666</v>
      </c>
    </row>
    <row r="61" spans="1:18" x14ac:dyDescent="0.2">
      <c r="A61" s="44">
        <v>44197</v>
      </c>
      <c r="B61" s="75">
        <v>2021</v>
      </c>
      <c r="C61" s="80">
        <v>19.172899999999998</v>
      </c>
      <c r="D61" s="46">
        <f>Table1_2[[#This Row],[سعر اليورو ]]/C62</f>
        <v>1.0186755501716132</v>
      </c>
      <c r="E61" s="81">
        <f>Table1_2[[#This Row],[سعر اليورو ]]/$C$253</f>
        <v>2.3057098876782836</v>
      </c>
      <c r="F61" s="76">
        <v>15.7919</v>
      </c>
      <c r="G61" s="47">
        <f>Table1_2[[#This Row],[سعر الدولار ]]/$F$253</f>
        <v>2.5843029440162342</v>
      </c>
      <c r="H61" s="45">
        <v>25.945</v>
      </c>
      <c r="I61" s="47">
        <f>Table1_2[[#This Row],[سعر الفضة ]]/$H$253</f>
        <v>3.8368825791186043</v>
      </c>
      <c r="J61" s="45">
        <v>1850.3</v>
      </c>
      <c r="K61" s="47">
        <f>Table1_2[[#This Row],[سعر الذهب ]]/$J$253</f>
        <v>4.3628861117660929</v>
      </c>
      <c r="L61" s="45">
        <v>11675.69</v>
      </c>
      <c r="M61" s="48">
        <f>Table1_2[[#This Row],[مؤشر البورصه المصرية  ]]/$L$253</f>
        <v>3.2996063314785036</v>
      </c>
      <c r="N61" s="73">
        <f>(Table1_2[[#This Row],[سعر اليورو ]]/$C$253)^1/20</f>
        <v>0.11528549438391418</v>
      </c>
      <c r="O61" s="73">
        <f>(Table1_2[[#This Row],[سعر الدولار ]]/$F$253)^1/20</f>
        <v>0.1292151472008117</v>
      </c>
      <c r="P61" s="73">
        <f>(Table1_2[[#This Row],[سعر الفضة ]]/$H$253)^1/20</f>
        <v>0.19184412895593023</v>
      </c>
      <c r="Q61" s="73">
        <f>(Table1_2[[#This Row],[سعر الذهب ]]/$J$253)^1/20</f>
        <v>0.21814430558830464</v>
      </c>
      <c r="R61" s="32">
        <f>((Table1_2[[#This Row],[مؤشر البورصه المصرية  ]]/$L$253)^1/20) -1</f>
        <v>-0.8350196834260748</v>
      </c>
    </row>
    <row r="62" spans="1:18" x14ac:dyDescent="0.2">
      <c r="A62" s="44">
        <v>44166</v>
      </c>
      <c r="B62" s="75">
        <v>2020</v>
      </c>
      <c r="C62" s="80">
        <v>18.821400000000001</v>
      </c>
      <c r="D62" s="46">
        <f>Table1_2[[#This Row],[سعر اليورو ]]/C63</f>
        <v>1.0240040913591801</v>
      </c>
      <c r="E62" s="81">
        <f>Table1_2[[#This Row],[سعر اليورو ]]/$C$253</f>
        <v>2.2634389205570389</v>
      </c>
      <c r="F62" s="76">
        <v>15.7265</v>
      </c>
      <c r="G62" s="47">
        <f>Table1_2[[#This Row],[سعر الدولار ]]/$F$253</f>
        <v>2.5736004058454842</v>
      </c>
      <c r="H62" s="45">
        <v>26.573</v>
      </c>
      <c r="I62" s="47">
        <f>Table1_2[[#This Row],[سعر الفضة ]]/$H$253</f>
        <v>3.9297545104998526</v>
      </c>
      <c r="J62" s="45">
        <v>1895.1</v>
      </c>
      <c r="K62" s="47">
        <f>Table1_2[[#This Row],[سعر الذهب ]]/$J$253</f>
        <v>4.4685215751002119</v>
      </c>
      <c r="L62" s="45">
        <v>11103.72</v>
      </c>
      <c r="M62" s="48">
        <f>Table1_2[[#This Row],[مؤشر البورصه المصرية  ]]/$L$253</f>
        <v>3.137964849611842</v>
      </c>
      <c r="N62" s="73">
        <f>(Table1_2[[#This Row],[سعر اليورو ]]/$C$253)^1/20</f>
        <v>0.11317194602785194</v>
      </c>
      <c r="O62" s="73">
        <f>(Table1_2[[#This Row],[سعر الدولار ]]/$F$253)^1/20</f>
        <v>0.12868002029227421</v>
      </c>
      <c r="P62" s="73">
        <f>(Table1_2[[#This Row],[سعر الفضة ]]/$H$253)^1/20</f>
        <v>0.19648772552499263</v>
      </c>
      <c r="Q62" s="73">
        <f>(Table1_2[[#This Row],[سعر الذهب ]]/$J$253)^1/20</f>
        <v>0.22342607875501058</v>
      </c>
      <c r="R62" s="32">
        <f>((Table1_2[[#This Row],[مؤشر البورصه المصرية  ]]/$L$253)^1/20) -1</f>
        <v>-0.84310175751940797</v>
      </c>
    </row>
    <row r="63" spans="1:18" x14ac:dyDescent="0.2">
      <c r="A63" s="44">
        <v>44136</v>
      </c>
      <c r="B63" s="75">
        <v>2020</v>
      </c>
      <c r="C63" s="80">
        <v>18.380199999999999</v>
      </c>
      <c r="D63" s="46">
        <f>Table1_2[[#This Row],[سعر اليورو ]]/C64</f>
        <v>0.9881296704478254</v>
      </c>
      <c r="E63" s="81">
        <f>Table1_2[[#This Row],[سعر اليورو ]]/$C$253</f>
        <v>2.2103807393510833</v>
      </c>
      <c r="F63" s="76">
        <v>15.775700000000001</v>
      </c>
      <c r="G63" s="47">
        <f>Table1_2[[#This Row],[سعر الدولار ]]/$F$253</f>
        <v>2.5816518565794428</v>
      </c>
      <c r="H63" s="45">
        <v>22.582999999999998</v>
      </c>
      <c r="I63" s="47">
        <f>Table1_2[[#This Row],[سعر الفضة ]]/$H$253</f>
        <v>3.33969239869861</v>
      </c>
      <c r="J63" s="45">
        <v>1780.9</v>
      </c>
      <c r="K63" s="47">
        <f>Table1_2[[#This Row],[سعر الذهب ]]/$J$253</f>
        <v>4.1992454609761847</v>
      </c>
      <c r="L63" s="45">
        <v>11122.98</v>
      </c>
      <c r="M63" s="48">
        <f>Table1_2[[#This Row],[مؤشر البورصه المصرية  ]]/$L$253</f>
        <v>3.1434078185450933</v>
      </c>
      <c r="N63" s="73">
        <f>(Table1_2[[#This Row],[سعر اليورو ]]/$C$253)^1/20</f>
        <v>0.11051903696755416</v>
      </c>
      <c r="O63" s="73">
        <f>(Table1_2[[#This Row],[سعر الدولار ]]/$F$253)^1/20</f>
        <v>0.12908259282897214</v>
      </c>
      <c r="P63" s="73">
        <f>(Table1_2[[#This Row],[سعر الفضة ]]/$H$253)^1/20</f>
        <v>0.16698461993493049</v>
      </c>
      <c r="Q63" s="73">
        <f>(Table1_2[[#This Row],[سعر الذهب ]]/$J$253)^1/20</f>
        <v>0.20996227304880924</v>
      </c>
      <c r="R63" s="32">
        <f>((Table1_2[[#This Row],[مؤشر البورصه المصرية  ]]/$L$253)^1/20) -1</f>
        <v>-0.8428296090727454</v>
      </c>
    </row>
    <row r="64" spans="1:18" x14ac:dyDescent="0.2">
      <c r="A64" s="44">
        <v>44105</v>
      </c>
      <c r="B64" s="75">
        <v>2020</v>
      </c>
      <c r="C64" s="80">
        <v>18.600999999999999</v>
      </c>
      <c r="D64" s="46">
        <f>Table1_2[[#This Row],[سعر اليورو ]]/C65</f>
        <v>0.97448148322777006</v>
      </c>
      <c r="E64" s="81">
        <f>Table1_2[[#This Row],[سعر اليورو ]]/$C$253</f>
        <v>2.2369338817134472</v>
      </c>
      <c r="F64" s="76">
        <v>15.809100000000001</v>
      </c>
      <c r="G64" s="47">
        <f>Table1_2[[#This Row],[سعر الدولار ]]/$F$253</f>
        <v>2.5871176788256669</v>
      </c>
      <c r="H64" s="45">
        <v>23.408000000000001</v>
      </c>
      <c r="I64" s="47">
        <f>Table1_2[[#This Row],[سعر الفضة ]]/$H$253</f>
        <v>3.4616977225672882</v>
      </c>
      <c r="J64" s="45">
        <v>1879.9</v>
      </c>
      <c r="K64" s="47">
        <f>Table1_2[[#This Row],[سعر الذهب ]]/$J$253</f>
        <v>4.4326809714689928</v>
      </c>
      <c r="L64" s="45">
        <v>11423.92</v>
      </c>
      <c r="M64" s="48">
        <f>Table1_2[[#This Row],[مؤشر البورصه المصرية  ]]/$L$253</f>
        <v>3.2284549146392125</v>
      </c>
      <c r="N64" s="73">
        <f>(Table1_2[[#This Row],[سعر اليورو ]]/$C$253)^1/20</f>
        <v>0.11184669408567235</v>
      </c>
      <c r="O64" s="73">
        <f>(Table1_2[[#This Row],[سعر الدولار ]]/$F$253)^1/20</f>
        <v>0.12935588394128333</v>
      </c>
      <c r="P64" s="73">
        <f>(Table1_2[[#This Row],[سعر الفضة ]]/$H$253)^1/20</f>
        <v>0.17308488612836442</v>
      </c>
      <c r="Q64" s="73">
        <f>(Table1_2[[#This Row],[سعر الذهب ]]/$J$253)^1/20</f>
        <v>0.22163404857344965</v>
      </c>
      <c r="R64" s="32">
        <f>((Table1_2[[#This Row],[مؤشر البورصه المصرية  ]]/$L$253)^1/20) -1</f>
        <v>-0.83857725426803942</v>
      </c>
    </row>
    <row r="65" spans="1:18" x14ac:dyDescent="0.2">
      <c r="A65" s="44">
        <v>44075</v>
      </c>
      <c r="B65" s="75">
        <v>2020</v>
      </c>
      <c r="C65" s="80">
        <v>19.088100000000001</v>
      </c>
      <c r="D65" s="46">
        <f>Table1_2[[#This Row],[سعر اليورو ]]/C66</f>
        <v>1.0113543642509724</v>
      </c>
      <c r="E65" s="81">
        <f>Table1_2[[#This Row],[سعر اليورو ]]/$C$253</f>
        <v>2.2955119416985355</v>
      </c>
      <c r="F65" s="76">
        <v>15.923999999999999</v>
      </c>
      <c r="G65" s="47">
        <f>Table1_2[[#This Row],[سعر الدولار ]]/$F$253</f>
        <v>2.6059207619421669</v>
      </c>
      <c r="H65" s="45">
        <v>23.494</v>
      </c>
      <c r="I65" s="47">
        <f>Table1_2[[#This Row],[سعر الفضة ]]/$H$253</f>
        <v>3.4744158532978409</v>
      </c>
      <c r="J65" s="45">
        <v>1895.5</v>
      </c>
      <c r="K65" s="47">
        <f>Table1_2[[#This Row],[سعر الذهب ]]/$J$253</f>
        <v>4.4694647488799806</v>
      </c>
      <c r="L65" s="45">
        <v>11367.01</v>
      </c>
      <c r="M65" s="48">
        <f>Table1_2[[#This Row],[مؤشر البورصه المصرية  ]]/$L$253</f>
        <v>3.2123718740373772</v>
      </c>
      <c r="N65" s="73">
        <f>(Table1_2[[#This Row],[سعر اليورو ]]/$C$253)^1/20</f>
        <v>0.11477559708492677</v>
      </c>
      <c r="O65" s="73">
        <f>(Table1_2[[#This Row],[سعر الدولار ]]/$F$253)^1/20</f>
        <v>0.13029603809710835</v>
      </c>
      <c r="P65" s="73">
        <f>(Table1_2[[#This Row],[سعر الفضة ]]/$H$253)^1/20</f>
        <v>0.17372079266489204</v>
      </c>
      <c r="Q65" s="73">
        <f>(Table1_2[[#This Row],[سعر الذهب ]]/$J$253)^1/20</f>
        <v>0.22347323744399902</v>
      </c>
      <c r="R65" s="32">
        <f>((Table1_2[[#This Row],[مؤشر البورصه المصرية  ]]/$L$253)^1/20) -1</f>
        <v>-0.83938140629813107</v>
      </c>
    </row>
    <row r="66" spans="1:18" x14ac:dyDescent="0.2">
      <c r="A66" s="44">
        <v>44044</v>
      </c>
      <c r="B66" s="75">
        <v>2020</v>
      </c>
      <c r="C66" s="80">
        <v>18.873799999999999</v>
      </c>
      <c r="D66" s="46">
        <f>Table1_2[[#This Row],[سعر اليورو ]]/C67</f>
        <v>1.0384998431834314</v>
      </c>
      <c r="E66" s="81">
        <f>Table1_2[[#This Row],[سعر اليورو ]]/$C$253</f>
        <v>2.2697404815162225</v>
      </c>
      <c r="F66" s="76">
        <v>16.049099999999999</v>
      </c>
      <c r="G66" s="47">
        <f>Table1_2[[#This Row],[سعر الدولار ]]/$F$253</f>
        <v>2.6263930482596103</v>
      </c>
      <c r="H66" s="45">
        <v>28.53</v>
      </c>
      <c r="I66" s="47">
        <f>Table1_2[[#This Row],[سعر الفضة ]]/$H$253</f>
        <v>4.2191659272404616</v>
      </c>
      <c r="J66" s="45">
        <v>1978.6</v>
      </c>
      <c r="K66" s="47">
        <f>Table1_2[[#This Row],[سعر الذهب ]]/$J$253</f>
        <v>4.6654091016269739</v>
      </c>
      <c r="L66" s="45">
        <v>11493.43</v>
      </c>
      <c r="M66" s="48">
        <f>Table1_2[[#This Row],[مؤشر البورصه المصرية  ]]/$L$253</f>
        <v>3.2480987760385021</v>
      </c>
      <c r="N66" s="73">
        <f>(Table1_2[[#This Row],[سعر اليورو ]]/$C$253)^1/20</f>
        <v>0.11348702407581113</v>
      </c>
      <c r="O66" s="73">
        <f>(Table1_2[[#This Row],[سعر الدولار ]]/$F$253)^1/20</f>
        <v>0.13131965241298052</v>
      </c>
      <c r="P66" s="73">
        <f>(Table1_2[[#This Row],[سعر الفضة ]]/$H$253)^1/20</f>
        <v>0.21095829636202307</v>
      </c>
      <c r="Q66" s="73">
        <f>(Table1_2[[#This Row],[سعر الذهب ]]/$J$253)^1/20</f>
        <v>0.23327045508134869</v>
      </c>
      <c r="R66" s="32">
        <f>((Table1_2[[#This Row],[مؤشر البورصه المصرية  ]]/$L$253)^1/20) -1</f>
        <v>-0.83759506119807492</v>
      </c>
    </row>
    <row r="67" spans="1:18" x14ac:dyDescent="0.2">
      <c r="A67" s="44">
        <v>44013</v>
      </c>
      <c r="B67" s="75">
        <v>2020</v>
      </c>
      <c r="C67" s="80">
        <v>18.174099999999999</v>
      </c>
      <c r="D67" s="46">
        <f>Table1_2[[#This Row],[سعر اليورو ]]/C68</f>
        <v>1.0221826015062121</v>
      </c>
      <c r="E67" s="81">
        <f>Table1_2[[#This Row],[سعر اليورو ]]/$C$253</f>
        <v>2.1855954013036052</v>
      </c>
      <c r="F67" s="76">
        <v>16.154699999999998</v>
      </c>
      <c r="G67" s="47">
        <f>Table1_2[[#This Row],[سعر الدولار ]]/$F$253</f>
        <v>2.6436742108105453</v>
      </c>
      <c r="H67" s="45">
        <v>23.45</v>
      </c>
      <c r="I67" s="47">
        <f>Table1_2[[#This Row],[سعر الفضة ]]/$H$253</f>
        <v>3.4679089026915113</v>
      </c>
      <c r="J67" s="45">
        <v>1985.9</v>
      </c>
      <c r="K67" s="47">
        <f>Table1_2[[#This Row],[سعر الذهب ]]/$J$253</f>
        <v>4.6826220231077578</v>
      </c>
      <c r="L67" s="45">
        <v>11172.57</v>
      </c>
      <c r="M67" s="48">
        <f>Table1_2[[#This Row],[مؤشر البورصه المصرية  ]]/$L$253</f>
        <v>3.1574221918265031</v>
      </c>
      <c r="N67" s="73">
        <f>(Table1_2[[#This Row],[سعر اليورو ]]/$C$253)^1/20</f>
        <v>0.10927977006518026</v>
      </c>
      <c r="O67" s="73">
        <f>(Table1_2[[#This Row],[سعر الدولار ]]/$F$253)^1/20</f>
        <v>0.13218371054052727</v>
      </c>
      <c r="P67" s="73">
        <f>(Table1_2[[#This Row],[سعر الفضة ]]/$H$253)^1/20</f>
        <v>0.17339544513457555</v>
      </c>
      <c r="Q67" s="73">
        <f>(Table1_2[[#This Row],[سعر الذهب ]]/$J$253)^1/20</f>
        <v>0.23413110115538788</v>
      </c>
      <c r="R67" s="32">
        <f>((Table1_2[[#This Row],[مؤشر البورصه المصرية  ]]/$L$253)^1/20) -1</f>
        <v>-0.84212889040867478</v>
      </c>
    </row>
    <row r="68" spans="1:18" x14ac:dyDescent="0.2">
      <c r="A68" s="44">
        <v>43983</v>
      </c>
      <c r="B68" s="75">
        <v>2020</v>
      </c>
      <c r="C68" s="80">
        <v>17.779699999999998</v>
      </c>
      <c r="D68" s="46">
        <f>Table1_2[[#This Row],[سعر اليورو ]]/C69</f>
        <v>1.02303301609952</v>
      </c>
      <c r="E68" s="81">
        <f>Table1_2[[#This Row],[سعر اليورو ]]/$C$253</f>
        <v>2.1381653317940206</v>
      </c>
      <c r="F68" s="76">
        <v>15.9976</v>
      </c>
      <c r="G68" s="47">
        <f>Table1_2[[#This Row],[سعر الدولار ]]/$F$253</f>
        <v>2.6179652085685765</v>
      </c>
      <c r="H68" s="45">
        <v>18.637</v>
      </c>
      <c r="I68" s="47">
        <f>Table1_2[[#This Row],[سعر الفضة ]]/$H$253</f>
        <v>2.7561372375036974</v>
      </c>
      <c r="J68" s="45">
        <v>1800.5</v>
      </c>
      <c r="K68" s="47">
        <f>Table1_2[[#This Row],[سعر الذهب ]]/$J$253</f>
        <v>4.2454609761848614</v>
      </c>
      <c r="L68" s="45">
        <v>11215.28</v>
      </c>
      <c r="M68" s="48">
        <f>Table1_2[[#This Row],[مؤشر البورصه المصرية  ]]/$L$253</f>
        <v>3.1694922439105726</v>
      </c>
      <c r="N68" s="73">
        <f>(Table1_2[[#This Row],[سعر اليورو ]]/$C$253)^1/20</f>
        <v>0.10690826658970103</v>
      </c>
      <c r="O68" s="73">
        <f>(Table1_2[[#This Row],[سعر الدولار ]]/$F$253)^1/20</f>
        <v>0.13089826042842884</v>
      </c>
      <c r="P68" s="73">
        <f>(Table1_2[[#This Row],[سعر الفضة ]]/$H$253)^1/20</f>
        <v>0.13780686187518487</v>
      </c>
      <c r="Q68" s="73">
        <f>(Table1_2[[#This Row],[سعر الذهب ]]/$J$253)^1/20</f>
        <v>0.21227304880924308</v>
      </c>
      <c r="R68" s="32">
        <f>((Table1_2[[#This Row],[مؤشر البورصه المصرية  ]]/$L$253)^1/20) -1</f>
        <v>-0.84152538780447139</v>
      </c>
    </row>
    <row r="69" spans="1:18" x14ac:dyDescent="0.2">
      <c r="A69" s="44">
        <v>43952</v>
      </c>
      <c r="B69" s="75">
        <v>2020</v>
      </c>
      <c r="C69" s="80">
        <v>17.3794</v>
      </c>
      <c r="D69" s="46">
        <f>Table1_2[[#This Row],[سعر اليورو ]]/C70</f>
        <v>1.0043341577864588</v>
      </c>
      <c r="E69" s="81">
        <f>Table1_2[[#This Row],[سعر اليورو ]]/$C$253</f>
        <v>2.0900257353825431</v>
      </c>
      <c r="F69" s="76">
        <v>15.818099999999999</v>
      </c>
      <c r="G69" s="47">
        <f>Table1_2[[#This Row],[سعر الدولار ]]/$F$253</f>
        <v>2.5885905051794396</v>
      </c>
      <c r="H69" s="45">
        <v>18.009</v>
      </c>
      <c r="I69" s="47">
        <f>Table1_2[[#This Row],[سعر الفضة ]]/$H$253</f>
        <v>2.6632653061224492</v>
      </c>
      <c r="J69" s="45">
        <v>1751.7</v>
      </c>
      <c r="K69" s="47">
        <f>Table1_2[[#This Row],[سعر الذهب ]]/$J$253</f>
        <v>4.1303937750530535</v>
      </c>
      <c r="L69" s="45">
        <v>10591.03</v>
      </c>
      <c r="M69" s="48">
        <f>Table1_2[[#This Row],[مؤشر البورصه المصرية  ]]/$L$253</f>
        <v>2.9930761817827278</v>
      </c>
      <c r="N69" s="73">
        <f>(Table1_2[[#This Row],[سعر اليورو ]]/$C$253)^1/20</f>
        <v>0.10450128676912715</v>
      </c>
      <c r="O69" s="73">
        <f>(Table1_2[[#This Row],[سعر الدولار ]]/$F$253)^1/20</f>
        <v>0.12942952525897197</v>
      </c>
      <c r="P69" s="73">
        <f>(Table1_2[[#This Row],[سعر الفضة ]]/$H$253)^1/20</f>
        <v>0.13316326530612246</v>
      </c>
      <c r="Q69" s="73">
        <f>(Table1_2[[#This Row],[سعر الذهب ]]/$J$253)^1/20</f>
        <v>0.20651968875265267</v>
      </c>
      <c r="R69" s="32">
        <f>((Table1_2[[#This Row],[مؤشر البورصه المصرية  ]]/$L$253)^1/20) -1</f>
        <v>-0.85034619091086361</v>
      </c>
    </row>
    <row r="70" spans="1:18" x14ac:dyDescent="0.2">
      <c r="A70" s="44">
        <v>43922</v>
      </c>
      <c r="B70" s="75">
        <v>2020</v>
      </c>
      <c r="C70" s="80">
        <v>17.304400000000001</v>
      </c>
      <c r="D70" s="46">
        <f>Table1_2[[#This Row],[سعر اليورو ]]/C71</f>
        <v>0.99913968809362985</v>
      </c>
      <c r="E70" s="81">
        <f>Table1_2[[#This Row],[سعر اليورو ]]/$C$253</f>
        <v>2.0810063256127185</v>
      </c>
      <c r="F70" s="76">
        <v>15.817600000000001</v>
      </c>
      <c r="G70" s="47">
        <f>Table1_2[[#This Row],[سعر الدولار ]]/$F$253</f>
        <v>2.5885086814931189</v>
      </c>
      <c r="H70" s="45">
        <v>14.973000000000001</v>
      </c>
      <c r="I70" s="47">
        <f>Table1_2[[#This Row],[سعر الفضة ]]/$H$253</f>
        <v>2.2142857142857144</v>
      </c>
      <c r="J70" s="45">
        <v>1694.2</v>
      </c>
      <c r="K70" s="47">
        <f>Table1_2[[#This Row],[سعر الذهب ]]/$J$253</f>
        <v>3.9948125442112707</v>
      </c>
      <c r="L70" s="45">
        <v>10571.54</v>
      </c>
      <c r="M70" s="48">
        <f>Table1_2[[#This Row],[مؤشر البورصه المصرية  ]]/$L$253</f>
        <v>2.9875682137396815</v>
      </c>
      <c r="N70" s="73">
        <f>(Table1_2[[#This Row],[سعر اليورو ]]/$C$253)^1/20</f>
        <v>0.10405031628063592</v>
      </c>
      <c r="O70" s="73">
        <f>(Table1_2[[#This Row],[سعر الدولار ]]/$F$253)^1/20</f>
        <v>0.12942543407465595</v>
      </c>
      <c r="P70" s="73">
        <f>(Table1_2[[#This Row],[سعر الفضة ]]/$H$253)^1/20</f>
        <v>0.11071428571428572</v>
      </c>
      <c r="Q70" s="73">
        <f>(Table1_2[[#This Row],[سعر الذهب ]]/$J$253)^1/20</f>
        <v>0.19974062721056354</v>
      </c>
      <c r="R70" s="32">
        <f>((Table1_2[[#This Row],[مؤشر البورصه المصرية  ]]/$L$253)^1/20) -1</f>
        <v>-0.8506215893130159</v>
      </c>
    </row>
    <row r="71" spans="1:18" x14ac:dyDescent="0.2">
      <c r="A71" s="44">
        <v>43891</v>
      </c>
      <c r="B71" s="75">
        <v>2020</v>
      </c>
      <c r="C71" s="80">
        <v>17.319299999999998</v>
      </c>
      <c r="D71" s="46">
        <f>Table1_2[[#This Row],[سعر اليورو ]]/C72</f>
        <v>0.98369901682920302</v>
      </c>
      <c r="E71" s="81">
        <f>Table1_2[[#This Row],[سعر اليورو ]]/$C$253</f>
        <v>2.0827981816869903</v>
      </c>
      <c r="F71" s="76">
        <v>15.7049</v>
      </c>
      <c r="G71" s="47">
        <f>Table1_2[[#This Row],[سعر الدولار ]]/$F$253</f>
        <v>2.5700656225964296</v>
      </c>
      <c r="H71" s="45">
        <v>14.18</v>
      </c>
      <c r="I71" s="47">
        <f>Table1_2[[#This Row],[سعر الفضة ]]/$H$253</f>
        <v>2.0970127181307308</v>
      </c>
      <c r="J71" s="45">
        <v>1596.6</v>
      </c>
      <c r="K71" s="47">
        <f>Table1_2[[#This Row],[سعر الذهب ]]/$J$253</f>
        <v>3.7646781419476536</v>
      </c>
      <c r="L71" s="45">
        <v>13008.94</v>
      </c>
      <c r="M71" s="48">
        <f>Table1_2[[#This Row],[مؤشر البورصه المصرية  ]]/$L$253</f>
        <v>3.676389214669451</v>
      </c>
      <c r="N71" s="73">
        <f>(Table1_2[[#This Row],[سعر اليورو ]]/$C$253)^1/20</f>
        <v>0.10413990908434952</v>
      </c>
      <c r="O71" s="73">
        <f>(Table1_2[[#This Row],[سعر الدولار ]]/$F$253)^1/20</f>
        <v>0.12850328112982148</v>
      </c>
      <c r="P71" s="73">
        <f>(Table1_2[[#This Row],[سعر الفضة ]]/$H$253)^1/20</f>
        <v>0.10485063590653654</v>
      </c>
      <c r="Q71" s="73">
        <f>(Table1_2[[#This Row],[سعر الذهب ]]/$J$253)^1/20</f>
        <v>0.18823390709738269</v>
      </c>
      <c r="R71" s="32">
        <f>((Table1_2[[#This Row],[مؤشر البورصه المصرية  ]]/$L$253)^1/20) -1</f>
        <v>-0.81618053926652745</v>
      </c>
    </row>
    <row r="72" spans="1:18" x14ac:dyDescent="0.2">
      <c r="A72" s="44">
        <v>43862</v>
      </c>
      <c r="B72" s="75">
        <v>2020</v>
      </c>
      <c r="C72" s="80">
        <v>17.606300000000001</v>
      </c>
      <c r="D72" s="46">
        <f>Table1_2[[#This Row],[سعر اليورو ]]/C73</f>
        <v>0.97746527353682511</v>
      </c>
      <c r="E72" s="81">
        <f>Table1_2[[#This Row],[سعر اليورو ]]/$C$253</f>
        <v>2.1173124564061863</v>
      </c>
      <c r="F72" s="76">
        <v>15.868600000000001</v>
      </c>
      <c r="G72" s="47">
        <f>Table1_2[[#This Row],[سعر الدولار ]]/$F$253</f>
        <v>2.5968546974978319</v>
      </c>
      <c r="H72" s="45">
        <v>17.734999999999999</v>
      </c>
      <c r="I72" s="47">
        <f>Table1_2[[#This Row],[سعر الفضة ]]/$H$253</f>
        <v>2.6227447500739429</v>
      </c>
      <c r="J72" s="45">
        <v>1566.7</v>
      </c>
      <c r="K72" s="47">
        <f>Table1_2[[#This Row],[سعر الذهب ]]/$J$253</f>
        <v>3.6941759019099267</v>
      </c>
      <c r="L72" s="45">
        <v>14137.22</v>
      </c>
      <c r="M72" s="48">
        <f>Table1_2[[#This Row],[مؤشر البورصه المصرية  ]]/$L$253</f>
        <v>3.9952465868402234</v>
      </c>
      <c r="N72" s="73">
        <f>(Table1_2[[#This Row],[سعر اليورو ]]/$C$253)^1/20</f>
        <v>0.10586562282030931</v>
      </c>
      <c r="O72" s="73">
        <f>(Table1_2[[#This Row],[سعر الدولار ]]/$F$253)^1/20</f>
        <v>0.12984273487489159</v>
      </c>
      <c r="P72" s="73">
        <f>(Table1_2[[#This Row],[سعر الفضة ]]/$H$253)^1/20</f>
        <v>0.13113723750369716</v>
      </c>
      <c r="Q72" s="73">
        <f>(Table1_2[[#This Row],[سعر الذهب ]]/$J$253)^1/20</f>
        <v>0.18470879509549634</v>
      </c>
      <c r="R72" s="32">
        <f>((Table1_2[[#This Row],[مؤشر البورصه المصرية  ]]/$L$253)^1/20) -1</f>
        <v>-0.80023767065798879</v>
      </c>
    </row>
    <row r="73" spans="1:18" x14ac:dyDescent="0.2">
      <c r="A73" s="44">
        <v>43831</v>
      </c>
      <c r="B73" s="75">
        <v>2020</v>
      </c>
      <c r="C73" s="80">
        <v>18.0122</v>
      </c>
      <c r="D73" s="46">
        <f>Table1_2[[#This Row],[سعر اليورو ]]/C74</f>
        <v>1.0101167577025314</v>
      </c>
      <c r="E73" s="81">
        <f>Table1_2[[#This Row],[سعر اليورو ]]/$C$253</f>
        <v>2.1661255020804773</v>
      </c>
      <c r="F73" s="76">
        <v>16.099599999999999</v>
      </c>
      <c r="G73" s="47">
        <f>Table1_2[[#This Row],[سعر الدولار ]]/$F$253</f>
        <v>2.6346572405780027</v>
      </c>
      <c r="H73" s="45">
        <v>18.032</v>
      </c>
      <c r="I73" s="47">
        <f>Table1_2[[#This Row],[سعر الفضة ]]/$H$253</f>
        <v>2.666666666666667</v>
      </c>
      <c r="J73" s="45">
        <v>1552.4</v>
      </c>
      <c r="K73" s="47">
        <f>Table1_2[[#This Row],[سعر الذهب ]]/$J$253</f>
        <v>3.6604574392831881</v>
      </c>
      <c r="L73" s="45">
        <v>13977.72</v>
      </c>
      <c r="M73" s="48">
        <f>Table1_2[[#This Row],[مؤشر البورصه المصرية  ]]/$L$253</f>
        <v>3.9501711172216551</v>
      </c>
      <c r="N73" s="73">
        <f>(Table1_2[[#This Row],[سعر اليورو ]]/$C$253)^1/20</f>
        <v>0.10830627510402387</v>
      </c>
      <c r="O73" s="73">
        <f>(Table1_2[[#This Row],[سعر الدولار ]]/$F$253)^1/20</f>
        <v>0.13173286202890014</v>
      </c>
      <c r="P73" s="73">
        <f>(Table1_2[[#This Row],[سعر الفضة ]]/$H$253)^1/20</f>
        <v>0.13333333333333336</v>
      </c>
      <c r="Q73" s="73">
        <f>(Table1_2[[#This Row],[سعر الذهب ]]/$J$253)^1/20</f>
        <v>0.18302287196415939</v>
      </c>
      <c r="R73" s="32">
        <f>((Table1_2[[#This Row],[مؤشر البورصه المصرية  ]]/$L$253)^1/20) -1</f>
        <v>-0.80249144413891726</v>
      </c>
    </row>
    <row r="74" spans="1:18" x14ac:dyDescent="0.2">
      <c r="A74" s="44">
        <v>43800</v>
      </c>
      <c r="B74" s="75">
        <v>2019</v>
      </c>
      <c r="C74" s="80">
        <v>17.831800000000001</v>
      </c>
      <c r="D74" s="46">
        <f>Table1_2[[#This Row],[سعر اليورو ]]/C75</f>
        <v>0.98592312455767872</v>
      </c>
      <c r="E74" s="81">
        <f>Table1_2[[#This Row],[سعر اليورو ]]/$C$253</f>
        <v>2.1444308151141258</v>
      </c>
      <c r="F74" s="76">
        <v>16.182700000000001</v>
      </c>
      <c r="G74" s="47">
        <f>Table1_2[[#This Row],[سعر الدولار ]]/$F$253</f>
        <v>2.6482563372445056</v>
      </c>
      <c r="H74" s="45">
        <v>18.001000000000001</v>
      </c>
      <c r="I74" s="47">
        <f>Table1_2[[#This Row],[سعر الفضة ]]/$H$253</f>
        <v>2.6620822241940258</v>
      </c>
      <c r="J74" s="45">
        <v>1523.1</v>
      </c>
      <c r="K74" s="47">
        <f>Table1_2[[#This Row],[سعر الذهب ]]/$J$253</f>
        <v>3.5913699599151139</v>
      </c>
      <c r="L74" s="45">
        <v>14092.47</v>
      </c>
      <c r="M74" s="48">
        <f>Table1_2[[#This Row],[مؤشر البورصه المصرية  ]]/$L$253</f>
        <v>3.9826000209127566</v>
      </c>
      <c r="N74" s="73">
        <f>(Table1_2[[#This Row],[سعر اليورو ]]/$C$253)^1/20</f>
        <v>0.10722154075570629</v>
      </c>
      <c r="O74" s="73">
        <f>(Table1_2[[#This Row],[سعر الدولار ]]/$F$253)^1/20</f>
        <v>0.13241281686222528</v>
      </c>
      <c r="P74" s="73">
        <f>(Table1_2[[#This Row],[سعر الفضة ]]/$H$253)^1/20</f>
        <v>0.13310411120970128</v>
      </c>
      <c r="Q74" s="73">
        <f>(Table1_2[[#This Row],[سعر الذهب ]]/$J$253)^1/20</f>
        <v>0.17956849799575569</v>
      </c>
      <c r="R74" s="32">
        <f>((Table1_2[[#This Row],[مؤشر البورصه المصرية  ]]/$L$253)^1/20) -1</f>
        <v>-0.80086999895436217</v>
      </c>
    </row>
    <row r="75" spans="1:18" x14ac:dyDescent="0.2">
      <c r="A75" s="44">
        <v>43770</v>
      </c>
      <c r="B75" s="75">
        <v>2019</v>
      </c>
      <c r="C75" s="80">
        <v>18.086400000000001</v>
      </c>
      <c r="D75" s="46">
        <f>Table1_2[[#This Row],[سعر اليورو ]]/C76</f>
        <v>1.0159871473671203</v>
      </c>
      <c r="E75" s="81">
        <f>Table1_2[[#This Row],[سعر اليورو ]]/$C$253</f>
        <v>2.1750487048127569</v>
      </c>
      <c r="F75" s="76">
        <v>16.1934</v>
      </c>
      <c r="G75" s="47">
        <f>Table1_2[[#This Row],[سعر الدولار ]]/$F$253</f>
        <v>2.6500073641317692</v>
      </c>
      <c r="H75" s="45">
        <v>17.009</v>
      </c>
      <c r="I75" s="47">
        <f>Table1_2[[#This Row],[سعر الفضة ]]/$H$253</f>
        <v>2.5153800650695062</v>
      </c>
      <c r="J75" s="45">
        <v>1472.7</v>
      </c>
      <c r="K75" s="47">
        <f>Table1_2[[#This Row],[سعر الذهب ]]/$J$253</f>
        <v>3.4725300636642302</v>
      </c>
      <c r="L75" s="45">
        <v>14831.2</v>
      </c>
      <c r="M75" s="48">
        <f>Table1_2[[#This Row],[مؤشر البورصه المصرية  ]]/$L$253</f>
        <v>4.1913686834289008</v>
      </c>
      <c r="N75" s="73">
        <f>(Table1_2[[#This Row],[سعر اليورو ]]/$C$253)^1/20</f>
        <v>0.10875243524063785</v>
      </c>
      <c r="O75" s="73">
        <f>(Table1_2[[#This Row],[سعر الدولار ]]/$F$253)^1/20</f>
        <v>0.13250036820658845</v>
      </c>
      <c r="P75" s="73">
        <f>(Table1_2[[#This Row],[سعر الفضة ]]/$H$253)^1/20</f>
        <v>0.12576900325347531</v>
      </c>
      <c r="Q75" s="73">
        <f>(Table1_2[[#This Row],[سعر الذهب ]]/$J$253)^1/20</f>
        <v>0.17362650318321152</v>
      </c>
      <c r="R75" s="32">
        <f>((Table1_2[[#This Row],[مؤشر البورصه المصرية  ]]/$L$253)^1/20) -1</f>
        <v>-0.79043156582855501</v>
      </c>
    </row>
    <row r="76" spans="1:18" x14ac:dyDescent="0.2">
      <c r="A76" s="44">
        <v>43739</v>
      </c>
      <c r="B76" s="75">
        <v>2019</v>
      </c>
      <c r="C76" s="80">
        <v>17.8018</v>
      </c>
      <c r="D76" s="46">
        <f>Table1_2[[#This Row],[سعر اليورو ]]/C77</f>
        <v>0.97417600157603546</v>
      </c>
      <c r="E76" s="81">
        <f>Table1_2[[#This Row],[سعر اليورو ]]/$C$253</f>
        <v>2.1408230512061959</v>
      </c>
      <c r="F76" s="76">
        <v>16.333400000000001</v>
      </c>
      <c r="G76" s="47">
        <f>Table1_2[[#This Row],[سعر الدولار ]]/$F$253</f>
        <v>2.6729179963015697</v>
      </c>
      <c r="H76" s="45">
        <v>18.123999999999999</v>
      </c>
      <c r="I76" s="47">
        <f>Table1_2[[#This Row],[سعر الفضة ]]/$H$253</f>
        <v>2.6802721088435373</v>
      </c>
      <c r="J76" s="45">
        <v>1511.4</v>
      </c>
      <c r="K76" s="47">
        <f>Table1_2[[#This Row],[سعر الذهب ]]/$J$253</f>
        <v>3.5637821268568732</v>
      </c>
      <c r="L76" s="45">
        <v>14561.37</v>
      </c>
      <c r="M76" s="48">
        <f>Table1_2[[#This Row],[مؤشر البورصه المصرية  ]]/$L$253</f>
        <v>4.1151134234465916</v>
      </c>
      <c r="N76" s="73">
        <f>(Table1_2[[#This Row],[سعر اليورو ]]/$C$253)^1/20</f>
        <v>0.1070411525603098</v>
      </c>
      <c r="O76" s="73">
        <f>(Table1_2[[#This Row],[سعر الدولار ]]/$F$253)^1/20</f>
        <v>0.13364589981507849</v>
      </c>
      <c r="P76" s="73">
        <f>(Table1_2[[#This Row],[سعر الفضة ]]/$H$253)^1/20</f>
        <v>0.13401360544217686</v>
      </c>
      <c r="Q76" s="73">
        <f>(Table1_2[[#This Row],[سعر الذهب ]]/$J$253)^1/20</f>
        <v>0.17818910634284366</v>
      </c>
      <c r="R76" s="32">
        <f>((Table1_2[[#This Row],[مؤشر البورصه المصرية  ]]/$L$253)^1/20) -1</f>
        <v>-0.79424432882767038</v>
      </c>
    </row>
    <row r="77" spans="1:18" x14ac:dyDescent="0.2">
      <c r="A77" s="44">
        <v>43709</v>
      </c>
      <c r="B77" s="75">
        <v>2019</v>
      </c>
      <c r="C77" s="80">
        <v>18.273700000000002</v>
      </c>
      <c r="D77" s="46">
        <f>Table1_2[[#This Row],[سعر اليورو ]]/C78</f>
        <v>0.9963849509269358</v>
      </c>
      <c r="E77" s="81">
        <f>Table1_2[[#This Row],[سعر اليورو ]]/$C$253</f>
        <v>2.1975731774779326</v>
      </c>
      <c r="F77" s="76">
        <v>16.623000000000001</v>
      </c>
      <c r="G77" s="47">
        <f>Table1_2[[#This Row],[سعر الدولار ]]/$F$253</f>
        <v>2.7203102754185284</v>
      </c>
      <c r="H77" s="45">
        <v>16.998000000000001</v>
      </c>
      <c r="I77" s="47">
        <f>Table1_2[[#This Row],[سعر الفضة ]]/$H$253</f>
        <v>2.5137533274179242</v>
      </c>
      <c r="J77" s="45">
        <v>1489</v>
      </c>
      <c r="K77" s="47">
        <f>Table1_2[[#This Row],[سعر الذهب ]]/$J$253</f>
        <v>3.5109643951898137</v>
      </c>
      <c r="L77" s="45">
        <v>15127.26</v>
      </c>
      <c r="M77" s="48">
        <f>Table1_2[[#This Row],[مؤشر البورصه المصرية  ]]/$L$253</f>
        <v>4.2750366679760692</v>
      </c>
      <c r="N77" s="73">
        <f>(Table1_2[[#This Row],[سعر اليورو ]]/$C$253)^1/20</f>
        <v>0.10987865887389663</v>
      </c>
      <c r="O77" s="73">
        <f>(Table1_2[[#This Row],[سعر الدولار ]]/$F$253)^1/20</f>
        <v>0.13601551377092641</v>
      </c>
      <c r="P77" s="73">
        <f>(Table1_2[[#This Row],[سعر الفضة ]]/$H$253)^1/20</f>
        <v>0.12568766637089621</v>
      </c>
      <c r="Q77" s="73">
        <f>(Table1_2[[#This Row],[سعر الذهب ]]/$J$253)^1/20</f>
        <v>0.1755482197594907</v>
      </c>
      <c r="R77" s="32">
        <f>((Table1_2[[#This Row],[مؤشر البورصه المصرية  ]]/$L$253)^1/20) -1</f>
        <v>-0.78624816660119656</v>
      </c>
    </row>
    <row r="78" spans="1:18" x14ac:dyDescent="0.2">
      <c r="A78" s="44">
        <v>43678</v>
      </c>
      <c r="B78" s="75">
        <v>2019</v>
      </c>
      <c r="C78" s="80">
        <v>18.34</v>
      </c>
      <c r="D78" s="46">
        <f>Table1_2[[#This Row],[سعر اليورو ]]/C79</f>
        <v>0.97230469081347015</v>
      </c>
      <c r="E78" s="81">
        <f>Table1_2[[#This Row],[سعر اليورو ]]/$C$253</f>
        <v>2.2055463357144576</v>
      </c>
      <c r="F78" s="76">
        <v>16.615300000000001</v>
      </c>
      <c r="G78" s="47">
        <f>Table1_2[[#This Row],[سعر الدولار ]]/$F$253</f>
        <v>2.7190501906491895</v>
      </c>
      <c r="H78" s="45">
        <v>18.274000000000001</v>
      </c>
      <c r="I78" s="47">
        <f>Table1_2[[#This Row],[سعر الفضة ]]/$H$253</f>
        <v>2.7024548950014791</v>
      </c>
      <c r="J78" s="45">
        <v>1529.4</v>
      </c>
      <c r="K78" s="47">
        <f>Table1_2[[#This Row],[سعر الذهب ]]/$J$253</f>
        <v>3.6062249469464751</v>
      </c>
      <c r="L78" s="45">
        <v>14838.48</v>
      </c>
      <c r="M78" s="48">
        <f>Table1_2[[#This Row],[مؤشر البورصه المصرية  ]]/$L$253</f>
        <v>4.1934260465563185</v>
      </c>
      <c r="N78" s="73">
        <f>(Table1_2[[#This Row],[سعر اليورو ]]/$C$253)^1/20</f>
        <v>0.11027731678572288</v>
      </c>
      <c r="O78" s="73">
        <f>(Table1_2[[#This Row],[سعر الدولار ]]/$F$253)^1/20</f>
        <v>0.13595250953245946</v>
      </c>
      <c r="P78" s="73">
        <f>(Table1_2[[#This Row],[سعر الفضة ]]/$H$253)^1/20</f>
        <v>0.13512274475007396</v>
      </c>
      <c r="Q78" s="73">
        <f>(Table1_2[[#This Row],[سعر الذهب ]]/$J$253)^1/20</f>
        <v>0.18031124734732376</v>
      </c>
      <c r="R78" s="32">
        <f>((Table1_2[[#This Row],[مؤشر البورصه المصرية  ]]/$L$253)^1/20) -1</f>
        <v>-0.79032869767218406</v>
      </c>
    </row>
    <row r="79" spans="1:18" x14ac:dyDescent="0.2">
      <c r="A79" s="44">
        <v>43647</v>
      </c>
      <c r="B79" s="75">
        <v>2019</v>
      </c>
      <c r="C79" s="80">
        <v>18.862400000000001</v>
      </c>
      <c r="D79" s="46">
        <f>Table1_2[[#This Row],[سعر اليورو ]]/C80</f>
        <v>1.0029617104542532</v>
      </c>
      <c r="E79" s="81">
        <f>Table1_2[[#This Row],[سعر اليورو ]]/$C$253</f>
        <v>2.2683695312312095</v>
      </c>
      <c r="F79" s="76">
        <v>16.692399999999999</v>
      </c>
      <c r="G79" s="47">
        <f>Table1_2[[#This Row],[سعر الدولار ]]/$F$253</f>
        <v>2.7316674030798436</v>
      </c>
      <c r="H79" s="45">
        <v>16.443999999999999</v>
      </c>
      <c r="I79" s="47">
        <f>Table1_2[[#This Row],[سعر الفضة ]]/$H$253</f>
        <v>2.4318249038745932</v>
      </c>
      <c r="J79" s="45">
        <v>1432.4</v>
      </c>
      <c r="K79" s="47">
        <f>Table1_2[[#This Row],[سعر الذهب ]]/$J$253</f>
        <v>3.377505305352511</v>
      </c>
      <c r="L79" s="45">
        <v>14178.31</v>
      </c>
      <c r="M79" s="48">
        <f>Table1_2[[#This Row],[مؤشر البورصه المصرية  ]]/$L$253</f>
        <v>4.0068588191074772</v>
      </c>
      <c r="N79" s="73">
        <f>(Table1_2[[#This Row],[سعر اليورو ]]/$C$253)^1/20</f>
        <v>0.11341847656156048</v>
      </c>
      <c r="O79" s="73">
        <f>(Table1_2[[#This Row],[سعر الدولار ]]/$F$253)^1/20</f>
        <v>0.13658337015399219</v>
      </c>
      <c r="P79" s="73">
        <f>(Table1_2[[#This Row],[سعر الفضة ]]/$H$253)^1/20</f>
        <v>0.12159124519372966</v>
      </c>
      <c r="Q79" s="73">
        <f>(Table1_2[[#This Row],[سعر الذهب ]]/$J$253)^1/20</f>
        <v>0.16887526526762556</v>
      </c>
      <c r="R79" s="32">
        <f>((Table1_2[[#This Row],[مؤشر البورصه المصرية  ]]/$L$253)^1/20) -1</f>
        <v>-0.79965705904462614</v>
      </c>
    </row>
    <row r="80" spans="1:18" x14ac:dyDescent="0.2">
      <c r="A80" s="44">
        <v>43617</v>
      </c>
      <c r="B80" s="75">
        <v>2019</v>
      </c>
      <c r="C80" s="80">
        <v>18.806699999999999</v>
      </c>
      <c r="D80" s="46">
        <f>Table1_2[[#This Row],[سعر اليورو ]]/C81</f>
        <v>0.97300359572651784</v>
      </c>
      <c r="E80" s="81">
        <f>Table1_2[[#This Row],[سعر اليورو ]]/$C$253</f>
        <v>2.261671116242153</v>
      </c>
      <c r="F80" s="76">
        <v>16.8338</v>
      </c>
      <c r="G80" s="47">
        <f>Table1_2[[#This Row],[سعر الدولار ]]/$F$253</f>
        <v>2.7548071415713422</v>
      </c>
      <c r="H80" s="45">
        <v>15.294</v>
      </c>
      <c r="I80" s="47">
        <f>Table1_2[[#This Row],[سعر الفضة ]]/$H$253</f>
        <v>2.2617568766637093</v>
      </c>
      <c r="J80" s="45">
        <v>1413.7</v>
      </c>
      <c r="K80" s="47">
        <f>Table1_2[[#This Row],[سعر الذهب ]]/$J$253</f>
        <v>3.3334119311483139</v>
      </c>
      <c r="L80" s="45">
        <v>14286.63</v>
      </c>
      <c r="M80" s="48">
        <f>Table1_2[[#This Row],[مؤشر البورصه المصرية  ]]/$L$253</f>
        <v>4.037470573772576</v>
      </c>
      <c r="N80" s="73">
        <f>(Table1_2[[#This Row],[سعر اليورو ]]/$C$253)^1/20</f>
        <v>0.11308355581210765</v>
      </c>
      <c r="O80" s="73">
        <f>(Table1_2[[#This Row],[سعر الدولار ]]/$F$253)^1/20</f>
        <v>0.1377403570785671</v>
      </c>
      <c r="P80" s="73">
        <f>(Table1_2[[#This Row],[سعر الفضة ]]/$H$253)^1/20</f>
        <v>0.11308784383318546</v>
      </c>
      <c r="Q80" s="73">
        <f>(Table1_2[[#This Row],[سعر الذهب ]]/$J$253)^1/20</f>
        <v>0.1666705965574157</v>
      </c>
      <c r="R80" s="32">
        <f>((Table1_2[[#This Row],[مؤشر البورصه المصرية  ]]/$L$253)^1/20) -1</f>
        <v>-0.79812647131137116</v>
      </c>
    </row>
    <row r="81" spans="1:18" x14ac:dyDescent="0.2">
      <c r="A81" s="44">
        <v>43586</v>
      </c>
      <c r="B81" s="75">
        <v>2019</v>
      </c>
      <c r="C81" s="80">
        <v>19.328499999999998</v>
      </c>
      <c r="D81" s="46">
        <f>Table1_2[[#This Row],[سعر اليورو ]]/C82</f>
        <v>0.98934819774167448</v>
      </c>
      <c r="E81" s="81">
        <f>Table1_2[[#This Row],[سعر اليورو ]]/$C$253</f>
        <v>2.3244221564807463</v>
      </c>
      <c r="F81" s="76">
        <v>17.2407</v>
      </c>
      <c r="G81" s="47">
        <f>Table1_2[[#This Row],[سعر الدولار ]]/$F$253</f>
        <v>2.821395257499141</v>
      </c>
      <c r="H81" s="45">
        <v>14.53</v>
      </c>
      <c r="I81" s="47">
        <f>Table1_2[[#This Row],[سعر الفضة ]]/$H$253</f>
        <v>2.1487725524992607</v>
      </c>
      <c r="J81" s="45">
        <v>1311.1</v>
      </c>
      <c r="K81" s="47">
        <f>Table1_2[[#This Row],[سعر الذهب ]]/$J$253</f>
        <v>3.0914878566375852</v>
      </c>
      <c r="L81" s="45">
        <v>14977.86</v>
      </c>
      <c r="M81" s="48">
        <f>Table1_2[[#This Row],[مؤشر البورصه المصرية  ]]/$L$253</f>
        <v>4.232815507091968</v>
      </c>
      <c r="N81" s="73">
        <f>(Table1_2[[#This Row],[سعر اليورو ]]/$C$253)^1/20</f>
        <v>0.11622110782403731</v>
      </c>
      <c r="O81" s="73">
        <f>(Table1_2[[#This Row],[سعر الدولار ]]/$F$253)^1/20</f>
        <v>0.14106976287495704</v>
      </c>
      <c r="P81" s="73">
        <f>(Table1_2[[#This Row],[سعر الفضة ]]/$H$253)^1/20</f>
        <v>0.10743862762496303</v>
      </c>
      <c r="Q81" s="73">
        <f>(Table1_2[[#This Row],[سعر الذهب ]]/$J$253)^1/20</f>
        <v>0.15457439283187926</v>
      </c>
      <c r="R81" s="32">
        <f>((Table1_2[[#This Row],[مؤشر البورصه المصرية  ]]/$L$253)^1/20) -1</f>
        <v>-0.78835922464540165</v>
      </c>
    </row>
    <row r="82" spans="1:18" x14ac:dyDescent="0.2">
      <c r="A82" s="44">
        <v>43556</v>
      </c>
      <c r="B82" s="75">
        <v>2019</v>
      </c>
      <c r="C82" s="80">
        <v>19.5366</v>
      </c>
      <c r="D82" s="46">
        <f>Table1_2[[#This Row],[سعر اليورو ]]/C83</f>
        <v>0.97601015147276293</v>
      </c>
      <c r="E82" s="81">
        <f>Table1_2[[#This Row],[سعر اليورو ]]/$C$253</f>
        <v>2.3494480121220866</v>
      </c>
      <c r="F82" s="76">
        <v>17.390599999999999</v>
      </c>
      <c r="G82" s="47">
        <f>Table1_2[[#This Row],[سعر الدولار ]]/$F$253</f>
        <v>2.8459259986580916</v>
      </c>
      <c r="H82" s="45">
        <v>14.984</v>
      </c>
      <c r="I82" s="47">
        <f>Table1_2[[#This Row],[سعر الفضة ]]/$H$253</f>
        <v>2.2159124519372968</v>
      </c>
      <c r="J82" s="45">
        <v>1284.2</v>
      </c>
      <c r="K82" s="47">
        <f>Table1_2[[#This Row],[سعر الذهب ]]/$J$253</f>
        <v>3.0280594199481254</v>
      </c>
      <c r="L82" s="45">
        <v>15262.12</v>
      </c>
      <c r="M82" s="48">
        <f>Table1_2[[#This Row],[مؤشر البورصه المصرية  ]]/$L$253</f>
        <v>4.3131487547018379</v>
      </c>
      <c r="N82" s="73">
        <f>(Table1_2[[#This Row],[سعر اليورو ]]/$C$253)^1/20</f>
        <v>0.11747240060610434</v>
      </c>
      <c r="O82" s="73">
        <f>(Table1_2[[#This Row],[سعر الدولار ]]/$F$253)^1/20</f>
        <v>0.14229629993290457</v>
      </c>
      <c r="P82" s="73">
        <f>(Table1_2[[#This Row],[سعر الفضة ]]/$H$253)^1/20</f>
        <v>0.11079562259686485</v>
      </c>
      <c r="Q82" s="73">
        <f>(Table1_2[[#This Row],[سعر الذهب ]]/$J$253)^1/20</f>
        <v>0.15140297099740627</v>
      </c>
      <c r="R82" s="32">
        <f>((Table1_2[[#This Row],[مؤشر البورصه المصرية  ]]/$L$253)^1/20) -1</f>
        <v>-0.78434256226490806</v>
      </c>
    </row>
    <row r="83" spans="1:18" x14ac:dyDescent="0.2">
      <c r="A83" s="44">
        <v>43525</v>
      </c>
      <c r="B83" s="75">
        <v>2019</v>
      </c>
      <c r="C83" s="80">
        <v>20.0168</v>
      </c>
      <c r="D83" s="46">
        <f>Table1_2[[#This Row],[سعر اليورو ]]/C84</f>
        <v>0.98501572241933333</v>
      </c>
      <c r="E83" s="81">
        <f>Table1_2[[#This Row],[سعر اليورو ]]/$C$253</f>
        <v>2.4071962864083507</v>
      </c>
      <c r="F83" s="76">
        <v>17.591000000000001</v>
      </c>
      <c r="G83" s="47">
        <f>Table1_2[[#This Row],[سعر الدولار ]]/$F$253</f>
        <v>2.878720932135435</v>
      </c>
      <c r="H83" s="45">
        <v>15.019</v>
      </c>
      <c r="I83" s="47">
        <f>Table1_2[[#This Row],[سعر الفضة ]]/$H$253</f>
        <v>2.22108843537415</v>
      </c>
      <c r="J83" s="45">
        <v>1298.5</v>
      </c>
      <c r="K83" s="47">
        <f>Table1_2[[#This Row],[سعر الذهب ]]/$J$253</f>
        <v>3.0617778825748641</v>
      </c>
      <c r="L83" s="45">
        <v>15209.09</v>
      </c>
      <c r="M83" s="48">
        <f>Table1_2[[#This Row],[مؤشر البورصه المصرية  ]]/$L$253</f>
        <v>4.2981622208217578</v>
      </c>
      <c r="N83" s="73">
        <f>(Table1_2[[#This Row],[سعر اليورو ]]/$C$253)^1/20</f>
        <v>0.12035981432041754</v>
      </c>
      <c r="O83" s="73">
        <f>(Table1_2[[#This Row],[سعر الدولار ]]/$F$253)^1/20</f>
        <v>0.14393604660677176</v>
      </c>
      <c r="P83" s="73">
        <f>(Table1_2[[#This Row],[سعر الفضة ]]/$H$253)^1/20</f>
        <v>0.1110544217687075</v>
      </c>
      <c r="Q83" s="73">
        <f>(Table1_2[[#This Row],[سعر الذهب ]]/$J$253)^1/20</f>
        <v>0.15308889412874321</v>
      </c>
      <c r="R83" s="32">
        <f>((Table1_2[[#This Row],[مؤشر البورصه المصرية  ]]/$L$253)^1/20) -1</f>
        <v>-0.78509188895891213</v>
      </c>
    </row>
    <row r="84" spans="1:18" x14ac:dyDescent="0.2">
      <c r="A84" s="44">
        <v>43497</v>
      </c>
      <c r="B84" s="75">
        <v>2019</v>
      </c>
      <c r="C84" s="80">
        <v>20.321300000000001</v>
      </c>
      <c r="D84" s="46">
        <f>Table1_2[[#This Row],[سعر اليورو ]]/C85</f>
        <v>0.98869784368675084</v>
      </c>
      <c r="E84" s="81">
        <f>Table1_2[[#This Row],[سعر اليورو ]]/$C$253</f>
        <v>2.4438150900738389</v>
      </c>
      <c r="F84" s="76">
        <v>17.733899999999998</v>
      </c>
      <c r="G84" s="47">
        <f>Table1_2[[#This Row],[سعر الدولار ]]/$F$253</f>
        <v>2.9021061416858953</v>
      </c>
      <c r="H84" s="45">
        <v>15.634</v>
      </c>
      <c r="I84" s="47">
        <f>Table1_2[[#This Row],[سعر الفضة ]]/$H$253</f>
        <v>2.3120378586217099</v>
      </c>
      <c r="J84" s="45">
        <v>1299.2</v>
      </c>
      <c r="K84" s="47">
        <f>Table1_2[[#This Row],[سعر الذهب ]]/$J$253</f>
        <v>3.0634284366894602</v>
      </c>
      <c r="L84" s="45">
        <v>15321.23</v>
      </c>
      <c r="M84" s="48">
        <f>Table1_2[[#This Row],[مؤشر البورصه المصرية  ]]/$L$253</f>
        <v>4.3298535259191011</v>
      </c>
      <c r="N84" s="73">
        <f>(Table1_2[[#This Row],[سعر اليورو ]]/$C$253)^1/20</f>
        <v>0.12219075450369195</v>
      </c>
      <c r="O84" s="73">
        <f>(Table1_2[[#This Row],[سعر الدولار ]]/$F$253)^1/20</f>
        <v>0.14510530708429475</v>
      </c>
      <c r="P84" s="73">
        <f>(Table1_2[[#This Row],[سعر الفضة ]]/$H$253)^1/20</f>
        <v>0.1156018929310855</v>
      </c>
      <c r="Q84" s="73">
        <f>(Table1_2[[#This Row],[سعر الذهب ]]/$J$253)^1/20</f>
        <v>0.15317142183447302</v>
      </c>
      <c r="R84" s="32">
        <f>((Table1_2[[#This Row],[مؤشر البورصه المصرية  ]]/$L$253)^1/20) -1</f>
        <v>-0.78350732370404497</v>
      </c>
    </row>
    <row r="85" spans="1:18" x14ac:dyDescent="0.2">
      <c r="A85" s="44">
        <v>43466</v>
      </c>
      <c r="B85" s="75">
        <v>2019</v>
      </c>
      <c r="C85" s="80">
        <v>20.553599999999999</v>
      </c>
      <c r="D85" s="46">
        <f>Table1_2[[#This Row],[سعر اليورو ]]/C86</f>
        <v>1.0102779621027795</v>
      </c>
      <c r="E85" s="81">
        <f>Table1_2[[#This Row],[سعر اليورو ]]/$C$253</f>
        <v>2.4717512086009088</v>
      </c>
      <c r="F85" s="76">
        <v>17.974299999999999</v>
      </c>
      <c r="G85" s="47">
        <f>Table1_2[[#This Row],[سعر الدولار ]]/$F$253</f>
        <v>2.9414469700688959</v>
      </c>
      <c r="H85" s="45">
        <v>16.12</v>
      </c>
      <c r="I85" s="47">
        <f>Table1_2[[#This Row],[سعر الفضة ]]/$H$253</f>
        <v>2.3839100857734401</v>
      </c>
      <c r="J85" s="45">
        <v>1322.1</v>
      </c>
      <c r="K85" s="47">
        <f>Table1_2[[#This Row],[سعر الذهب ]]/$J$253</f>
        <v>3.1174251355812306</v>
      </c>
      <c r="L85" s="45">
        <v>14152.11</v>
      </c>
      <c r="M85" s="48">
        <f>Table1_2[[#This Row],[مؤشر البورصه المصرية  ]]/$L$253</f>
        <v>3.999454572687374</v>
      </c>
      <c r="N85" s="73">
        <f>(Table1_2[[#This Row],[سعر اليورو ]]/$C$253)^1/20</f>
        <v>0.12358756043004544</v>
      </c>
      <c r="O85" s="73">
        <f>(Table1_2[[#This Row],[سعر الدولار ]]/$F$253)^1/20</f>
        <v>0.14707234850344481</v>
      </c>
      <c r="P85" s="73">
        <f>(Table1_2[[#This Row],[سعر الفضة ]]/$H$253)^1/20</f>
        <v>0.11919550428867201</v>
      </c>
      <c r="Q85" s="73">
        <f>(Table1_2[[#This Row],[سعر الذهب ]]/$J$253)^1/20</f>
        <v>0.15587125677906152</v>
      </c>
      <c r="R85" s="32">
        <f>((Table1_2[[#This Row],[مؤشر البورصه المصرية  ]]/$L$253)^1/20) -1</f>
        <v>-0.80002727136563134</v>
      </c>
    </row>
    <row r="86" spans="1:18" x14ac:dyDescent="0.2">
      <c r="A86" s="44">
        <v>43435</v>
      </c>
      <c r="B86" s="75">
        <v>2018</v>
      </c>
      <c r="C86" s="80">
        <v>20.3445</v>
      </c>
      <c r="D86" s="46">
        <f>Table1_2[[#This Row],[سعر اليورو ]]/C87</f>
        <v>0.99301044041058784</v>
      </c>
      <c r="E86" s="81">
        <f>Table1_2[[#This Row],[سعر اليورو ]]/$C$253</f>
        <v>2.446605094162638</v>
      </c>
      <c r="F86" s="76">
        <v>17.973800000000001</v>
      </c>
      <c r="G86" s="47">
        <f>Table1_2[[#This Row],[سعر الدولار ]]/$F$253</f>
        <v>2.9413651463825752</v>
      </c>
      <c r="H86" s="45">
        <v>15.26</v>
      </c>
      <c r="I86" s="47">
        <f>Table1_2[[#This Row],[سعر الفضة ]]/$H$253</f>
        <v>2.2567287784679091</v>
      </c>
      <c r="J86" s="45">
        <v>1283</v>
      </c>
      <c r="K86" s="47">
        <f>Table1_2[[#This Row],[سعر الذهب ]]/$J$253</f>
        <v>3.0252298986088184</v>
      </c>
      <c r="L86" s="45">
        <v>13305.12</v>
      </c>
      <c r="M86" s="48">
        <f>Table1_2[[#This Row],[مؤشر البورصه المصرية  ]]/$L$253</f>
        <v>3.7600911117956426</v>
      </c>
      <c r="N86" s="73">
        <f>(Table1_2[[#This Row],[سعر اليورو ]]/$C$253)^1/20</f>
        <v>0.1223302547081319</v>
      </c>
      <c r="O86" s="73">
        <f>(Table1_2[[#This Row],[سعر الدولار ]]/$F$253)^1/20</f>
        <v>0.14706825731912876</v>
      </c>
      <c r="P86" s="73">
        <f>(Table1_2[[#This Row],[سعر الفضة ]]/$H$253)^1/20</f>
        <v>0.11283643892339545</v>
      </c>
      <c r="Q86" s="73">
        <f>(Table1_2[[#This Row],[سعر الذهب ]]/$J$253)^1/20</f>
        <v>0.15126149493044092</v>
      </c>
      <c r="R86" s="32">
        <f>((Table1_2[[#This Row],[مؤشر البورصه المصرية  ]]/$L$253)^1/20) -1</f>
        <v>-0.81199544441021787</v>
      </c>
    </row>
    <row r="87" spans="1:18" x14ac:dyDescent="0.2">
      <c r="A87" s="44">
        <v>43405</v>
      </c>
      <c r="B87" s="75">
        <v>2018</v>
      </c>
      <c r="C87" s="80">
        <v>20.4877</v>
      </c>
      <c r="D87" s="46">
        <f>Table1_2[[#This Row],[سعر اليورو ]]/C88</f>
        <v>0.98258580006522533</v>
      </c>
      <c r="E87" s="81">
        <f>Table1_2[[#This Row],[سعر اليورو ]]/$C$253</f>
        <v>2.4638261538831565</v>
      </c>
      <c r="F87" s="76">
        <v>17.973199999999999</v>
      </c>
      <c r="G87" s="47">
        <f>Table1_2[[#This Row],[سعر الدولار ]]/$F$253</f>
        <v>2.9412669579589901</v>
      </c>
      <c r="H87" s="45">
        <v>14.356</v>
      </c>
      <c r="I87" s="47">
        <f>Table1_2[[#This Row],[سعر الفضة ]]/$H$253</f>
        <v>2.1230405205560485</v>
      </c>
      <c r="J87" s="45">
        <v>1226</v>
      </c>
      <c r="K87" s="47">
        <f>Table1_2[[#This Row],[سعر الذهب ]]/$J$253</f>
        <v>2.890827634991747</v>
      </c>
      <c r="L87" s="45">
        <v>14005.28</v>
      </c>
      <c r="M87" s="48">
        <f>Table1_2[[#This Row],[مؤشر البورصه المصرية  ]]/$L$253</f>
        <v>3.9579597062040235</v>
      </c>
      <c r="N87" s="73">
        <f>(Table1_2[[#This Row],[سعر اليورو ]]/$C$253)^1/20</f>
        <v>0.12319130769415783</v>
      </c>
      <c r="O87" s="73">
        <f>(Table1_2[[#This Row],[سعر الدولار ]]/$F$253)^1/20</f>
        <v>0.1470633478979495</v>
      </c>
      <c r="P87" s="73">
        <f>(Table1_2[[#This Row],[سعر الفضة ]]/$H$253)^1/20</f>
        <v>0.10615202602780242</v>
      </c>
      <c r="Q87" s="73">
        <f>(Table1_2[[#This Row],[سعر الذهب ]]/$J$253)^1/20</f>
        <v>0.14454138174958736</v>
      </c>
      <c r="R87" s="32">
        <f>((Table1_2[[#This Row],[مؤشر البورصه المصرية  ]]/$L$253)^1/20) -1</f>
        <v>-0.8021020146897988</v>
      </c>
    </row>
    <row r="88" spans="1:18" x14ac:dyDescent="0.2">
      <c r="A88" s="44">
        <v>43374</v>
      </c>
      <c r="B88" s="75">
        <v>2018</v>
      </c>
      <c r="C88" s="80">
        <v>20.8508</v>
      </c>
      <c r="D88" s="46">
        <f>Table1_2[[#This Row],[سعر اليورو ]]/C89</f>
        <v>1.0002062696375891</v>
      </c>
      <c r="E88" s="81">
        <f>Table1_2[[#This Row],[سعر اليورو ]]/$C$253</f>
        <v>2.507492123048801</v>
      </c>
      <c r="F88" s="76">
        <v>17.973199999999999</v>
      </c>
      <c r="G88" s="47">
        <f>Table1_2[[#This Row],[سعر الدولار ]]/$F$253</f>
        <v>2.9412669579589901</v>
      </c>
      <c r="H88" s="45">
        <v>14.324</v>
      </c>
      <c r="I88" s="47">
        <f>Table1_2[[#This Row],[سعر الفضة ]]/$H$253</f>
        <v>2.1183081928423544</v>
      </c>
      <c r="J88" s="45">
        <v>1238.5999999999999</v>
      </c>
      <c r="K88" s="47">
        <f>Table1_2[[#This Row],[سعر الذهب ]]/$J$253</f>
        <v>2.9205376090544681</v>
      </c>
      <c r="L88" s="45">
        <v>14589.98</v>
      </c>
      <c r="M88" s="48">
        <f>Table1_2[[#This Row],[مؤشر البورصه المصرية  ]]/$L$253</f>
        <v>4.1231987474954144</v>
      </c>
      <c r="N88" s="73">
        <f>(Table1_2[[#This Row],[سعر اليورو ]]/$C$253)^1/20</f>
        <v>0.12537460615244006</v>
      </c>
      <c r="O88" s="73">
        <f>(Table1_2[[#This Row],[سعر الدولار ]]/$F$253)^1/20</f>
        <v>0.1470633478979495</v>
      </c>
      <c r="P88" s="73">
        <f>(Table1_2[[#This Row],[سعر الفضة ]]/$H$253)^1/20</f>
        <v>0.10591540964211772</v>
      </c>
      <c r="Q88" s="73">
        <f>(Table1_2[[#This Row],[سعر الذهب ]]/$J$253)^1/20</f>
        <v>0.14602688045272341</v>
      </c>
      <c r="R88" s="32">
        <f>((Table1_2[[#This Row],[مؤشر البورصه المصرية  ]]/$L$253)^1/20) -1</f>
        <v>-0.79384006262522933</v>
      </c>
    </row>
    <row r="89" spans="1:18" x14ac:dyDescent="0.2">
      <c r="A89" s="44">
        <v>43344</v>
      </c>
      <c r="B89" s="75">
        <v>2018</v>
      </c>
      <c r="C89" s="80">
        <v>20.846499999999999</v>
      </c>
      <c r="D89" s="46">
        <f>Table1_2[[#This Row],[سعر اليورو ]]/C90</f>
        <v>0.99510716501980989</v>
      </c>
      <c r="E89" s="81">
        <f>Table1_2[[#This Row],[سعر اليورو ]]/$C$253</f>
        <v>2.5069750102219976</v>
      </c>
      <c r="F89" s="76">
        <v>17.9665</v>
      </c>
      <c r="G89" s="47">
        <f>Table1_2[[#This Row],[سعر الدولار ]]/$F$253</f>
        <v>2.9401705205622926</v>
      </c>
      <c r="H89" s="45">
        <v>14.29</v>
      </c>
      <c r="I89" s="47">
        <f>Table1_2[[#This Row],[سعر الفضة ]]/$H$253</f>
        <v>2.1132800946465542</v>
      </c>
      <c r="J89" s="45">
        <v>1196.2</v>
      </c>
      <c r="K89" s="47">
        <f>Table1_2[[#This Row],[سعر الذهب ]]/$J$253</f>
        <v>2.8205611883989623</v>
      </c>
      <c r="L89" s="45">
        <v>16004.75</v>
      </c>
      <c r="M89" s="48">
        <f>Table1_2[[#This Row],[مؤشر البورصه المصرية  ]]/$L$253</f>
        <v>4.5230195760362406</v>
      </c>
      <c r="N89" s="73">
        <f>(Table1_2[[#This Row],[سعر اليورو ]]/$C$253)^1/20</f>
        <v>0.12534875051109989</v>
      </c>
      <c r="O89" s="73">
        <f>(Table1_2[[#This Row],[سعر الدولار ]]/$F$253)^1/20</f>
        <v>0.14700852602811462</v>
      </c>
      <c r="P89" s="73">
        <f>(Table1_2[[#This Row],[سعر الفضة ]]/$H$253)^1/20</f>
        <v>0.1056640047323277</v>
      </c>
      <c r="Q89" s="73">
        <f>(Table1_2[[#This Row],[سعر الذهب ]]/$J$253)^1/20</f>
        <v>0.14102805941994812</v>
      </c>
      <c r="R89" s="32">
        <f>((Table1_2[[#This Row],[مؤشر البورصه المصرية  ]]/$L$253)^1/20) -1</f>
        <v>-0.77384902119818799</v>
      </c>
    </row>
    <row r="90" spans="1:18" x14ac:dyDescent="0.2">
      <c r="A90" s="44">
        <v>43313</v>
      </c>
      <c r="B90" s="75">
        <v>2018</v>
      </c>
      <c r="C90" s="80">
        <v>20.949000000000002</v>
      </c>
      <c r="D90" s="46">
        <f>Table1_2[[#This Row],[سعر اليورو ]]/C91</f>
        <v>1.0031268405502856</v>
      </c>
      <c r="E90" s="81">
        <f>Table1_2[[#This Row],[سعر اليورو ]]/$C$253</f>
        <v>2.5193015369074248</v>
      </c>
      <c r="F90" s="76">
        <v>17.9297</v>
      </c>
      <c r="G90" s="47">
        <f>Table1_2[[#This Row],[سعر الدولار ]]/$F$253</f>
        <v>2.934148297249088</v>
      </c>
      <c r="H90" s="45">
        <v>14.551</v>
      </c>
      <c r="I90" s="47">
        <f>Table1_2[[#This Row],[سعر الفضة ]]/$H$253</f>
        <v>2.1518781425613724</v>
      </c>
      <c r="J90" s="45">
        <v>1206.7</v>
      </c>
      <c r="K90" s="47">
        <f>Table1_2[[#This Row],[سعر الذهب ]]/$J$253</f>
        <v>2.8453195001178968</v>
      </c>
      <c r="L90" s="45">
        <v>16021.65</v>
      </c>
      <c r="M90" s="48">
        <f>Table1_2[[#This Row],[مؤشر البورصه المصرية  ]]/$L$253</f>
        <v>4.527795597582033</v>
      </c>
      <c r="N90" s="73">
        <f>(Table1_2[[#This Row],[سعر اليورو ]]/$C$253)^1/20</f>
        <v>0.12596507684537123</v>
      </c>
      <c r="O90" s="73">
        <f>(Table1_2[[#This Row],[سعر الدولار ]]/$F$253)^1/20</f>
        <v>0.14670741486245439</v>
      </c>
      <c r="P90" s="73">
        <f>(Table1_2[[#This Row],[سعر الفضة ]]/$H$253)^1/20</f>
        <v>0.10759390712806863</v>
      </c>
      <c r="Q90" s="73">
        <f>(Table1_2[[#This Row],[سعر الذهب ]]/$J$253)^1/20</f>
        <v>0.14226597500589483</v>
      </c>
      <c r="R90" s="32">
        <f>((Table1_2[[#This Row],[مؤشر البورصه المصرية  ]]/$L$253)^1/20) -1</f>
        <v>-0.77361022012089831</v>
      </c>
    </row>
    <row r="91" spans="1:18" x14ac:dyDescent="0.2">
      <c r="A91" s="44">
        <v>43282</v>
      </c>
      <c r="B91" s="75">
        <v>2018</v>
      </c>
      <c r="C91" s="80">
        <v>20.883700000000001</v>
      </c>
      <c r="D91" s="46">
        <f>Table1_2[[#This Row],[سعر اليورو ]]/C92</f>
        <v>0.99702568509500622</v>
      </c>
      <c r="E91" s="81">
        <f>Table1_2[[#This Row],[سعر اليورو ]]/$C$253</f>
        <v>2.5114486374678306</v>
      </c>
      <c r="F91" s="76">
        <v>17.953700000000001</v>
      </c>
      <c r="G91" s="47">
        <f>Table1_2[[#This Row],[سعر الدولار ]]/$F$253</f>
        <v>2.9380758341924826</v>
      </c>
      <c r="H91" s="45">
        <v>15.597</v>
      </c>
      <c r="I91" s="47">
        <f>Table1_2[[#This Row],[سعر الفضة ]]/$H$253</f>
        <v>2.3065661047027506</v>
      </c>
      <c r="J91" s="45">
        <v>1227.5999999999999</v>
      </c>
      <c r="K91" s="47">
        <f>Table1_2[[#This Row],[سعر الذهب ]]/$J$253</f>
        <v>2.8946003301108227</v>
      </c>
      <c r="L91" s="45">
        <v>16456.66</v>
      </c>
      <c r="M91" s="48">
        <f>Table1_2[[#This Row],[مؤشر البورصه المصرية  ]]/$L$253</f>
        <v>4.6507315225900161</v>
      </c>
      <c r="N91" s="73">
        <f>(Table1_2[[#This Row],[سعر اليورو ]]/$C$253)^1/20</f>
        <v>0.12557243187339154</v>
      </c>
      <c r="O91" s="73">
        <f>(Table1_2[[#This Row],[سعر الدولار ]]/$F$253)^1/20</f>
        <v>0.14690379170962414</v>
      </c>
      <c r="P91" s="73">
        <f>(Table1_2[[#This Row],[سعر الفضة ]]/$H$253)^1/20</f>
        <v>0.11532830523513753</v>
      </c>
      <c r="Q91" s="73">
        <f>(Table1_2[[#This Row],[سعر الذهب ]]/$J$253)^1/20</f>
        <v>0.14473001650554113</v>
      </c>
      <c r="R91" s="32">
        <f>((Table1_2[[#This Row],[مؤشر البورصه المصرية  ]]/$L$253)^1/20) -1</f>
        <v>-0.76746342387049915</v>
      </c>
    </row>
    <row r="92" spans="1:18" x14ac:dyDescent="0.2">
      <c r="A92" s="44">
        <v>43252</v>
      </c>
      <c r="B92" s="75">
        <v>2018</v>
      </c>
      <c r="C92" s="80">
        <v>20.946000000000002</v>
      </c>
      <c r="D92" s="46">
        <f>Table1_2[[#This Row],[سعر اليورو ]]/C93</f>
        <v>0.98401781435859859</v>
      </c>
      <c r="E92" s="81">
        <f>Table1_2[[#This Row],[سعر اليورو ]]/$C$253</f>
        <v>2.5189407605166321</v>
      </c>
      <c r="F92" s="76">
        <v>17.962399999999999</v>
      </c>
      <c r="G92" s="47">
        <f>Table1_2[[#This Row],[سعر الدولار ]]/$F$253</f>
        <v>2.9394995663344625</v>
      </c>
      <c r="H92" s="45">
        <v>16.041</v>
      </c>
      <c r="I92" s="47">
        <f>Table1_2[[#This Row],[سعر الفضة ]]/$H$253</f>
        <v>2.3722271517302573</v>
      </c>
      <c r="J92" s="45">
        <v>1254.5</v>
      </c>
      <c r="K92" s="47">
        <f>Table1_2[[#This Row],[سعر الذهب ]]/$J$253</f>
        <v>2.9580287668002829</v>
      </c>
      <c r="L92" s="45">
        <v>16717.95</v>
      </c>
      <c r="M92" s="48">
        <f>Table1_2[[#This Row],[مؤشر البورصه المصرية  ]]/$L$253</f>
        <v>4.7245733373651619</v>
      </c>
      <c r="N92" s="73">
        <f>(Table1_2[[#This Row],[سعر اليورو ]]/$C$253)^1/20</f>
        <v>0.1259470380258316</v>
      </c>
      <c r="O92" s="73">
        <f>(Table1_2[[#This Row],[سعر الدولار ]]/$F$253)^1/20</f>
        <v>0.14697497831672313</v>
      </c>
      <c r="P92" s="73">
        <f>(Table1_2[[#This Row],[سعر الفضة ]]/$H$253)^1/20</f>
        <v>0.11861135758651287</v>
      </c>
      <c r="Q92" s="73">
        <f>(Table1_2[[#This Row],[سعر الذهب ]]/$J$253)^1/20</f>
        <v>0.14790143834001415</v>
      </c>
      <c r="R92" s="32">
        <f>((Table1_2[[#This Row],[مؤشر البورصه المصرية  ]]/$L$253)^1/20) -1</f>
        <v>-0.76377133313174195</v>
      </c>
    </row>
    <row r="93" spans="1:18" x14ac:dyDescent="0.2">
      <c r="A93" s="44">
        <v>43221</v>
      </c>
      <c r="B93" s="75">
        <v>2018</v>
      </c>
      <c r="C93" s="80">
        <v>21.286200000000001</v>
      </c>
      <c r="D93" s="46">
        <f>Table1_2[[#This Row],[سعر اليورو ]]/C94</f>
        <v>0.97559432963467119</v>
      </c>
      <c r="E93" s="81">
        <f>Table1_2[[#This Row],[سعر اليورو ]]/$C$253</f>
        <v>2.5598528032325563</v>
      </c>
      <c r="F93" s="76">
        <v>17.722200000000001</v>
      </c>
      <c r="G93" s="47">
        <f>Table1_2[[#This Row],[سعر الدولار ]]/$F$253</f>
        <v>2.9001914674259908</v>
      </c>
      <c r="H93" s="45">
        <v>16.503</v>
      </c>
      <c r="I93" s="47">
        <f>Table1_2[[#This Row],[سعر الفضة ]]/$H$253</f>
        <v>2.4405501330967172</v>
      </c>
      <c r="J93" s="45">
        <v>1299.3</v>
      </c>
      <c r="K93" s="47">
        <f>Table1_2[[#This Row],[سعر الذهب ]]/$J$253</f>
        <v>3.0636642301344019</v>
      </c>
      <c r="L93" s="45">
        <v>18310.919999999998</v>
      </c>
      <c r="M93" s="48">
        <f>Table1_2[[#This Row],[مؤشر البورصه المصرية  ]]/$L$253</f>
        <v>5.1747543457556988</v>
      </c>
      <c r="N93" s="73">
        <f>(Table1_2[[#This Row],[سعر اليورو ]]/$C$253)^1/20</f>
        <v>0.12799264016162781</v>
      </c>
      <c r="O93" s="73">
        <f>(Table1_2[[#This Row],[سعر الدولار ]]/$F$253)^1/20</f>
        <v>0.14500957337129955</v>
      </c>
      <c r="P93" s="73">
        <f>(Table1_2[[#This Row],[سعر الفضة ]]/$H$253)^1/20</f>
        <v>0.12202750665483586</v>
      </c>
      <c r="Q93" s="73">
        <f>(Table1_2[[#This Row],[سعر الذهب ]]/$J$253)^1/20</f>
        <v>0.1531832115067201</v>
      </c>
      <c r="R93" s="32">
        <f>((Table1_2[[#This Row],[مؤشر البورصه المصرية  ]]/$L$253)^1/20) -1</f>
        <v>-0.74126228271221506</v>
      </c>
    </row>
    <row r="94" spans="1:18" x14ac:dyDescent="0.2">
      <c r="A94" s="44">
        <v>43191</v>
      </c>
      <c r="B94" s="75">
        <v>2018</v>
      </c>
      <c r="C94" s="80">
        <v>21.8187</v>
      </c>
      <c r="D94" s="46">
        <f>Table1_2[[#This Row],[سعر اليورو ]]/C95</f>
        <v>1.011966216310231</v>
      </c>
      <c r="E94" s="81">
        <f>Table1_2[[#This Row],[سعر اليورو ]]/$C$253</f>
        <v>2.6238906125983115</v>
      </c>
      <c r="F94" s="76">
        <v>17.7043</v>
      </c>
      <c r="G94" s="47">
        <f>Table1_2[[#This Row],[سعر الدولار ]]/$F$253</f>
        <v>2.897262179455709</v>
      </c>
      <c r="H94" s="45">
        <v>16.401</v>
      </c>
      <c r="I94" s="47">
        <f>Table1_2[[#This Row],[سعر الفضة ]]/$H$253</f>
        <v>2.4254658385093171</v>
      </c>
      <c r="J94" s="45">
        <v>1306.8</v>
      </c>
      <c r="K94" s="47">
        <f>Table1_2[[#This Row],[سعر الذهب ]]/$J$253</f>
        <v>3.0813487385050693</v>
      </c>
      <c r="L94" s="45">
        <v>18414.11</v>
      </c>
      <c r="M94" s="48">
        <f>Table1_2[[#This Row],[مؤشر البورصه المصرية  ]]/$L$253</f>
        <v>5.2039163376675495</v>
      </c>
      <c r="N94" s="73">
        <f>(Table1_2[[#This Row],[سعر اليورو ]]/$C$253)^1/20</f>
        <v>0.13119453062991557</v>
      </c>
      <c r="O94" s="73">
        <f>(Table1_2[[#This Row],[سعر الدولار ]]/$F$253)^1/20</f>
        <v>0.14486310897278545</v>
      </c>
      <c r="P94" s="73">
        <f>(Table1_2[[#This Row],[سعر الفضة ]]/$H$253)^1/20</f>
        <v>0.12127329192546585</v>
      </c>
      <c r="Q94" s="73">
        <f>(Table1_2[[#This Row],[سعر الذهب ]]/$J$253)^1/20</f>
        <v>0.15406743692525346</v>
      </c>
      <c r="R94" s="32">
        <f>((Table1_2[[#This Row],[مؤشر البورصه المصرية  ]]/$L$253)^1/20) -1</f>
        <v>-0.73980418311662255</v>
      </c>
    </row>
    <row r="95" spans="1:18" x14ac:dyDescent="0.2">
      <c r="A95" s="44">
        <v>43160</v>
      </c>
      <c r="B95" s="75">
        <v>2018</v>
      </c>
      <c r="C95" s="80">
        <v>21.560700000000001</v>
      </c>
      <c r="D95" s="46">
        <f>Table1_2[[#This Row],[سعر اليورو ]]/C96</f>
        <v>0.97781395833994711</v>
      </c>
      <c r="E95" s="81">
        <f>Table1_2[[#This Row],[سعر اليورو ]]/$C$253</f>
        <v>2.5928638429901145</v>
      </c>
      <c r="F95" s="76">
        <v>17.688700000000001</v>
      </c>
      <c r="G95" s="47">
        <f>Table1_2[[#This Row],[سعر الدولار ]]/$F$253</f>
        <v>2.8947092804425028</v>
      </c>
      <c r="H95" s="45">
        <v>16.297000000000001</v>
      </c>
      <c r="I95" s="47">
        <f>Table1_2[[#This Row],[سعر الفضة ]]/$H$253</f>
        <v>2.4100857734398109</v>
      </c>
      <c r="J95" s="45">
        <v>1327.3</v>
      </c>
      <c r="K95" s="47">
        <f>Table1_2[[#This Row],[سعر الذهب ]]/$J$253</f>
        <v>3.1296863947182265</v>
      </c>
      <c r="L95" s="45">
        <v>17461.2</v>
      </c>
      <c r="M95" s="48">
        <f>Table1_2[[#This Row],[مؤشر البورصه المصرية  ]]/$L$253</f>
        <v>4.9346193736911861</v>
      </c>
      <c r="N95" s="73">
        <f>(Table1_2[[#This Row],[سعر اليورو ]]/$C$253)^1/20</f>
        <v>0.12964319214950573</v>
      </c>
      <c r="O95" s="73">
        <f>(Table1_2[[#This Row],[سعر الدولار ]]/$F$253)^1/20</f>
        <v>0.14473546402212514</v>
      </c>
      <c r="P95" s="73">
        <f>(Table1_2[[#This Row],[سعر الفضة ]]/$H$253)^1/20</f>
        <v>0.12050428867199055</v>
      </c>
      <c r="Q95" s="73">
        <f>(Table1_2[[#This Row],[سعر الذهب ]]/$J$253)^1/20</f>
        <v>0.15648431973591131</v>
      </c>
      <c r="R95" s="32">
        <f>((Table1_2[[#This Row],[مؤشر البورصه المصرية  ]]/$L$253)^1/20) -1</f>
        <v>-0.75326903131544065</v>
      </c>
    </row>
    <row r="96" spans="1:18" x14ac:dyDescent="0.2">
      <c r="A96" s="44">
        <v>43132</v>
      </c>
      <c r="B96" s="75">
        <v>2018</v>
      </c>
      <c r="C96" s="80">
        <v>22.049900000000001</v>
      </c>
      <c r="D96" s="46">
        <f>Table1_2[[#This Row],[سعر اليورو ]]/C97</f>
        <v>1.0281830687090532</v>
      </c>
      <c r="E96" s="81">
        <f>Table1_2[[#This Row],[سعر اليورو ]]/$C$253</f>
        <v>2.6516944464487575</v>
      </c>
      <c r="F96" s="76">
        <v>17.723500000000001</v>
      </c>
      <c r="G96" s="47">
        <f>Table1_2[[#This Row],[سعر الدولار ]]/$F$253</f>
        <v>2.9004042090104249</v>
      </c>
      <c r="H96" s="45">
        <v>16.407</v>
      </c>
      <c r="I96" s="47">
        <f>Table1_2[[#This Row],[سعر الفضة ]]/$H$253</f>
        <v>2.4263531499556348</v>
      </c>
      <c r="J96" s="45">
        <v>1305.2</v>
      </c>
      <c r="K96" s="47">
        <f>Table1_2[[#This Row],[سعر الذهب ]]/$J$253</f>
        <v>3.077576043385994</v>
      </c>
      <c r="L96" s="45">
        <v>15721.41</v>
      </c>
      <c r="M96" s="48">
        <f>Table1_2[[#This Row],[مؤشر البورصه المصرية  ]]/$L$253</f>
        <v>4.4429463248655505</v>
      </c>
      <c r="N96" s="73">
        <f>(Table1_2[[#This Row],[سعر اليورو ]]/$C$253)^1/20</f>
        <v>0.13258472232243787</v>
      </c>
      <c r="O96" s="73">
        <f>(Table1_2[[#This Row],[سعر الدولار ]]/$F$253)^1/20</f>
        <v>0.14502021045052124</v>
      </c>
      <c r="P96" s="73">
        <f>(Table1_2[[#This Row],[سعر الفضة ]]/$H$253)^1/20</f>
        <v>0.12131765749778174</v>
      </c>
      <c r="Q96" s="73">
        <f>(Table1_2[[#This Row],[سعر الذهب ]]/$J$253)^1/20</f>
        <v>0.15387880216929969</v>
      </c>
      <c r="R96" s="32">
        <f>((Table1_2[[#This Row],[مؤشر البورصه المصرية  ]]/$L$253)^1/20) -1</f>
        <v>-0.77785268375672245</v>
      </c>
    </row>
    <row r="97" spans="1:18" x14ac:dyDescent="0.2">
      <c r="A97" s="44">
        <v>43101</v>
      </c>
      <c r="B97" s="75">
        <v>2018</v>
      </c>
      <c r="C97" s="80">
        <v>21.445499999999999</v>
      </c>
      <c r="D97" s="46">
        <f>Table1_2[[#This Row],[سعر اليورو ]]/C98</f>
        <v>1.0149986274528364</v>
      </c>
      <c r="E97" s="81">
        <f>Table1_2[[#This Row],[سعر اليورو ]]/$C$253</f>
        <v>2.5790100295836638</v>
      </c>
      <c r="F97" s="76">
        <v>17.783799999999999</v>
      </c>
      <c r="G97" s="47">
        <f>Table1_2[[#This Row],[سعر الدولار ]]/$F$253</f>
        <v>2.910272145580703</v>
      </c>
      <c r="H97" s="45">
        <v>17.283999999999999</v>
      </c>
      <c r="I97" s="47">
        <f>Table1_2[[#This Row],[سعر الفضة ]]/$H$253</f>
        <v>2.5560485063590654</v>
      </c>
      <c r="J97" s="45">
        <v>1347.9</v>
      </c>
      <c r="K97" s="47">
        <f>Table1_2[[#This Row],[سعر الذهب ]]/$J$253</f>
        <v>3.1782598443763264</v>
      </c>
      <c r="L97" s="45">
        <v>15472.43</v>
      </c>
      <c r="M97" s="48">
        <f>Table1_2[[#This Row],[مؤشر البورصه المصرية  ]]/$L$253</f>
        <v>4.3725833754885528</v>
      </c>
      <c r="N97" s="73">
        <f>(Table1_2[[#This Row],[سعر اليورو ]]/$C$253)^1/20</f>
        <v>0.12895050147918319</v>
      </c>
      <c r="O97" s="73">
        <f>(Table1_2[[#This Row],[سعر الدولار ]]/$F$253)^1/20</f>
        <v>0.14551360727903515</v>
      </c>
      <c r="P97" s="73">
        <f>(Table1_2[[#This Row],[سعر الفضة ]]/$H$253)^1/20</f>
        <v>0.12780242531795327</v>
      </c>
      <c r="Q97" s="73">
        <f>(Table1_2[[#This Row],[سعر الذهب ]]/$J$253)^1/20</f>
        <v>0.15891299221881633</v>
      </c>
      <c r="R97" s="32">
        <f>((Table1_2[[#This Row],[مؤشر البورصه المصرية  ]]/$L$253)^1/20) -1</f>
        <v>-0.78137083122557238</v>
      </c>
    </row>
    <row r="98" spans="1:18" x14ac:dyDescent="0.2">
      <c r="A98" s="44">
        <v>43070</v>
      </c>
      <c r="B98" s="75">
        <v>2017</v>
      </c>
      <c r="C98" s="80">
        <v>21.128599999999999</v>
      </c>
      <c r="D98" s="46">
        <f>Table1_2[[#This Row],[سعر اليورو ]]/C99</f>
        <v>1.0257000271855217</v>
      </c>
      <c r="E98" s="81">
        <f>Table1_2[[#This Row],[سعر اليورو ]]/$C$253</f>
        <v>2.5409000168362312</v>
      </c>
      <c r="F98" s="76">
        <v>17.765599999999999</v>
      </c>
      <c r="G98" s="47">
        <f>Table1_2[[#This Row],[سعر الدولار ]]/$F$253</f>
        <v>2.9072937633986289</v>
      </c>
      <c r="H98" s="45">
        <v>16.922999999999998</v>
      </c>
      <c r="I98" s="47">
        <f>Table1_2[[#This Row],[سعر الفضة ]]/$H$253</f>
        <v>2.5026619343389527</v>
      </c>
      <c r="J98" s="45">
        <v>1309.3</v>
      </c>
      <c r="K98" s="47">
        <f>Table1_2[[#This Row],[سعر الذهب ]]/$J$253</f>
        <v>3.0872435746286251</v>
      </c>
      <c r="L98" s="45">
        <v>15060.1</v>
      </c>
      <c r="M98" s="48">
        <f>Table1_2[[#This Row],[مؤشر البورصه المصرية  ]]/$L$253</f>
        <v>4.2560569279159868</v>
      </c>
      <c r="N98" s="73">
        <f>(Table1_2[[#This Row],[سعر اليورو ]]/$C$253)^1/20</f>
        <v>0.12704500084181156</v>
      </c>
      <c r="O98" s="73">
        <f>(Table1_2[[#This Row],[سعر الدولار ]]/$F$253)^1/20</f>
        <v>0.14536468816993145</v>
      </c>
      <c r="P98" s="73">
        <f>(Table1_2[[#This Row],[سعر الفضة ]]/$H$253)^1/20</f>
        <v>0.12513309671694764</v>
      </c>
      <c r="Q98" s="73">
        <f>(Table1_2[[#This Row],[سعر الذهب ]]/$J$253)^1/20</f>
        <v>0.15436217873143127</v>
      </c>
      <c r="R98" s="32">
        <f>((Table1_2[[#This Row],[مؤشر البورصه المصرية  ]]/$L$253)^1/20) -1</f>
        <v>-0.78719715360420062</v>
      </c>
    </row>
    <row r="99" spans="1:18" x14ac:dyDescent="0.2">
      <c r="A99" s="44">
        <v>43040</v>
      </c>
      <c r="B99" s="75">
        <v>2017</v>
      </c>
      <c r="C99" s="80">
        <v>20.5992</v>
      </c>
      <c r="D99" s="46">
        <f>Table1_2[[#This Row],[سعر اليورو ]]/C100</f>
        <v>0.98519754934548776</v>
      </c>
      <c r="E99" s="81">
        <f>Table1_2[[#This Row],[سعر اليورو ]]/$C$253</f>
        <v>2.4772350097409626</v>
      </c>
      <c r="F99" s="76">
        <v>17.696899999999999</v>
      </c>
      <c r="G99" s="47">
        <f>Table1_2[[#This Row],[سعر الدولار ]]/$F$253</f>
        <v>2.8960511888981624</v>
      </c>
      <c r="H99" s="45">
        <v>16.445</v>
      </c>
      <c r="I99" s="47">
        <f>Table1_2[[#This Row],[سعر الفضة ]]/$H$253</f>
        <v>2.4319727891156466</v>
      </c>
      <c r="J99" s="45">
        <v>1282.3</v>
      </c>
      <c r="K99" s="47">
        <f>Table1_2[[#This Row],[سعر الذهب ]]/$J$253</f>
        <v>3.0235793444942227</v>
      </c>
      <c r="L99" s="45">
        <v>14655.01</v>
      </c>
      <c r="M99" s="48">
        <f>Table1_2[[#This Row],[مؤشر البورصه المصرية  ]]/$L$253</f>
        <v>4.1415765392778319</v>
      </c>
      <c r="N99" s="73">
        <f>(Table1_2[[#This Row],[سعر اليورو ]]/$C$253)^1/20</f>
        <v>0.12386175048704813</v>
      </c>
      <c r="O99" s="73">
        <f>(Table1_2[[#This Row],[سعر الدولار ]]/$F$253)^1/20</f>
        <v>0.14480255944490811</v>
      </c>
      <c r="P99" s="73">
        <f>(Table1_2[[#This Row],[سعر الفضة ]]/$H$253)^1/20</f>
        <v>0.12159863945578234</v>
      </c>
      <c r="Q99" s="73">
        <f>(Table1_2[[#This Row],[سعر الذهب ]]/$J$253)^1/20</f>
        <v>0.15117896722471114</v>
      </c>
      <c r="R99" s="32">
        <f>((Table1_2[[#This Row],[مؤشر البورصه المصرية  ]]/$L$253)^1/20) -1</f>
        <v>-0.79292117303610843</v>
      </c>
    </row>
    <row r="100" spans="1:18" x14ac:dyDescent="0.2">
      <c r="A100" s="44">
        <v>43009</v>
      </c>
      <c r="B100" s="75">
        <v>2017</v>
      </c>
      <c r="C100" s="80">
        <v>20.9087</v>
      </c>
      <c r="D100" s="46">
        <f>Table1_2[[#This Row],[سعر اليورو ]]/C101</f>
        <v>0.9924246379631958</v>
      </c>
      <c r="E100" s="81">
        <f>Table1_2[[#This Row],[سعر اليورو ]]/$C$253</f>
        <v>2.5144551073911057</v>
      </c>
      <c r="F100" s="76">
        <v>17.6952</v>
      </c>
      <c r="G100" s="47">
        <f>Table1_2[[#This Row],[سعر الدولار ]]/$F$253</f>
        <v>2.8957729883646719</v>
      </c>
      <c r="H100" s="45">
        <v>16.725999999999999</v>
      </c>
      <c r="I100" s="47">
        <f>Table1_2[[#This Row],[سعر الفضة ]]/$H$253</f>
        <v>2.4735285418515232</v>
      </c>
      <c r="J100" s="45">
        <v>1277.3</v>
      </c>
      <c r="K100" s="47">
        <f>Table1_2[[#This Row],[سعر الذهب ]]/$J$253</f>
        <v>3.0117896722471111</v>
      </c>
      <c r="L100" s="45">
        <v>14386.22</v>
      </c>
      <c r="M100" s="48">
        <f>Table1_2[[#This Row],[مؤشر البورصه المصرية  ]]/$L$253</f>
        <v>4.0656151883137248</v>
      </c>
      <c r="N100" s="73">
        <f>(Table1_2[[#This Row],[سعر اليورو ]]/$C$253)^1/20</f>
        <v>0.12572275536955529</v>
      </c>
      <c r="O100" s="73">
        <f>(Table1_2[[#This Row],[سعر الدولار ]]/$F$253)^1/20</f>
        <v>0.14478864941823361</v>
      </c>
      <c r="P100" s="73">
        <f>(Table1_2[[#This Row],[سعر الفضة ]]/$H$253)^1/20</f>
        <v>0.12367642709257616</v>
      </c>
      <c r="Q100" s="73">
        <f>(Table1_2[[#This Row],[سعر الذهب ]]/$J$253)^1/20</f>
        <v>0.15058948361235555</v>
      </c>
      <c r="R100" s="32">
        <f>((Table1_2[[#This Row],[مؤشر البورصه المصرية  ]]/$L$253)^1/20) -1</f>
        <v>-0.79671924058431376</v>
      </c>
    </row>
    <row r="101" spans="1:18" x14ac:dyDescent="0.2">
      <c r="A101" s="44">
        <v>42979</v>
      </c>
      <c r="B101" s="75">
        <v>2017</v>
      </c>
      <c r="C101" s="80">
        <v>21.068300000000001</v>
      </c>
      <c r="D101" s="46">
        <f>Table1_2[[#This Row],[سعر اليورو ]]/C102</f>
        <v>0.99334260590773016</v>
      </c>
      <c r="E101" s="81">
        <f>Table1_2[[#This Row],[سعر اليورو ]]/$C$253</f>
        <v>2.5336484113812925</v>
      </c>
      <c r="F101" s="76">
        <v>17.7104</v>
      </c>
      <c r="G101" s="47">
        <f>Table1_2[[#This Row],[سعر الدولار ]]/$F$253</f>
        <v>2.8982604284288218</v>
      </c>
      <c r="H101" s="45">
        <v>16.847000000000001</v>
      </c>
      <c r="I101" s="47">
        <f>Table1_2[[#This Row],[سعر الفضة ]]/$H$253</f>
        <v>2.4914226560189299</v>
      </c>
      <c r="J101" s="45">
        <v>1284.8</v>
      </c>
      <c r="K101" s="47">
        <f>Table1_2[[#This Row],[سعر الذهب ]]/$J$253</f>
        <v>3.0294741806177785</v>
      </c>
      <c r="L101" s="45">
        <v>13894.84</v>
      </c>
      <c r="M101" s="48">
        <f>Table1_2[[#This Row],[مؤشر البورصه المصرية  ]]/$L$253</f>
        <v>3.9267488293095116</v>
      </c>
      <c r="N101" s="73">
        <f>(Table1_2[[#This Row],[سعر اليورو ]]/$C$253)^1/20</f>
        <v>0.12668242056906462</v>
      </c>
      <c r="O101" s="73">
        <f>(Table1_2[[#This Row],[سعر الدولار ]]/$F$253)^1/20</f>
        <v>0.14491302142144108</v>
      </c>
      <c r="P101" s="73">
        <f>(Table1_2[[#This Row],[سعر الفضة ]]/$H$253)^1/20</f>
        <v>0.12457113280094649</v>
      </c>
      <c r="Q101" s="73">
        <f>(Table1_2[[#This Row],[سعر الذهب ]]/$J$253)^1/20</f>
        <v>0.15147370903088891</v>
      </c>
      <c r="R101" s="32">
        <f>((Table1_2[[#This Row],[مؤشر البورصه المصرية  ]]/$L$253)^1/20) -1</f>
        <v>-0.8036625585345244</v>
      </c>
    </row>
    <row r="102" spans="1:18" x14ac:dyDescent="0.2">
      <c r="A102" s="44">
        <v>42948</v>
      </c>
      <c r="B102" s="75">
        <v>2017</v>
      </c>
      <c r="C102" s="80">
        <v>21.209499999999998</v>
      </c>
      <c r="D102" s="46">
        <f>Table1_2[[#This Row],[سعر اليورو ]]/C103</f>
        <v>1.0225388101436697</v>
      </c>
      <c r="E102" s="81">
        <f>Table1_2[[#This Row],[سعر اليورو ]]/$C$253</f>
        <v>2.5506289535079487</v>
      </c>
      <c r="F102" s="76">
        <v>17.9528</v>
      </c>
      <c r="G102" s="47">
        <f>Table1_2[[#This Row],[سعر الدولار ]]/$F$253</f>
        <v>2.9379285515571048</v>
      </c>
      <c r="H102" s="45">
        <v>17.574999999999999</v>
      </c>
      <c r="I102" s="47">
        <f>Table1_2[[#This Row],[سعر الفضة ]]/$H$253</f>
        <v>2.5990831115054718</v>
      </c>
      <c r="J102" s="45">
        <v>1330.4</v>
      </c>
      <c r="K102" s="47">
        <f>Table1_2[[#This Row],[سعر الذهب ]]/$J$253</f>
        <v>3.1369959915114358</v>
      </c>
      <c r="L102" s="45">
        <v>13715.61</v>
      </c>
      <c r="M102" s="48">
        <f>Table1_2[[#This Row],[مؤشر البورصه المصرية  ]]/$L$253</f>
        <v>3.8760975664898503</v>
      </c>
      <c r="N102" s="73">
        <f>(Table1_2[[#This Row],[سعر اليورو ]]/$C$253)^1/20</f>
        <v>0.12753144767539742</v>
      </c>
      <c r="O102" s="73">
        <f>(Table1_2[[#This Row],[سعر الدولار ]]/$F$253)^1/20</f>
        <v>0.14689642757785523</v>
      </c>
      <c r="P102" s="73">
        <f>(Table1_2[[#This Row],[سعر الفضة ]]/$H$253)^1/20</f>
        <v>0.12995415557527359</v>
      </c>
      <c r="Q102" s="73">
        <f>(Table1_2[[#This Row],[سعر الذهب ]]/$J$253)^1/20</f>
        <v>0.1568497995755718</v>
      </c>
      <c r="R102" s="32">
        <f>((Table1_2[[#This Row],[مؤشر البورصه المصرية  ]]/$L$253)^1/20) -1</f>
        <v>-0.80619512167550744</v>
      </c>
    </row>
    <row r="103" spans="1:18" x14ac:dyDescent="0.2">
      <c r="A103" s="44">
        <v>42917</v>
      </c>
      <c r="B103" s="75">
        <v>2017</v>
      </c>
      <c r="C103" s="80">
        <v>20.742000000000001</v>
      </c>
      <c r="D103" s="46">
        <f>Table1_2[[#This Row],[سعر اليورو ]]/C104</f>
        <v>1.0177325495814646</v>
      </c>
      <c r="E103" s="81">
        <f>Table1_2[[#This Row],[سعر اليورو ]]/$C$253</f>
        <v>2.4944079659427087</v>
      </c>
      <c r="F103" s="76">
        <v>18.151800000000001</v>
      </c>
      <c r="G103" s="47">
        <f>Table1_2[[#This Row],[سعر الدولار ]]/$F$253</f>
        <v>2.97049437871275</v>
      </c>
      <c r="H103" s="45">
        <v>16.884</v>
      </c>
      <c r="I103" s="47">
        <f>Table1_2[[#This Row],[سعر الفضة ]]/$H$253</f>
        <v>2.4968944099378882</v>
      </c>
      <c r="J103" s="45">
        <v>1279.4000000000001</v>
      </c>
      <c r="K103" s="47">
        <f>Table1_2[[#This Row],[سعر الذهب ]]/$J$253</f>
        <v>3.0167413345908982</v>
      </c>
      <c r="L103" s="45">
        <v>13970.22</v>
      </c>
      <c r="M103" s="48">
        <f>Table1_2[[#This Row],[مؤشر البورصه المصرية  ]]/$L$253</f>
        <v>3.9480515810326939</v>
      </c>
      <c r="N103" s="73">
        <f>(Table1_2[[#This Row],[سعر اليورو ]]/$C$253)^1/20</f>
        <v>0.12472039829713544</v>
      </c>
      <c r="O103" s="73">
        <f>(Table1_2[[#This Row],[سعر الدولار ]]/$F$253)^1/20</f>
        <v>0.14852471893563751</v>
      </c>
      <c r="P103" s="73">
        <f>(Table1_2[[#This Row],[سعر الفضة ]]/$H$253)^1/20</f>
        <v>0.12484472049689441</v>
      </c>
      <c r="Q103" s="73">
        <f>(Table1_2[[#This Row],[سعر الذهب ]]/$J$253)^1/20</f>
        <v>0.15083706672954492</v>
      </c>
      <c r="R103" s="32">
        <f>((Table1_2[[#This Row],[مؤشر البورصه المصرية  ]]/$L$253)^1/20) -1</f>
        <v>-0.80259742094836528</v>
      </c>
    </row>
    <row r="104" spans="1:18" x14ac:dyDescent="0.2">
      <c r="A104" s="44">
        <v>42887</v>
      </c>
      <c r="B104" s="75">
        <v>2017</v>
      </c>
      <c r="C104" s="80">
        <v>20.380600000000001</v>
      </c>
      <c r="D104" s="46">
        <f>Table1_2[[#This Row],[سعر اليورو ]]/C105</f>
        <v>1.0300879946222701</v>
      </c>
      <c r="E104" s="81">
        <f>Table1_2[[#This Row],[سعر اليورو ]]/$C$253</f>
        <v>2.4509464367318468</v>
      </c>
      <c r="F104" s="76">
        <v>18.1419</v>
      </c>
      <c r="G104" s="47">
        <f>Table1_2[[#This Row],[سعر الدولار ]]/$F$253</f>
        <v>2.9688742697235999</v>
      </c>
      <c r="H104" s="45">
        <v>16.654</v>
      </c>
      <c r="I104" s="47">
        <f>Table1_2[[#This Row],[سعر الفضة ]]/$H$253</f>
        <v>2.4628808044957116</v>
      </c>
      <c r="J104" s="45">
        <v>1242.3</v>
      </c>
      <c r="K104" s="47">
        <f>Table1_2[[#This Row],[سعر الذهب ]]/$J$253</f>
        <v>2.9292619665173305</v>
      </c>
      <c r="L104" s="45">
        <v>13692.73</v>
      </c>
      <c r="M104" s="48">
        <f>Table1_2[[#This Row],[مؤشر البورصه المصرية  ]]/$L$253</f>
        <v>3.8696315680893933</v>
      </c>
      <c r="N104" s="73">
        <f>(Table1_2[[#This Row],[سعر اليورو ]]/$C$253)^1/20</f>
        <v>0.12254732183659234</v>
      </c>
      <c r="O104" s="73">
        <f>(Table1_2[[#This Row],[سعر الدولار ]]/$F$253)^1/20</f>
        <v>0.14844371348617999</v>
      </c>
      <c r="P104" s="73">
        <f>(Table1_2[[#This Row],[سعر الفضة ]]/$H$253)^1/20</f>
        <v>0.12314404022478558</v>
      </c>
      <c r="Q104" s="73">
        <f>(Table1_2[[#This Row],[سعر الذهب ]]/$J$253)^1/20</f>
        <v>0.14646309832586651</v>
      </c>
      <c r="R104" s="32">
        <f>((Table1_2[[#This Row],[مؤشر البورصه المصرية  ]]/$L$253)^1/20) -1</f>
        <v>-0.80651842159553033</v>
      </c>
    </row>
    <row r="105" spans="1:18" x14ac:dyDescent="0.2">
      <c r="A105" s="44">
        <v>42856</v>
      </c>
      <c r="B105" s="75">
        <v>2017</v>
      </c>
      <c r="C105" s="80">
        <v>19.785299999999999</v>
      </c>
      <c r="D105" s="46">
        <f>Table1_2[[#This Row],[سعر اليورو ]]/C106</f>
        <v>1.0200816671650563</v>
      </c>
      <c r="E105" s="81">
        <f>Table1_2[[#This Row],[سعر اليورو ]]/$C$253</f>
        <v>2.3793563749188253</v>
      </c>
      <c r="F105" s="76">
        <v>18.14</v>
      </c>
      <c r="G105" s="47">
        <f>Table1_2[[#This Row],[سعر الدولار ]]/$F$253</f>
        <v>2.9685633397155811</v>
      </c>
      <c r="H105" s="45">
        <v>17.481000000000002</v>
      </c>
      <c r="I105" s="47">
        <f>Table1_2[[#This Row],[سعر الفضة ]]/$H$253</f>
        <v>2.5851818988464954</v>
      </c>
      <c r="J105" s="45">
        <v>1270.0999999999999</v>
      </c>
      <c r="K105" s="47">
        <f>Table1_2[[#This Row],[سعر الذهب ]]/$J$253</f>
        <v>2.9948125442112707</v>
      </c>
      <c r="L105" s="45">
        <v>13339.85</v>
      </c>
      <c r="M105" s="48">
        <f>Table1_2[[#This Row],[مؤشر البورصه المصرية  ]]/$L$253</f>
        <v>3.7699059773746577</v>
      </c>
      <c r="N105" s="73">
        <f>(Table1_2[[#This Row],[سعر اليورو ]]/$C$253)^1/20</f>
        <v>0.11896781874594127</v>
      </c>
      <c r="O105" s="73">
        <f>(Table1_2[[#This Row],[سعر الدولار ]]/$F$253)^1/20</f>
        <v>0.14842816698577904</v>
      </c>
      <c r="P105" s="73">
        <f>(Table1_2[[#This Row],[سعر الفضة ]]/$H$253)^1/20</f>
        <v>0.12925909494232476</v>
      </c>
      <c r="Q105" s="73">
        <f>(Table1_2[[#This Row],[سعر الذهب ]]/$J$253)^1/20</f>
        <v>0.14974062721056353</v>
      </c>
      <c r="R105" s="32">
        <f>((Table1_2[[#This Row],[مؤشر البورصه المصرية  ]]/$L$253)^1/20) -1</f>
        <v>-0.81150470113126705</v>
      </c>
    </row>
    <row r="106" spans="1:18" x14ac:dyDescent="0.2">
      <c r="A106" s="44">
        <v>42826</v>
      </c>
      <c r="B106" s="75">
        <v>2017</v>
      </c>
      <c r="C106" s="80">
        <v>19.395800000000001</v>
      </c>
      <c r="D106" s="46">
        <f>Table1_2[[#This Row],[سعر اليورو ]]/C107</f>
        <v>1.147069607901118</v>
      </c>
      <c r="E106" s="81">
        <f>Table1_2[[#This Row],[سعر اليورو ]]/$C$253</f>
        <v>2.3325155735142027</v>
      </c>
      <c r="F106" s="76">
        <v>18.203499999999998</v>
      </c>
      <c r="G106" s="47">
        <f>Table1_2[[#This Row],[سعر الدولار ]]/$F$253</f>
        <v>2.9789549478783117</v>
      </c>
      <c r="H106" s="45">
        <v>17.408000000000001</v>
      </c>
      <c r="I106" s="47">
        <f>Table1_2[[#This Row],[سعر الفضة ]]/$H$253</f>
        <v>2.5743862762496308</v>
      </c>
      <c r="J106" s="45">
        <v>1268.3</v>
      </c>
      <c r="K106" s="47">
        <f>Table1_2[[#This Row],[سعر الذهب ]]/$J$253</f>
        <v>2.9905682622023106</v>
      </c>
      <c r="L106" s="45">
        <v>13407.12</v>
      </c>
      <c r="M106" s="48">
        <f>Table1_2[[#This Row],[مؤشر البورصه المصرية  ]]/$L$253</f>
        <v>3.788916803965511</v>
      </c>
      <c r="N106" s="73">
        <f>(Table1_2[[#This Row],[سعر اليورو ]]/$C$253)^1/20</f>
        <v>0.11662577867571014</v>
      </c>
      <c r="O106" s="73">
        <f>(Table1_2[[#This Row],[سعر الدولار ]]/$F$253)^1/20</f>
        <v>0.14894774739391559</v>
      </c>
      <c r="P106" s="73">
        <f>(Table1_2[[#This Row],[سعر الفضة ]]/$H$253)^1/20</f>
        <v>0.12871931381248153</v>
      </c>
      <c r="Q106" s="73">
        <f>(Table1_2[[#This Row],[سعر الذهب ]]/$J$253)^1/20</f>
        <v>0.14952841311011553</v>
      </c>
      <c r="R106" s="32">
        <f>((Table1_2[[#This Row],[مؤشر البورصه المصرية  ]]/$L$253)^1/20) -1</f>
        <v>-0.81055415980172452</v>
      </c>
    </row>
    <row r="107" spans="1:18" x14ac:dyDescent="0.2">
      <c r="A107" s="44">
        <v>42795</v>
      </c>
      <c r="B107" s="75">
        <v>2017</v>
      </c>
      <c r="C107" s="80">
        <v>16.908999999999999</v>
      </c>
      <c r="D107" s="46">
        <f>Table1_2[[#This Row],[سعر اليورو ]]/C108</f>
        <v>0.82804855952165235</v>
      </c>
      <c r="E107" s="81">
        <f>Table1_2[[#This Row],[سعر اليورو ]]/$C$253</f>
        <v>2.0334559973062025</v>
      </c>
      <c r="F107" s="76">
        <v>16.0564</v>
      </c>
      <c r="G107" s="47">
        <f>Table1_2[[#This Row],[سعر الدولار ]]/$F$253</f>
        <v>2.6275876740798929</v>
      </c>
      <c r="H107" s="45">
        <v>18.206</v>
      </c>
      <c r="I107" s="47">
        <f>Table1_2[[#This Row],[سعر الفضة ]]/$H$253</f>
        <v>2.6923986986098787</v>
      </c>
      <c r="J107" s="45">
        <v>1251.2</v>
      </c>
      <c r="K107" s="47">
        <f>Table1_2[[#This Row],[سعر الذهب ]]/$J$253</f>
        <v>2.9502475831171893</v>
      </c>
      <c r="L107" s="45">
        <v>13190.01</v>
      </c>
      <c r="M107" s="48">
        <f>Table1_2[[#This Row],[مؤشر البورصه المصرية  ]]/$L$253</f>
        <v>3.7275604703674707</v>
      </c>
      <c r="N107" s="73">
        <f>(Table1_2[[#This Row],[سعر اليورو ]]/$C$253)^1/20</f>
        <v>0.10167279986531012</v>
      </c>
      <c r="O107" s="73">
        <f>(Table1_2[[#This Row],[سعر الدولار ]]/$F$253)^1/20</f>
        <v>0.13137938370399466</v>
      </c>
      <c r="P107" s="73">
        <f>(Table1_2[[#This Row],[سعر الفضة ]]/$H$253)^1/20</f>
        <v>0.13461993493049393</v>
      </c>
      <c r="Q107" s="73">
        <f>(Table1_2[[#This Row],[سعر الذهب ]]/$J$253)^1/20</f>
        <v>0.14751237915585946</v>
      </c>
      <c r="R107" s="32">
        <f>((Table1_2[[#This Row],[مؤشر البورصه المصرية  ]]/$L$253)^1/20) -1</f>
        <v>-0.81362197648162649</v>
      </c>
    </row>
    <row r="108" spans="1:18" x14ac:dyDescent="0.2">
      <c r="A108" s="44">
        <v>42767</v>
      </c>
      <c r="B108" s="75">
        <v>2017</v>
      </c>
      <c r="C108" s="80">
        <v>20.420300000000001</v>
      </c>
      <c r="D108" s="46">
        <f>Table1_2[[#This Row],[سعر اليورو ]]/C109</f>
        <v>1.0568255331922185</v>
      </c>
      <c r="E108" s="81">
        <f>Table1_2[[#This Row],[سعر اليورو ]]/$C$253</f>
        <v>2.4557207109700077</v>
      </c>
      <c r="F108" s="76">
        <v>18.905999999999999</v>
      </c>
      <c r="G108" s="47">
        <f>Table1_2[[#This Row],[سعر الدولار ]]/$F$253</f>
        <v>3.0939172271589181</v>
      </c>
      <c r="H108" s="45">
        <v>18.469000000000001</v>
      </c>
      <c r="I108" s="47">
        <f>Table1_2[[#This Row],[سعر الفضة ]]/$H$253</f>
        <v>2.731292517006803</v>
      </c>
      <c r="J108" s="45">
        <v>1253.9000000000001</v>
      </c>
      <c r="K108" s="47">
        <f>Table1_2[[#This Row],[سعر الذهب ]]/$J$253</f>
        <v>2.9566140061306294</v>
      </c>
      <c r="L108" s="45">
        <v>13411.32</v>
      </c>
      <c r="M108" s="48">
        <f>Table1_2[[#This Row],[مؤشر البورصه المصرية  ]]/$L$253</f>
        <v>3.7901037442313288</v>
      </c>
      <c r="N108" s="73">
        <f>(Table1_2[[#This Row],[سعر اليورو ]]/$C$253)^1/20</f>
        <v>0.12278603554850039</v>
      </c>
      <c r="O108" s="73">
        <f>(Table1_2[[#This Row],[سعر الدولار ]]/$F$253)^1/20</f>
        <v>0.15469586135794591</v>
      </c>
      <c r="P108" s="73">
        <f>(Table1_2[[#This Row],[سعر الفضة ]]/$H$253)^1/20</f>
        <v>0.13656462585034015</v>
      </c>
      <c r="Q108" s="73">
        <f>(Table1_2[[#This Row],[سعر الذهب ]]/$J$253)^1/20</f>
        <v>0.14783070030653148</v>
      </c>
      <c r="R108" s="32">
        <f>((Table1_2[[#This Row],[مؤشر البورصه المصرية  ]]/$L$253)^1/20) -1</f>
        <v>-0.81049481278843349</v>
      </c>
    </row>
    <row r="109" spans="1:18" x14ac:dyDescent="0.2">
      <c r="A109" s="44">
        <v>42736</v>
      </c>
      <c r="B109" s="75">
        <v>2017</v>
      </c>
      <c r="C109" s="80">
        <v>19.322299999999998</v>
      </c>
      <c r="D109" s="46">
        <f>Table1_2[[#This Row],[سعر اليورو ]]/C110</f>
        <v>1.0040322790170799</v>
      </c>
      <c r="E109" s="81">
        <f>Table1_2[[#This Row],[سعر اليورو ]]/$C$253</f>
        <v>2.3236765519397742</v>
      </c>
      <c r="F109" s="76">
        <v>18.435500000000001</v>
      </c>
      <c r="G109" s="47">
        <f>Table1_2[[#This Row],[سعر الدولار ]]/$F$253</f>
        <v>3.0169211383311243</v>
      </c>
      <c r="H109" s="45">
        <v>17.542999999999999</v>
      </c>
      <c r="I109" s="47">
        <f>Table1_2[[#This Row],[سعر الفضة ]]/$H$253</f>
        <v>2.5943507837917776</v>
      </c>
      <c r="J109" s="45">
        <v>1211.4000000000001</v>
      </c>
      <c r="K109" s="47">
        <f>Table1_2[[#This Row],[سعر الذهب ]]/$J$253</f>
        <v>2.8564017920301814</v>
      </c>
      <c r="L109" s="45">
        <v>13544.42</v>
      </c>
      <c r="M109" s="48">
        <f>Table1_2[[#This Row],[مؤشر البورصه المصرية  ]]/$L$253</f>
        <v>3.8277184464647549</v>
      </c>
      <c r="N109" s="73">
        <f>(Table1_2[[#This Row],[سعر اليورو ]]/$C$253)^1/20</f>
        <v>0.11618382759698871</v>
      </c>
      <c r="O109" s="73">
        <f>(Table1_2[[#This Row],[سعر الدولار ]]/$F$253)^1/20</f>
        <v>0.15084605691655623</v>
      </c>
      <c r="P109" s="73">
        <f>(Table1_2[[#This Row],[سعر الفضة ]]/$H$253)^1/20</f>
        <v>0.12971753918958889</v>
      </c>
      <c r="Q109" s="73">
        <f>(Table1_2[[#This Row],[سعر الذهب ]]/$J$253)^1/20</f>
        <v>0.14282008960150908</v>
      </c>
      <c r="R109" s="32">
        <f>((Table1_2[[#This Row],[مؤشر البورصه المصرية  ]]/$L$253)^1/20) -1</f>
        <v>-0.8086140776767623</v>
      </c>
    </row>
    <row r="110" spans="1:18" x14ac:dyDescent="0.2">
      <c r="A110" s="44">
        <v>42705</v>
      </c>
      <c r="B110" s="75">
        <v>2016</v>
      </c>
      <c r="C110" s="80">
        <v>19.244700000000002</v>
      </c>
      <c r="D110" s="46">
        <f>Table1_2[[#This Row],[سعر اليورو ]]/C111</f>
        <v>1.9820689228994584</v>
      </c>
      <c r="E110" s="81">
        <f>Table1_2[[#This Row],[سعر اليورو ]]/$C$253</f>
        <v>2.3143444692979291</v>
      </c>
      <c r="F110" s="76">
        <v>18.1127</v>
      </c>
      <c r="G110" s="47">
        <f>Table1_2[[#This Row],[سعر الدولار ]]/$F$253</f>
        <v>2.9640957664424699</v>
      </c>
      <c r="H110" s="45">
        <v>15.989000000000001</v>
      </c>
      <c r="I110" s="47">
        <f>Table1_2[[#This Row],[سعر الفضة ]]/$H$253</f>
        <v>2.3645371191955045</v>
      </c>
      <c r="J110" s="45">
        <v>1151.7</v>
      </c>
      <c r="K110" s="47">
        <f>Table1_2[[#This Row],[سعر الذهب ]]/$J$253</f>
        <v>2.7156331053996698</v>
      </c>
      <c r="L110" s="45">
        <v>12534</v>
      </c>
      <c r="M110" s="48">
        <f>Table1_2[[#This Row],[مؤشر البورصه المصرية  ]]/$L$253</f>
        <v>3.5421688789914398</v>
      </c>
      <c r="N110" s="73">
        <f>(Table1_2[[#This Row],[سعر اليورو ]]/$C$253)^1/20</f>
        <v>0.11571722346489646</v>
      </c>
      <c r="O110" s="73">
        <f>(Table1_2[[#This Row],[سعر الدولار ]]/$F$253)^1/20</f>
        <v>0.1482047883221235</v>
      </c>
      <c r="P110" s="73">
        <f>(Table1_2[[#This Row],[سعر الفضة ]]/$H$253)^1/20</f>
        <v>0.11822685595977522</v>
      </c>
      <c r="Q110" s="73">
        <f>(Table1_2[[#This Row],[سعر الذهب ]]/$J$253)^1/20</f>
        <v>0.13578165526998348</v>
      </c>
      <c r="R110" s="32">
        <f>((Table1_2[[#This Row],[مؤشر البورصه المصرية  ]]/$L$253)^1/20) -1</f>
        <v>-0.82289155605042796</v>
      </c>
    </row>
    <row r="111" spans="1:18" x14ac:dyDescent="0.2">
      <c r="A111" s="44">
        <v>42675</v>
      </c>
      <c r="B111" s="75">
        <v>2016</v>
      </c>
      <c r="C111" s="80">
        <v>9.7094000000000005</v>
      </c>
      <c r="D111" s="46">
        <f>Table1_2[[#This Row],[سعر اليورو ]]/C112</f>
        <v>0.98343951625155734</v>
      </c>
      <c r="E111" s="81">
        <f>Table1_2[[#This Row],[سعر اليورو ]]/$C$253</f>
        <v>1.1676407629218077</v>
      </c>
      <c r="F111" s="76">
        <v>8.7899999999999991</v>
      </c>
      <c r="G111" s="47">
        <f>Table1_2[[#This Row],[سعر الدولار ]]/$F$253</f>
        <v>1.4384604055181893</v>
      </c>
      <c r="H111" s="45">
        <v>16.454000000000001</v>
      </c>
      <c r="I111" s="47">
        <f>Table1_2[[#This Row],[سعر الفضة ]]/$H$253</f>
        <v>2.433303756285123</v>
      </c>
      <c r="J111" s="45">
        <v>1173.9000000000001</v>
      </c>
      <c r="K111" s="47">
        <f>Table1_2[[#This Row],[سعر الذهب ]]/$J$253</f>
        <v>2.767979250176845</v>
      </c>
      <c r="L111" s="45">
        <v>11687.99</v>
      </c>
      <c r="M111" s="48">
        <f>Table1_2[[#This Row],[مؤشر البورصه المصرية  ]]/$L$253</f>
        <v>3.3030823708283994</v>
      </c>
      <c r="N111" s="73">
        <f>(Table1_2[[#This Row],[سعر اليورو ]]/$C$253)^1/20</f>
        <v>5.8382038146090387E-2</v>
      </c>
      <c r="O111" s="73">
        <f>(Table1_2[[#This Row],[سعر الدولار ]]/$F$253)^1/20</f>
        <v>7.1923020275909466E-2</v>
      </c>
      <c r="P111" s="73">
        <f>(Table1_2[[#This Row],[سعر الفضة ]]/$H$253)^1/20</f>
        <v>0.12166518781425614</v>
      </c>
      <c r="Q111" s="73">
        <f>(Table1_2[[#This Row],[سعر الذهب ]]/$J$253)^1/20</f>
        <v>0.13839896250884226</v>
      </c>
      <c r="R111" s="32">
        <f>((Table1_2[[#This Row],[مؤشر البورصه المصرية  ]]/$L$253)^1/20) -1</f>
        <v>-0.83484588145857996</v>
      </c>
    </row>
    <row r="112" spans="1:18" x14ac:dyDescent="0.2">
      <c r="A112" s="44">
        <v>42644</v>
      </c>
      <c r="B112" s="75">
        <v>2016</v>
      </c>
      <c r="C112" s="80">
        <v>9.8728999999999996</v>
      </c>
      <c r="D112" s="46">
        <f>Table1_2[[#This Row],[سعر اليورو ]]/C113</f>
        <v>1.0073462641186013</v>
      </c>
      <c r="E112" s="81">
        <f>Table1_2[[#This Row],[سعر اليورو ]]/$C$253</f>
        <v>1.1873030762200254</v>
      </c>
      <c r="F112" s="76">
        <v>8.7899999999999991</v>
      </c>
      <c r="G112" s="47">
        <f>Table1_2[[#This Row],[سعر الدولار ]]/$F$253</f>
        <v>1.4384604055181893</v>
      </c>
      <c r="H112" s="45">
        <v>17.835000000000001</v>
      </c>
      <c r="I112" s="47">
        <f>Table1_2[[#This Row],[سعر الفضة ]]/$H$253</f>
        <v>2.637533274179237</v>
      </c>
      <c r="J112" s="45">
        <v>1273.0999999999999</v>
      </c>
      <c r="K112" s="47">
        <f>Table1_2[[#This Row],[سعر الذهب ]]/$J$253</f>
        <v>3.0018863475595374</v>
      </c>
      <c r="L112" s="45">
        <v>8613.44</v>
      </c>
      <c r="M112" s="48">
        <f>Table1_2[[#This Row],[مؤشر البورصه المصرية  ]]/$L$253</f>
        <v>2.434199705525772</v>
      </c>
      <c r="N112" s="73">
        <f>(Table1_2[[#This Row],[سعر اليورو ]]/$C$253)^1/20</f>
        <v>5.936515381100127E-2</v>
      </c>
      <c r="O112" s="73">
        <f>(Table1_2[[#This Row],[سعر الدولار ]]/$F$253)^1/20</f>
        <v>7.1923020275909466E-2</v>
      </c>
      <c r="P112" s="73">
        <f>(Table1_2[[#This Row],[سعر الفضة ]]/$H$253)^1/20</f>
        <v>0.13187666370896184</v>
      </c>
      <c r="Q112" s="73">
        <f>(Table1_2[[#This Row],[سعر الذهب ]]/$J$253)^1/20</f>
        <v>0.15009431737797688</v>
      </c>
      <c r="R112" s="32">
        <f>((Table1_2[[#This Row],[مؤشر البورصه المصرية  ]]/$L$253)^1/20) -1</f>
        <v>-0.87829001472371138</v>
      </c>
    </row>
    <row r="113" spans="1:18" x14ac:dyDescent="0.2">
      <c r="A113" s="44">
        <v>42614</v>
      </c>
      <c r="B113" s="75">
        <v>2016</v>
      </c>
      <c r="C113" s="80">
        <v>9.8009000000000004</v>
      </c>
      <c r="D113" s="46">
        <f>Table1_2[[#This Row],[سعر اليورو ]]/C114</f>
        <v>0.99928628962367072</v>
      </c>
      <c r="E113" s="81">
        <f>Table1_2[[#This Row],[سعر اليورو ]]/$C$253</f>
        <v>1.1786444428409939</v>
      </c>
      <c r="F113" s="76">
        <v>8.7899999999999991</v>
      </c>
      <c r="G113" s="47">
        <f>Table1_2[[#This Row],[سعر الدولار ]]/$F$253</f>
        <v>1.4384604055181893</v>
      </c>
      <c r="H113" s="45">
        <v>19.213999999999999</v>
      </c>
      <c r="I113" s="47">
        <f>Table1_2[[#This Row],[سعر الفضة ]]/$H$253</f>
        <v>2.841467021591245</v>
      </c>
      <c r="J113" s="45">
        <v>1317.1</v>
      </c>
      <c r="K113" s="47">
        <f>Table1_2[[#This Row],[سعر الذهب ]]/$J$253</f>
        <v>3.105635463334119</v>
      </c>
      <c r="L113" s="45">
        <v>8314.58</v>
      </c>
      <c r="M113" s="48">
        <f>Table1_2[[#This Row],[مؤشر البورصه المصرية  ]]/$L$253</f>
        <v>2.3497404274680584</v>
      </c>
      <c r="N113" s="73">
        <f>(Table1_2[[#This Row],[سعر اليورو ]]/$C$253)^1/20</f>
        <v>5.8932222142049698E-2</v>
      </c>
      <c r="O113" s="73">
        <f>(Table1_2[[#This Row],[سعر الدولار ]]/$F$253)^1/20</f>
        <v>7.1923020275909466E-2</v>
      </c>
      <c r="P113" s="73">
        <f>(Table1_2[[#This Row],[سعر الفضة ]]/$H$253)^1/20</f>
        <v>0.14207335107956226</v>
      </c>
      <c r="Q113" s="73">
        <f>(Table1_2[[#This Row],[سعر الذهب ]]/$J$253)^1/20</f>
        <v>0.15528177316670594</v>
      </c>
      <c r="R113" s="32">
        <f>((Table1_2[[#This Row],[مؤشر البورصه المصرية  ]]/$L$253)^1/20) -1</f>
        <v>-0.88251297862659706</v>
      </c>
    </row>
    <row r="114" spans="1:18" x14ac:dyDescent="0.2">
      <c r="A114" s="44">
        <v>42583</v>
      </c>
      <c r="B114" s="75">
        <v>2016</v>
      </c>
      <c r="C114" s="80">
        <v>9.8079000000000001</v>
      </c>
      <c r="D114" s="46">
        <f>Table1_2[[#This Row],[سعر اليورو ]]/C115</f>
        <v>1.0016135456133006</v>
      </c>
      <c r="E114" s="81">
        <f>Table1_2[[#This Row],[سعر اليورو ]]/$C$253</f>
        <v>1.1794862544195108</v>
      </c>
      <c r="F114" s="76">
        <v>8.7899999999999991</v>
      </c>
      <c r="G114" s="47">
        <f>Table1_2[[#This Row],[سعر الدولار ]]/$F$253</f>
        <v>1.4384604055181893</v>
      </c>
      <c r="H114" s="45">
        <v>18.675000000000001</v>
      </c>
      <c r="I114" s="47">
        <f>Table1_2[[#This Row],[سعر الفضة ]]/$H$253</f>
        <v>2.7617568766637093</v>
      </c>
      <c r="J114" s="45">
        <v>1311.4</v>
      </c>
      <c r="K114" s="47">
        <f>Table1_2[[#This Row],[سعر الذهب ]]/$J$253</f>
        <v>3.0921952369724122</v>
      </c>
      <c r="L114" s="45">
        <v>8481.1299999999992</v>
      </c>
      <c r="M114" s="48">
        <f>Table1_2[[#This Row],[مؤشر البورصه المصرية  ]]/$L$253</f>
        <v>2.3968082611042498</v>
      </c>
      <c r="N114" s="73">
        <f>(Table1_2[[#This Row],[سعر اليورو ]]/$C$253)^1/20</f>
        <v>5.8974312720975544E-2</v>
      </c>
      <c r="O114" s="73">
        <f>(Table1_2[[#This Row],[سعر الدولار ]]/$F$253)^1/20</f>
        <v>7.1923020275909466E-2</v>
      </c>
      <c r="P114" s="73">
        <f>(Table1_2[[#This Row],[سعر الفضة ]]/$H$253)^1/20</f>
        <v>0.13808784383318545</v>
      </c>
      <c r="Q114" s="73">
        <f>(Table1_2[[#This Row],[سعر الذهب ]]/$J$253)^1/20</f>
        <v>0.1546097618486206</v>
      </c>
      <c r="R114" s="32">
        <f>((Table1_2[[#This Row],[مؤشر البورصه المصرية  ]]/$L$253)^1/20) -1</f>
        <v>-0.88015958694478746</v>
      </c>
    </row>
    <row r="115" spans="1:18" x14ac:dyDescent="0.2">
      <c r="A115" s="44">
        <v>42552</v>
      </c>
      <c r="B115" s="75">
        <v>2016</v>
      </c>
      <c r="C115" s="80">
        <v>9.7920999999999996</v>
      </c>
      <c r="D115" s="46">
        <f>Table1_2[[#This Row],[سعر اليورو ]]/C116</f>
        <v>0.99598234265022989</v>
      </c>
      <c r="E115" s="81">
        <f>Table1_2[[#This Row],[سعر اليورو ]]/$C$253</f>
        <v>1.1775861654280009</v>
      </c>
      <c r="F115" s="76">
        <v>8.7899999999999991</v>
      </c>
      <c r="G115" s="47">
        <f>Table1_2[[#This Row],[سعر الدولار ]]/$F$253</f>
        <v>1.4384604055181893</v>
      </c>
      <c r="H115" s="45">
        <v>20.393000000000001</v>
      </c>
      <c r="I115" s="47">
        <f>Table1_2[[#This Row],[سعر الفضة ]]/$H$253</f>
        <v>3.0158237207926653</v>
      </c>
      <c r="J115" s="45">
        <v>1357.5</v>
      </c>
      <c r="K115" s="47">
        <f>Table1_2[[#This Row],[سعر الذهب ]]/$J$253</f>
        <v>3.2008960150907804</v>
      </c>
      <c r="L115" s="45">
        <v>8031.49</v>
      </c>
      <c r="M115" s="48">
        <f>Table1_2[[#This Row],[مؤشر البورصه المصرية  ]]/$L$253</f>
        <v>2.2697378275036666</v>
      </c>
      <c r="N115" s="73">
        <f>(Table1_2[[#This Row],[سعر اليورو ]]/$C$253)^1/20</f>
        <v>5.8879308271400047E-2</v>
      </c>
      <c r="O115" s="73">
        <f>(Table1_2[[#This Row],[سعر الدولار ]]/$F$253)^1/20</f>
        <v>7.1923020275909466E-2</v>
      </c>
      <c r="P115" s="73">
        <f>(Table1_2[[#This Row],[سعر الفضة ]]/$H$253)^1/20</f>
        <v>0.15079118603963326</v>
      </c>
      <c r="Q115" s="73">
        <f>(Table1_2[[#This Row],[سعر الذهب ]]/$J$253)^1/20</f>
        <v>0.16004480075453903</v>
      </c>
      <c r="R115" s="32">
        <f>((Table1_2[[#This Row],[مؤشر البورصه المصرية  ]]/$L$253)^1/20) -1</f>
        <v>-0.88651310862481669</v>
      </c>
    </row>
    <row r="116" spans="1:18" x14ac:dyDescent="0.2">
      <c r="A116" s="44">
        <v>42522</v>
      </c>
      <c r="B116" s="75">
        <v>2016</v>
      </c>
      <c r="C116" s="80">
        <v>9.8315999999999999</v>
      </c>
      <c r="D116" s="46">
        <f>Table1_2[[#This Row],[سعر اليورو ]]/C117</f>
        <v>0.96739151825248448</v>
      </c>
      <c r="E116" s="81">
        <f>Table1_2[[#This Row],[سعر اليورو ]]/$C$253</f>
        <v>1.1823363879067754</v>
      </c>
      <c r="F116" s="76">
        <v>8.7899999999999991</v>
      </c>
      <c r="G116" s="47">
        <f>Table1_2[[#This Row],[سعر الدولار ]]/$F$253</f>
        <v>1.4384604055181893</v>
      </c>
      <c r="H116" s="45">
        <v>18.623000000000001</v>
      </c>
      <c r="I116" s="47">
        <f>Table1_2[[#This Row],[سعر الفضة ]]/$H$253</f>
        <v>2.7540668441289564</v>
      </c>
      <c r="J116" s="45">
        <v>1320.6</v>
      </c>
      <c r="K116" s="47">
        <f>Table1_2[[#This Row],[سعر الذهب ]]/$J$253</f>
        <v>3.113888233907097</v>
      </c>
      <c r="L116" s="45">
        <v>7815.89</v>
      </c>
      <c r="M116" s="48">
        <f>Table1_2[[#This Row],[مؤشر البورصه المصرية  ]]/$L$253</f>
        <v>2.2088082271916711</v>
      </c>
      <c r="N116" s="73">
        <f>(Table1_2[[#This Row],[سعر اليورو ]]/$C$253)^1/20</f>
        <v>5.911681939533877E-2</v>
      </c>
      <c r="O116" s="73">
        <f>(Table1_2[[#This Row],[سعر الدولار ]]/$F$253)^1/20</f>
        <v>7.1923020275909466E-2</v>
      </c>
      <c r="P116" s="73">
        <f>(Table1_2[[#This Row],[سعر الفضة ]]/$H$253)^1/20</f>
        <v>0.13770334220644781</v>
      </c>
      <c r="Q116" s="73">
        <f>(Table1_2[[#This Row],[سعر الذهب ]]/$J$253)^1/20</f>
        <v>0.15569441169535486</v>
      </c>
      <c r="R116" s="32">
        <f>((Table1_2[[#This Row],[مؤشر البورصه المصرية  ]]/$L$253)^1/20) -1</f>
        <v>-0.8895595886404164</v>
      </c>
    </row>
    <row r="117" spans="1:18" x14ac:dyDescent="0.2">
      <c r="A117" s="44">
        <v>42491</v>
      </c>
      <c r="B117" s="75">
        <v>2016</v>
      </c>
      <c r="C117" s="80">
        <v>10.163</v>
      </c>
      <c r="D117" s="46">
        <f>Table1_2[[#This Row],[سعر اليورو ]]/C118</f>
        <v>1.0149197091954942</v>
      </c>
      <c r="E117" s="81">
        <f>Table1_2[[#This Row],[سعر اليورو ]]/$C$253</f>
        <v>1.2221901532097073</v>
      </c>
      <c r="F117" s="76">
        <v>8.7899999999999991</v>
      </c>
      <c r="G117" s="47">
        <f>Table1_2[[#This Row],[سعر الدولار ]]/$F$253</f>
        <v>1.4384604055181893</v>
      </c>
      <c r="H117" s="45">
        <v>16.018000000000001</v>
      </c>
      <c r="I117" s="47">
        <f>Table1_2[[#This Row],[سعر الفضة ]]/$H$253</f>
        <v>2.36882579118604</v>
      </c>
      <c r="J117" s="45">
        <v>1217.5</v>
      </c>
      <c r="K117" s="47">
        <f>Table1_2[[#This Row],[سعر الذهب ]]/$J$253</f>
        <v>2.8707851921716574</v>
      </c>
      <c r="L117" s="45">
        <v>7791.31</v>
      </c>
      <c r="M117" s="48">
        <f>Table1_2[[#This Row],[مؤشر البورصه المصرية  ]]/$L$253</f>
        <v>2.2018618005883832</v>
      </c>
      <c r="N117" s="73">
        <f>(Table1_2[[#This Row],[سعر اليورو ]]/$C$253)^1/20</f>
        <v>6.1109507660485361E-2</v>
      </c>
      <c r="O117" s="73">
        <f>(Table1_2[[#This Row],[سعر الدولار ]]/$F$253)^1/20</f>
        <v>7.1923020275909466E-2</v>
      </c>
      <c r="P117" s="73">
        <f>(Table1_2[[#This Row],[سعر الفضة ]]/$H$253)^1/20</f>
        <v>0.118441289559302</v>
      </c>
      <c r="Q117" s="73">
        <f>(Table1_2[[#This Row],[سعر الذهب ]]/$J$253)^1/20</f>
        <v>0.14353925960858288</v>
      </c>
      <c r="R117" s="32">
        <f>((Table1_2[[#This Row],[مؤشر البورصه المصرية  ]]/$L$253)^1/20) -1</f>
        <v>-0.88990690997058086</v>
      </c>
    </row>
    <row r="118" spans="1:18" x14ac:dyDescent="0.2">
      <c r="A118" s="44">
        <v>42461</v>
      </c>
      <c r="B118" s="75">
        <v>2016</v>
      </c>
      <c r="C118" s="80">
        <v>10.0136</v>
      </c>
      <c r="D118" s="46">
        <f>Table1_2[[#This Row],[سعر اليورو ]]/C119</f>
        <v>1.1895320796854396</v>
      </c>
      <c r="E118" s="81">
        <f>Table1_2[[#This Row],[سعر اليورو ]]/$C$253</f>
        <v>1.2042234889482166</v>
      </c>
      <c r="F118" s="76">
        <v>8.7899999999999991</v>
      </c>
      <c r="G118" s="47">
        <f>Table1_2[[#This Row],[سعر الدولار ]]/$F$253</f>
        <v>1.4384604055181893</v>
      </c>
      <c r="H118" s="45">
        <v>17.818999999999999</v>
      </c>
      <c r="I118" s="47">
        <f>Table1_2[[#This Row],[سعر الفضة ]]/$H$253</f>
        <v>2.6351671103223899</v>
      </c>
      <c r="J118" s="45">
        <v>1290.5</v>
      </c>
      <c r="K118" s="47">
        <f>Table1_2[[#This Row],[سعر الذهب ]]/$J$253</f>
        <v>3.0429144069794858</v>
      </c>
      <c r="L118" s="45">
        <v>7993.98</v>
      </c>
      <c r="M118" s="48">
        <f>Table1_2[[#This Row],[مؤشر البورصه المصرية  ]]/$L$253</f>
        <v>2.25913732051061</v>
      </c>
      <c r="N118" s="73">
        <f>(Table1_2[[#This Row],[سعر اليورو ]]/$C$253)^1/20</f>
        <v>6.021117444741083E-2</v>
      </c>
      <c r="O118" s="73">
        <f>(Table1_2[[#This Row],[سعر الدولار ]]/$F$253)^1/20</f>
        <v>7.1923020275909466E-2</v>
      </c>
      <c r="P118" s="73">
        <f>(Table1_2[[#This Row],[سعر الفضة ]]/$H$253)^1/20</f>
        <v>0.1317583555161195</v>
      </c>
      <c r="Q118" s="73">
        <f>(Table1_2[[#This Row],[سعر الذهب ]]/$J$253)^1/20</f>
        <v>0.15214572034897428</v>
      </c>
      <c r="R118" s="32">
        <f>((Table1_2[[#This Row],[مؤشر البورصه المصرية  ]]/$L$253)^1/20) -1</f>
        <v>-0.88704313397446954</v>
      </c>
    </row>
    <row r="119" spans="1:18" x14ac:dyDescent="0.2">
      <c r="A119" s="44">
        <v>42430</v>
      </c>
      <c r="B119" s="75">
        <v>2016</v>
      </c>
      <c r="C119" s="80">
        <v>8.4181000000000008</v>
      </c>
      <c r="D119" s="46">
        <f>Table1_2[[#This Row],[سعر اليورو ]]/C120</f>
        <v>1.0007370510823954</v>
      </c>
      <c r="E119" s="81">
        <f>Table1_2[[#This Row],[سعر اليورو ]]/$C$253</f>
        <v>1.0123505784448132</v>
      </c>
      <c r="F119" s="76">
        <v>7.7401</v>
      </c>
      <c r="G119" s="47">
        <f>Table1_2[[#This Row],[سعر الدولار ]]/$F$253</f>
        <v>1.2666470289819498</v>
      </c>
      <c r="H119" s="45">
        <v>15.483000000000001</v>
      </c>
      <c r="I119" s="47">
        <f>Table1_2[[#This Row],[سعر الفضة ]]/$H$253</f>
        <v>2.2897071872227155</v>
      </c>
      <c r="J119" s="45">
        <v>1235.5999999999999</v>
      </c>
      <c r="K119" s="47">
        <f>Table1_2[[#This Row],[سعر الذهب ]]/$J$253</f>
        <v>2.913463805706201</v>
      </c>
      <c r="L119" s="45">
        <v>7628.06</v>
      </c>
      <c r="M119" s="48">
        <f>Table1_2[[#This Row],[مؤشر البورصه المصرية  ]]/$L$253</f>
        <v>2.1557265628753344</v>
      </c>
      <c r="N119" s="73">
        <f>(Table1_2[[#This Row],[سعر اليورو ]]/$C$253)^1/20</f>
        <v>5.0617528922240661E-2</v>
      </c>
      <c r="O119" s="73">
        <f>(Table1_2[[#This Row],[سعر الدولار ]]/$F$253)^1/20</f>
        <v>6.333235144909749E-2</v>
      </c>
      <c r="P119" s="73">
        <f>(Table1_2[[#This Row],[سعر الفضة ]]/$H$253)^1/20</f>
        <v>0.11448535936113577</v>
      </c>
      <c r="Q119" s="73">
        <f>(Table1_2[[#This Row],[سعر الذهب ]]/$J$253)^1/20</f>
        <v>0.14567319028531006</v>
      </c>
      <c r="R119" s="32">
        <f>((Table1_2[[#This Row],[مؤشر البورصه المصرية  ]]/$L$253)^1/20) -1</f>
        <v>-0.89221367185623324</v>
      </c>
    </row>
    <row r="120" spans="1:18" x14ac:dyDescent="0.2">
      <c r="A120" s="44">
        <v>42401</v>
      </c>
      <c r="B120" s="75">
        <v>2016</v>
      </c>
      <c r="C120" s="80">
        <v>8.4118999999999993</v>
      </c>
      <c r="D120" s="46">
        <f>Table1_2[[#This Row],[سعر اليورو ]]/C121</f>
        <v>1.0005471435538162</v>
      </c>
      <c r="E120" s="81">
        <f>Table1_2[[#This Row],[سعر اليورو ]]/$C$253</f>
        <v>1.0116049739038409</v>
      </c>
      <c r="F120" s="76">
        <v>7.7401</v>
      </c>
      <c r="G120" s="47">
        <f>Table1_2[[#This Row],[سعر الدولار ]]/$F$253</f>
        <v>1.2666470289819498</v>
      </c>
      <c r="H120" s="45">
        <v>14.917999999999999</v>
      </c>
      <c r="I120" s="47">
        <f>Table1_2[[#This Row],[سعر الفضة ]]/$H$253</f>
        <v>2.2061520260278025</v>
      </c>
      <c r="J120" s="45">
        <v>1234.4000000000001</v>
      </c>
      <c r="K120" s="47">
        <f>Table1_2[[#This Row],[سعر الذهب ]]/$J$253</f>
        <v>2.9106342843668949</v>
      </c>
      <c r="L120" s="45">
        <v>6261.31</v>
      </c>
      <c r="M120" s="48">
        <f>Table1_2[[#This Row],[مؤشر البورصه المصرية  ]]/$L$253</f>
        <v>1.7694764180403617</v>
      </c>
      <c r="N120" s="73">
        <f>(Table1_2[[#This Row],[سعر اليورو ]]/$C$253)^1/20</f>
        <v>5.0580248695192044E-2</v>
      </c>
      <c r="O120" s="73">
        <f>(Table1_2[[#This Row],[سعر الدولار ]]/$F$253)^1/20</f>
        <v>6.333235144909749E-2</v>
      </c>
      <c r="P120" s="73">
        <f>(Table1_2[[#This Row],[سعر الفضة ]]/$H$253)^1/20</f>
        <v>0.11030760130139013</v>
      </c>
      <c r="Q120" s="73">
        <f>(Table1_2[[#This Row],[سعر الذهب ]]/$J$253)^1/20</f>
        <v>0.14553171421834474</v>
      </c>
      <c r="R120" s="32">
        <f>((Table1_2[[#This Row],[مؤشر البورصه المصرية  ]]/$L$253)^1/20) -1</f>
        <v>-0.91152617909798195</v>
      </c>
    </row>
    <row r="121" spans="1:18" x14ac:dyDescent="0.2">
      <c r="A121" s="44">
        <v>42370</v>
      </c>
      <c r="B121" s="75">
        <v>2016</v>
      </c>
      <c r="C121" s="80">
        <v>8.4072999999999993</v>
      </c>
      <c r="D121" s="46">
        <f>Table1_2[[#This Row],[سعر اليورو ]]/C122</f>
        <v>1.0249055223698647</v>
      </c>
      <c r="E121" s="81">
        <f>Table1_2[[#This Row],[سعر اليورو ]]/$C$253</f>
        <v>1.0110517834379584</v>
      </c>
      <c r="F121" s="76">
        <v>7.7401</v>
      </c>
      <c r="G121" s="47">
        <f>Table1_2[[#This Row],[سعر الدولار ]]/$F$253</f>
        <v>1.2666470289819498</v>
      </c>
      <c r="H121" s="45">
        <v>14.255000000000001</v>
      </c>
      <c r="I121" s="47">
        <f>Table1_2[[#This Row],[سعر الفضة ]]/$H$253</f>
        <v>2.1081041112097014</v>
      </c>
      <c r="J121" s="45">
        <v>1116.4000000000001</v>
      </c>
      <c r="K121" s="47">
        <f>Table1_2[[#This Row],[سعر الذهب ]]/$J$253</f>
        <v>2.6323980193350627</v>
      </c>
      <c r="L121" s="45">
        <v>7113.95</v>
      </c>
      <c r="M121" s="48">
        <f>Table1_2[[#This Row],[مؤشر البورصه المصرية  ]]/$L$253</f>
        <v>2.010436596194443</v>
      </c>
      <c r="N121" s="73">
        <f>(Table1_2[[#This Row],[سعر اليورو ]]/$C$253)^1/20</f>
        <v>5.0552589171897921E-2</v>
      </c>
      <c r="O121" s="73">
        <f>(Table1_2[[#This Row],[سعر الدولار ]]/$F$253)^1/20</f>
        <v>6.333235144909749E-2</v>
      </c>
      <c r="P121" s="73">
        <f>(Table1_2[[#This Row],[سعر الفضة ]]/$H$253)^1/20</f>
        <v>0.10540520556048508</v>
      </c>
      <c r="Q121" s="73">
        <f>(Table1_2[[#This Row],[سعر الذهب ]]/$J$253)^1/20</f>
        <v>0.13161990096675313</v>
      </c>
      <c r="R121" s="32">
        <f>((Table1_2[[#This Row],[مؤشر البورصه المصرية  ]]/$L$253)^1/20) -1</f>
        <v>-0.89947817019027787</v>
      </c>
    </row>
    <row r="122" spans="1:18" x14ac:dyDescent="0.2">
      <c r="A122" s="44">
        <v>42339</v>
      </c>
      <c r="B122" s="75">
        <v>2015</v>
      </c>
      <c r="C122" s="80">
        <v>8.2029999999999994</v>
      </c>
      <c r="D122" s="46">
        <f>Table1_2[[#This Row],[سعر اليورو ]]/C123</f>
        <v>0.93825776639062985</v>
      </c>
      <c r="E122" s="81">
        <f>Table1_2[[#This Row],[سعر اليورو ]]/$C$253</f>
        <v>0.98648291122495602</v>
      </c>
      <c r="F122" s="76">
        <v>7.7401</v>
      </c>
      <c r="G122" s="47">
        <f>Table1_2[[#This Row],[سعر الدولار ]]/$F$253</f>
        <v>1.2666470289819498</v>
      </c>
      <c r="H122" s="45">
        <v>13.803000000000001</v>
      </c>
      <c r="I122" s="47">
        <f>Table1_2[[#This Row],[سعر الفضة ]]/$H$253</f>
        <v>2.0412599822537714</v>
      </c>
      <c r="J122" s="45">
        <v>1060.2</v>
      </c>
      <c r="K122" s="47">
        <f>Table1_2[[#This Row],[سعر الذهب ]]/$J$253</f>
        <v>2.4998821032775287</v>
      </c>
      <c r="L122" s="45">
        <v>7030.08</v>
      </c>
      <c r="M122" s="48">
        <f>Table1_2[[#This Row],[مؤشر البورصه المصرية  ]]/$L$253</f>
        <v>1.9867345295053567</v>
      </c>
      <c r="N122" s="73">
        <f>(Table1_2[[#This Row],[سعر اليورو ]]/$C$253)^1/20</f>
        <v>4.9324145561247798E-2</v>
      </c>
      <c r="O122" s="73">
        <f>(Table1_2[[#This Row],[سعر الدولار ]]/$F$253)^1/20</f>
        <v>6.333235144909749E-2</v>
      </c>
      <c r="P122" s="73">
        <f>(Table1_2[[#This Row],[سعر الفضة ]]/$H$253)^1/20</f>
        <v>0.10206299911268857</v>
      </c>
      <c r="Q122" s="73">
        <f>(Table1_2[[#This Row],[سعر الذهب ]]/$J$253)^1/20</f>
        <v>0.12499410516387643</v>
      </c>
      <c r="R122" s="32">
        <f>((Table1_2[[#This Row],[مؤشر البورصه المصرية  ]]/$L$253)^1/20) -1</f>
        <v>-0.90066327352473219</v>
      </c>
    </row>
    <row r="123" spans="1:18" x14ac:dyDescent="0.2">
      <c r="A123" s="44">
        <v>42309</v>
      </c>
      <c r="B123" s="75">
        <v>2015</v>
      </c>
      <c r="C123" s="80">
        <v>8.7428000000000008</v>
      </c>
      <c r="D123" s="46">
        <f>Table1_2[[#This Row],[سعر اليورو ]]/C124</f>
        <v>1.012859426770778</v>
      </c>
      <c r="E123" s="81">
        <f>Table1_2[[#This Row],[سعر اليورو ]]/$C$253</f>
        <v>1.0513986098083075</v>
      </c>
      <c r="F123" s="76">
        <v>7.9401000000000002</v>
      </c>
      <c r="G123" s="47">
        <f>Table1_2[[#This Row],[سعر الدولار ]]/$F$253</f>
        <v>1.2993765035102363</v>
      </c>
      <c r="H123" s="45">
        <v>14.071999999999999</v>
      </c>
      <c r="I123" s="47">
        <f>Table1_2[[#This Row],[سعر الفضة ]]/$H$253</f>
        <v>2.0810411120970129</v>
      </c>
      <c r="J123" s="45">
        <v>1065.3</v>
      </c>
      <c r="K123" s="47">
        <f>Table1_2[[#This Row],[سعر الذهب ]]/$J$253</f>
        <v>2.5119075689695824</v>
      </c>
      <c r="L123" s="45">
        <v>7541.72</v>
      </c>
      <c r="M123" s="48">
        <f>Table1_2[[#This Row],[مؤشر البورصه المصرية  ]]/$L$253</f>
        <v>2.1313264622680168</v>
      </c>
      <c r="N123" s="73">
        <f>(Table1_2[[#This Row],[سعر اليورو ]]/$C$253)^1/20</f>
        <v>5.2569930490415376E-2</v>
      </c>
      <c r="O123" s="73">
        <f>(Table1_2[[#This Row],[سعر الدولار ]]/$F$253)^1/20</f>
        <v>6.4968825175511807E-2</v>
      </c>
      <c r="P123" s="73">
        <f>(Table1_2[[#This Row],[سعر الفضة ]]/$H$253)^1/20</f>
        <v>0.10405205560485065</v>
      </c>
      <c r="Q123" s="73">
        <f>(Table1_2[[#This Row],[سعر الذهب ]]/$J$253)^1/20</f>
        <v>0.12559537844847912</v>
      </c>
      <c r="R123" s="32">
        <f>((Table1_2[[#This Row],[مؤشر البورصه المصرية  ]]/$L$253)^1/20) -1</f>
        <v>-0.89343367688659914</v>
      </c>
    </row>
    <row r="124" spans="1:18" x14ac:dyDescent="0.2">
      <c r="A124" s="44">
        <v>42278</v>
      </c>
      <c r="B124" s="75">
        <v>2015</v>
      </c>
      <c r="C124" s="80">
        <v>8.6318000000000001</v>
      </c>
      <c r="D124" s="46">
        <f>Table1_2[[#This Row],[سعر اليورو ]]/C125</f>
        <v>0.99155686765533646</v>
      </c>
      <c r="E124" s="81">
        <f>Table1_2[[#This Row],[سعر اليورو ]]/$C$253</f>
        <v>1.0380498833489669</v>
      </c>
      <c r="F124" s="76">
        <v>7.7401</v>
      </c>
      <c r="G124" s="47">
        <f>Table1_2[[#This Row],[سعر الدولار ]]/$F$253</f>
        <v>1.2666470289819498</v>
      </c>
      <c r="H124" s="45">
        <v>15.584</v>
      </c>
      <c r="I124" s="47">
        <f>Table1_2[[#This Row],[سعر الفضة ]]/$H$253</f>
        <v>2.3046435965690626</v>
      </c>
      <c r="J124" s="45">
        <v>1141.4000000000001</v>
      </c>
      <c r="K124" s="47">
        <f>Table1_2[[#This Row],[سعر الذهب ]]/$J$253</f>
        <v>2.6913463805706201</v>
      </c>
      <c r="L124" s="45">
        <v>7715.92</v>
      </c>
      <c r="M124" s="48">
        <f>Table1_2[[#This Row],[مؤشر البورصه المصرية  ]]/$L$253</f>
        <v>2.1805562228169482</v>
      </c>
      <c r="N124" s="73">
        <f>(Table1_2[[#This Row],[سعر اليورو ]]/$C$253)^1/20</f>
        <v>5.190249416744834E-2</v>
      </c>
      <c r="O124" s="73">
        <f>(Table1_2[[#This Row],[سعر الدولار ]]/$F$253)^1/20</f>
        <v>6.333235144909749E-2</v>
      </c>
      <c r="P124" s="73">
        <f>(Table1_2[[#This Row],[سعر الفضة ]]/$H$253)^1/20</f>
        <v>0.11523217982845313</v>
      </c>
      <c r="Q124" s="73">
        <f>(Table1_2[[#This Row],[سعر الذهب ]]/$J$253)^1/20</f>
        <v>0.134567319028531</v>
      </c>
      <c r="R124" s="32">
        <f>((Table1_2[[#This Row],[مؤشر البورصه المصرية  ]]/$L$253)^1/20) -1</f>
        <v>-0.89097218885915264</v>
      </c>
    </row>
    <row r="125" spans="1:18" x14ac:dyDescent="0.2">
      <c r="A125" s="44">
        <v>42248</v>
      </c>
      <c r="B125" s="75">
        <v>2015</v>
      </c>
      <c r="C125" s="80">
        <v>8.7052999999999994</v>
      </c>
      <c r="D125" s="46">
        <f>Table1_2[[#This Row],[سعر اليورو ]]/C126</f>
        <v>1.0232981862209214</v>
      </c>
      <c r="E125" s="81">
        <f>Table1_2[[#This Row],[سعر اليورو ]]/$C$253</f>
        <v>1.0468889049233949</v>
      </c>
      <c r="F125" s="76">
        <v>7.7401</v>
      </c>
      <c r="G125" s="47">
        <f>Table1_2[[#This Row],[سعر الدولار ]]/$F$253</f>
        <v>1.2666470289819498</v>
      </c>
      <c r="H125" s="45">
        <v>14.518000000000001</v>
      </c>
      <c r="I125" s="47">
        <f>Table1_2[[#This Row],[سعر الفضة ]]/$H$253</f>
        <v>2.1469979296066253</v>
      </c>
      <c r="J125" s="45">
        <v>1115.2</v>
      </c>
      <c r="K125" s="47">
        <f>Table1_2[[#This Row],[سعر الذهب ]]/$J$253</f>
        <v>2.6295684979957556</v>
      </c>
      <c r="L125" s="45">
        <v>7427.25</v>
      </c>
      <c r="M125" s="48">
        <f>Table1_2[[#This Row],[مؤشر البورصه المصرية  ]]/$L$253</f>
        <v>2.0989766879279697</v>
      </c>
      <c r="N125" s="73">
        <f>(Table1_2[[#This Row],[سعر اليورو ]]/$C$253)^1/20</f>
        <v>5.2344445246169748E-2</v>
      </c>
      <c r="O125" s="73">
        <f>(Table1_2[[#This Row],[سعر الدولار ]]/$F$253)^1/20</f>
        <v>6.333235144909749E-2</v>
      </c>
      <c r="P125" s="73">
        <f>(Table1_2[[#This Row],[سعر الفضة ]]/$H$253)^1/20</f>
        <v>0.10734989648033126</v>
      </c>
      <c r="Q125" s="73">
        <f>(Table1_2[[#This Row],[سعر الذهب ]]/$J$253)^1/20</f>
        <v>0.13147842489978778</v>
      </c>
      <c r="R125" s="32">
        <f>((Table1_2[[#This Row],[مؤشر البورصه المصرية  ]]/$L$253)^1/20) -1</f>
        <v>-0.89505116560360154</v>
      </c>
    </row>
    <row r="126" spans="1:18" x14ac:dyDescent="0.2">
      <c r="A126" s="44">
        <v>42217</v>
      </c>
      <c r="B126" s="75">
        <v>2015</v>
      </c>
      <c r="C126" s="80">
        <v>8.5070999999999994</v>
      </c>
      <c r="D126" s="46">
        <f>Table1_2[[#This Row],[سعر اليورو ]]/C127</f>
        <v>0.98865736167443374</v>
      </c>
      <c r="E126" s="81">
        <f>Table1_2[[#This Row],[سعر اليورو ]]/$C$253</f>
        <v>1.0230536113716717</v>
      </c>
      <c r="F126" s="76">
        <v>7.7401</v>
      </c>
      <c r="G126" s="47">
        <f>Table1_2[[#This Row],[سعر الدولار ]]/$F$253</f>
        <v>1.2666470289819498</v>
      </c>
      <c r="H126" s="45">
        <v>14.581</v>
      </c>
      <c r="I126" s="47">
        <f>Table1_2[[#This Row],[سعر الفضة ]]/$H$253</f>
        <v>2.1563146997929605</v>
      </c>
      <c r="J126" s="45">
        <v>1132.5</v>
      </c>
      <c r="K126" s="47">
        <f>Table1_2[[#This Row],[سعر الذهب ]]/$J$253</f>
        <v>2.6703607639707614</v>
      </c>
      <c r="L126" s="45">
        <v>8217.9500000000007</v>
      </c>
      <c r="M126" s="48">
        <f>Table1_2[[#This Row],[مؤشر البورصه المصرية  ]]/$L$253</f>
        <v>2.3224323232094863</v>
      </c>
      <c r="N126" s="73">
        <f>(Table1_2[[#This Row],[سعر اليورو ]]/$C$253)^1/20</f>
        <v>5.1152680568583589E-2</v>
      </c>
      <c r="O126" s="73">
        <f>(Table1_2[[#This Row],[سعر الدولار ]]/$F$253)^1/20</f>
        <v>6.333235144909749E-2</v>
      </c>
      <c r="P126" s="73">
        <f>(Table1_2[[#This Row],[سعر الفضة ]]/$H$253)^1/20</f>
        <v>0.10781573498964803</v>
      </c>
      <c r="Q126" s="73">
        <f>(Table1_2[[#This Row],[سعر الذهب ]]/$J$253)^1/20</f>
        <v>0.13351803819853808</v>
      </c>
      <c r="R126" s="32">
        <f>((Table1_2[[#This Row],[مؤشر البورصه المصرية  ]]/$L$253)^1/20) -1</f>
        <v>-0.88387838383952566</v>
      </c>
    </row>
    <row r="127" spans="1:18" x14ac:dyDescent="0.2">
      <c r="A127" s="44">
        <v>42186</v>
      </c>
      <c r="B127" s="75">
        <v>2015</v>
      </c>
      <c r="C127" s="80">
        <v>8.6046999999999993</v>
      </c>
      <c r="D127" s="46">
        <f>Table1_2[[#This Row],[سعر اليورو ]]/C128</f>
        <v>1.0057154211178381</v>
      </c>
      <c r="E127" s="81">
        <f>Table1_2[[#This Row],[سعر اليورو ]]/$C$253</f>
        <v>1.0347908699521369</v>
      </c>
      <c r="F127" s="76">
        <v>7.7401</v>
      </c>
      <c r="G127" s="47">
        <f>Table1_2[[#This Row],[سعر الدولار ]]/$F$253</f>
        <v>1.2666470289819498</v>
      </c>
      <c r="H127" s="45">
        <v>14.765000000000001</v>
      </c>
      <c r="I127" s="47">
        <f>Table1_2[[#This Row],[سعر الفضة ]]/$H$253</f>
        <v>2.1835255841467025</v>
      </c>
      <c r="J127" s="45">
        <v>1095.0999999999999</v>
      </c>
      <c r="K127" s="47">
        <f>Table1_2[[#This Row],[سعر الذهب ]]/$J$253</f>
        <v>2.5821740155623671</v>
      </c>
      <c r="L127" s="45">
        <v>8391.0499999999993</v>
      </c>
      <c r="M127" s="48">
        <f>Table1_2[[#This Row],[مؤشر البورصه المصرية  ]]/$L$253</f>
        <v>2.3713512184507035</v>
      </c>
      <c r="N127" s="73">
        <f>(Table1_2[[#This Row],[سعر اليورو ]]/$C$253)^1/20</f>
        <v>5.1739543497606844E-2</v>
      </c>
      <c r="O127" s="73">
        <f>(Table1_2[[#This Row],[سعر الدولار ]]/$F$253)^1/20</f>
        <v>6.333235144909749E-2</v>
      </c>
      <c r="P127" s="73">
        <f>(Table1_2[[#This Row],[سعر الفضة ]]/$H$253)^1/20</f>
        <v>0.10917627920733512</v>
      </c>
      <c r="Q127" s="73">
        <f>(Table1_2[[#This Row],[سعر الذهب ]]/$J$253)^1/20</f>
        <v>0.12910870077811837</v>
      </c>
      <c r="R127" s="32">
        <f>((Table1_2[[#This Row],[مؤشر البورصه المصرية  ]]/$L$253)^1/20) -1</f>
        <v>-0.88143243907746482</v>
      </c>
    </row>
    <row r="128" spans="1:18" x14ac:dyDescent="0.2">
      <c r="A128" s="44">
        <v>42156</v>
      </c>
      <c r="B128" s="75">
        <v>2015</v>
      </c>
      <c r="C128" s="80">
        <v>8.5557999999999996</v>
      </c>
      <c r="D128" s="46">
        <f>Table1_2[[#This Row],[سعر اليورو ]]/C129</f>
        <v>1.0268726220909996</v>
      </c>
      <c r="E128" s="81">
        <f>Table1_2[[#This Row],[سعر اليورو ]]/$C$253</f>
        <v>1.0289102147822113</v>
      </c>
      <c r="F128" s="76">
        <v>7.5400999999999998</v>
      </c>
      <c r="G128" s="47">
        <f>Table1_2[[#This Row],[سعر الدولار ]]/$F$253</f>
        <v>1.2339175544536634</v>
      </c>
      <c r="H128" s="45">
        <v>15.581</v>
      </c>
      <c r="I128" s="47">
        <f>Table1_2[[#This Row],[سعر الفضة ]]/$H$253</f>
        <v>2.3041999408459035</v>
      </c>
      <c r="J128" s="45">
        <v>1171.8</v>
      </c>
      <c r="K128" s="47">
        <f>Table1_2[[#This Row],[سعر الذهب ]]/$J$253</f>
        <v>2.7630275878330579</v>
      </c>
      <c r="L128" s="45">
        <v>8953.1</v>
      </c>
      <c r="M128" s="48">
        <f>Table1_2[[#This Row],[مؤشر البورصه المصرية  ]]/$L$253</f>
        <v>2.5301892604514329</v>
      </c>
      <c r="N128" s="73">
        <f>(Table1_2[[#This Row],[سعر اليورو ]]/$C$253)^1/20</f>
        <v>5.1445510739110564E-2</v>
      </c>
      <c r="O128" s="73">
        <f>(Table1_2[[#This Row],[سعر الدولار ]]/$F$253)^1/20</f>
        <v>6.1695877722683166E-2</v>
      </c>
      <c r="P128" s="73">
        <f>(Table1_2[[#This Row],[سعر الفضة ]]/$H$253)^1/20</f>
        <v>0.11520999704229518</v>
      </c>
      <c r="Q128" s="73">
        <f>(Table1_2[[#This Row],[سعر الذهب ]]/$J$253)^1/20</f>
        <v>0.1381513793916529</v>
      </c>
      <c r="R128" s="32">
        <f>((Table1_2[[#This Row],[مؤشر البورصه المصرية  ]]/$L$253)^1/20) -1</f>
        <v>-0.8734905369774284</v>
      </c>
    </row>
    <row r="129" spans="1:18" x14ac:dyDescent="0.2">
      <c r="A129" s="44">
        <v>42125</v>
      </c>
      <c r="B129" s="75">
        <v>2015</v>
      </c>
      <c r="C129" s="80">
        <v>8.3318999999999992</v>
      </c>
      <c r="D129" s="46">
        <f>Table1_2[[#This Row],[سعر اليورو ]]/C130</f>
        <v>1.0416828155279114</v>
      </c>
      <c r="E129" s="81">
        <f>Table1_2[[#This Row],[سعر اليورو ]]/$C$253</f>
        <v>1.0019842701493613</v>
      </c>
      <c r="F129" s="76">
        <v>7.5400999999999998</v>
      </c>
      <c r="G129" s="47">
        <f>Table1_2[[#This Row],[سعر الدولار ]]/$F$253</f>
        <v>1.2339175544536634</v>
      </c>
      <c r="H129" s="45">
        <v>16.721</v>
      </c>
      <c r="I129" s="47">
        <f>Table1_2[[#This Row],[سعر الفضة ]]/$H$253</f>
        <v>2.4727891156462585</v>
      </c>
      <c r="J129" s="45">
        <v>1189.8</v>
      </c>
      <c r="K129" s="47">
        <f>Table1_2[[#This Row],[سعر الذهب ]]/$J$253</f>
        <v>2.8054704079226593</v>
      </c>
      <c r="L129" s="45">
        <v>9144.25</v>
      </c>
      <c r="M129" s="48">
        <f>Table1_2[[#This Row],[مؤشر البورصه المصرية  ]]/$L$253</f>
        <v>2.5842091727874159</v>
      </c>
      <c r="N129" s="73">
        <f>(Table1_2[[#This Row],[سعر اليورو ]]/$C$253)^1/20</f>
        <v>5.0099213507468064E-2</v>
      </c>
      <c r="O129" s="73">
        <f>(Table1_2[[#This Row],[سعر الدولار ]]/$F$253)^1/20</f>
        <v>6.1695877722683166E-2</v>
      </c>
      <c r="P129" s="73">
        <f>(Table1_2[[#This Row],[سعر الفضة ]]/$H$253)^1/20</f>
        <v>0.12363945578231292</v>
      </c>
      <c r="Q129" s="73">
        <f>(Table1_2[[#This Row],[سعر الذهب ]]/$J$253)^1/20</f>
        <v>0.14027352039613297</v>
      </c>
      <c r="R129" s="32">
        <f>((Table1_2[[#This Row],[مؤشر البورصه المصرية  ]]/$L$253)^1/20) -1</f>
        <v>-0.87078954136062925</v>
      </c>
    </row>
    <row r="130" spans="1:18" x14ac:dyDescent="0.2">
      <c r="A130" s="44">
        <v>42095</v>
      </c>
      <c r="B130" s="75">
        <v>2015</v>
      </c>
      <c r="C130" s="80">
        <v>7.9984999999999999</v>
      </c>
      <c r="D130" s="46">
        <f>Table1_2[[#This Row],[سعر اليورو ]]/C131</f>
        <v>1</v>
      </c>
      <c r="E130" s="81">
        <f>Table1_2[[#This Row],[سعر اليورو ]]/$C$253</f>
        <v>0.96188998725256747</v>
      </c>
      <c r="F130" s="76">
        <v>7.5400999999999998</v>
      </c>
      <c r="G130" s="47">
        <f>Table1_2[[#This Row],[سعر الدولار ]]/$F$253</f>
        <v>1.2339175544536634</v>
      </c>
      <c r="H130" s="45">
        <v>16.152999999999999</v>
      </c>
      <c r="I130" s="47">
        <f>Table1_2[[#This Row],[سعر الفضة ]]/$H$253</f>
        <v>2.3887902987281868</v>
      </c>
      <c r="J130" s="45">
        <v>1182.4000000000001</v>
      </c>
      <c r="K130" s="47">
        <f>Table1_2[[#This Row],[سعر الذهب ]]/$J$253</f>
        <v>2.7880216929969346</v>
      </c>
      <c r="L130" s="45">
        <v>9146.41</v>
      </c>
      <c r="M130" s="48">
        <f>Table1_2[[#This Row],[مؤشر البورصه المصرية  ]]/$L$253</f>
        <v>2.5848195992098368</v>
      </c>
      <c r="N130" s="73">
        <f>(Table1_2[[#This Row],[سعر اليورو ]]/$C$253)^1/20</f>
        <v>4.8094499362628371E-2</v>
      </c>
      <c r="O130" s="73">
        <f>(Table1_2[[#This Row],[سعر الدولار ]]/$F$253)^1/20</f>
        <v>6.1695877722683166E-2</v>
      </c>
      <c r="P130" s="73">
        <f>(Table1_2[[#This Row],[سعر الفضة ]]/$H$253)^1/20</f>
        <v>0.11943951493640934</v>
      </c>
      <c r="Q130" s="73">
        <f>(Table1_2[[#This Row],[سعر الذهب ]]/$J$253)^1/20</f>
        <v>0.13940108464984674</v>
      </c>
      <c r="R130" s="32">
        <f>((Table1_2[[#This Row],[مؤشر البورصه المصرية  ]]/$L$253)^1/20) -1</f>
        <v>-0.87075902003950811</v>
      </c>
    </row>
    <row r="131" spans="1:18" x14ac:dyDescent="0.2">
      <c r="A131" s="44">
        <v>42064</v>
      </c>
      <c r="B131" s="75">
        <v>2015</v>
      </c>
      <c r="C131" s="80">
        <v>7.9984999999999999</v>
      </c>
      <c r="D131" s="46">
        <f>Table1_2[[#This Row],[سعر اليورو ]]/C132</f>
        <v>0.93577069318514194</v>
      </c>
      <c r="E131" s="81">
        <f>Table1_2[[#This Row],[سعر اليورو ]]/$C$253</f>
        <v>0.96188998725256747</v>
      </c>
      <c r="F131" s="76">
        <v>7.5400999999999998</v>
      </c>
      <c r="G131" s="47">
        <f>Table1_2[[#This Row],[سعر الدولار ]]/$F$253</f>
        <v>1.2339175544536634</v>
      </c>
      <c r="H131" s="45">
        <v>16.619</v>
      </c>
      <c r="I131" s="47">
        <f>Table1_2[[#This Row],[سعر الفضة ]]/$H$253</f>
        <v>2.4577048210588583</v>
      </c>
      <c r="J131" s="45">
        <v>1183.2</v>
      </c>
      <c r="K131" s="47">
        <f>Table1_2[[#This Row],[سعر الذهب ]]/$J$253</f>
        <v>2.7899080405564725</v>
      </c>
      <c r="L131" s="45">
        <v>9820.2099999999991</v>
      </c>
      <c r="M131" s="48">
        <f>Table1_2[[#This Row],[مؤشر البورصه المصرية  ]]/$L$253</f>
        <v>2.775238730426083</v>
      </c>
      <c r="N131" s="73">
        <f>(Table1_2[[#This Row],[سعر اليورو ]]/$C$253)^1/20</f>
        <v>4.8094499362628371E-2</v>
      </c>
      <c r="O131" s="73">
        <f>(Table1_2[[#This Row],[سعر الدولار ]]/$F$253)^1/20</f>
        <v>6.1695877722683166E-2</v>
      </c>
      <c r="P131" s="73">
        <f>(Table1_2[[#This Row],[سعر الفضة ]]/$H$253)^1/20</f>
        <v>0.12288524105294292</v>
      </c>
      <c r="Q131" s="73">
        <f>(Table1_2[[#This Row],[سعر الذهب ]]/$J$253)^1/20</f>
        <v>0.13949540202782362</v>
      </c>
      <c r="R131" s="32">
        <f>((Table1_2[[#This Row],[مؤشر البورصه المصرية  ]]/$L$253)^1/20) -1</f>
        <v>-0.8612380634786958</v>
      </c>
    </row>
    <row r="132" spans="1:18" x14ac:dyDescent="0.2">
      <c r="A132" s="44">
        <v>42036</v>
      </c>
      <c r="B132" s="75">
        <v>2015</v>
      </c>
      <c r="C132" s="80">
        <v>8.5474999999999994</v>
      </c>
      <c r="D132" s="46">
        <f>Table1_2[[#This Row],[سعر اليورو ]]/C133</f>
        <v>0.97624350408314775</v>
      </c>
      <c r="E132" s="81">
        <f>Table1_2[[#This Row],[سعر اليورو ]]/$C$253</f>
        <v>1.027912066767684</v>
      </c>
      <c r="F132" s="76">
        <v>7.5400999999999998</v>
      </c>
      <c r="G132" s="47">
        <f>Table1_2[[#This Row],[سعر الدولار ]]/$F$253</f>
        <v>1.2339175544536634</v>
      </c>
      <c r="H132" s="45">
        <v>16.558</v>
      </c>
      <c r="I132" s="47">
        <f>Table1_2[[#This Row],[سعر الفضة ]]/$H$253</f>
        <v>2.4486838213546291</v>
      </c>
      <c r="J132" s="45">
        <v>1213.0999999999999</v>
      </c>
      <c r="K132" s="47">
        <f>Table1_2[[#This Row],[سعر الذهب ]]/$J$253</f>
        <v>2.8604102805941993</v>
      </c>
      <c r="L132" s="45">
        <v>10066.11</v>
      </c>
      <c r="M132" s="48">
        <f>Table1_2[[#This Row],[مؤشر البورصه المصرية  ]]/$L$253</f>
        <v>2.8447312569414809</v>
      </c>
      <c r="N132" s="73">
        <f>(Table1_2[[#This Row],[سعر اليورو ]]/$C$253)^1/20</f>
        <v>5.1395603338384201E-2</v>
      </c>
      <c r="O132" s="73">
        <f>(Table1_2[[#This Row],[سعر الدولار ]]/$F$253)^1/20</f>
        <v>6.1695877722683166E-2</v>
      </c>
      <c r="P132" s="73">
        <f>(Table1_2[[#This Row],[سعر الفضة ]]/$H$253)^1/20</f>
        <v>0.12243419106773146</v>
      </c>
      <c r="Q132" s="73">
        <f>(Table1_2[[#This Row],[سعر الذهب ]]/$J$253)^1/20</f>
        <v>0.14302051402970997</v>
      </c>
      <c r="R132" s="32">
        <f>((Table1_2[[#This Row],[مؤشر البورصه المصرية  ]]/$L$253)^1/20) -1</f>
        <v>-0.85776343715292591</v>
      </c>
    </row>
    <row r="133" spans="1:18" x14ac:dyDescent="0.2">
      <c r="A133" s="44">
        <v>42005</v>
      </c>
      <c r="B133" s="75">
        <v>2015</v>
      </c>
      <c r="C133" s="80">
        <v>8.7554999999999996</v>
      </c>
      <c r="D133" s="46">
        <f>Table1_2[[#This Row],[سعر اليورو ]]/C134</f>
        <v>0.97680567641743088</v>
      </c>
      <c r="E133" s="81">
        <f>Table1_2[[#This Row],[سعر اليورو ]]/$C$253</f>
        <v>1.0529258965293311</v>
      </c>
      <c r="F133" s="76">
        <v>7.3451000000000004</v>
      </c>
      <c r="G133" s="47">
        <f>Table1_2[[#This Row],[سعر الدولار ]]/$F$253</f>
        <v>1.2020063167885842</v>
      </c>
      <c r="H133" s="45">
        <v>17.228000000000002</v>
      </c>
      <c r="I133" s="47">
        <f>Table1_2[[#This Row],[سعر الفضة ]]/$H$253</f>
        <v>2.5477669328601009</v>
      </c>
      <c r="J133" s="45">
        <v>1279.2</v>
      </c>
      <c r="K133" s="47">
        <f>Table1_2[[#This Row],[سعر الذهب ]]/$J$253</f>
        <v>3.0162697477010139</v>
      </c>
      <c r="L133" s="45">
        <v>9978.09</v>
      </c>
      <c r="M133" s="48">
        <f>Table1_2[[#This Row],[مؤشر البورصه المصرية  ]]/$L$253</f>
        <v>2.819856380227836</v>
      </c>
      <c r="N133" s="73">
        <f>(Table1_2[[#This Row],[سعر اليورو ]]/$C$253)^1/20</f>
        <v>5.2646294826466558E-2</v>
      </c>
      <c r="O133" s="73">
        <f>(Table1_2[[#This Row],[سعر الدولار ]]/$F$253)^1/20</f>
        <v>6.0100315839429208E-2</v>
      </c>
      <c r="P133" s="73">
        <f>(Table1_2[[#This Row],[سعر الفضة ]]/$H$253)^1/20</f>
        <v>0.12738834664300505</v>
      </c>
      <c r="Q133" s="73">
        <f>(Table1_2[[#This Row],[سعر الذهب ]]/$J$253)^1/20</f>
        <v>0.15081348738505068</v>
      </c>
      <c r="R133" s="32">
        <f>((Table1_2[[#This Row],[مؤشر البورصه المصرية  ]]/$L$253)^1/20) -1</f>
        <v>-0.85900718098860818</v>
      </c>
    </row>
    <row r="134" spans="1:18" x14ac:dyDescent="0.2">
      <c r="A134" s="44">
        <v>41974</v>
      </c>
      <c r="B134" s="75">
        <v>2014</v>
      </c>
      <c r="C134" s="80">
        <v>8.9634</v>
      </c>
      <c r="D134" s="46">
        <f>Table1_2[[#This Row],[سعر اليورو ]]/C135</f>
        <v>1.0008821394673664</v>
      </c>
      <c r="E134" s="81">
        <f>Table1_2[[#This Row],[سعر اليورو ]]/$C$253</f>
        <v>1.0779277004112851</v>
      </c>
      <c r="F134" s="76">
        <v>7.1501000000000001</v>
      </c>
      <c r="G134" s="47">
        <f>Table1_2[[#This Row],[سعر الدولار ]]/$F$253</f>
        <v>1.1700950791235047</v>
      </c>
      <c r="H134" s="45">
        <v>15.599</v>
      </c>
      <c r="I134" s="47">
        <f>Table1_2[[#This Row],[سعر الفضة ]]/$H$253</f>
        <v>2.3068618751848566</v>
      </c>
      <c r="J134" s="45">
        <v>1184.0999999999999</v>
      </c>
      <c r="K134" s="47">
        <f>Table1_2[[#This Row],[سعر الذهب ]]/$J$253</f>
        <v>2.7920301815609521</v>
      </c>
      <c r="L134" s="45">
        <v>9578.8700000000008</v>
      </c>
      <c r="M134" s="48">
        <f>Table1_2[[#This Row],[مؤشر البورصه المصرية  ]]/$L$253</f>
        <v>2.7070348819135739</v>
      </c>
      <c r="N134" s="73">
        <f>(Table1_2[[#This Row],[سعر اليورو ]]/$C$253)^1/20</f>
        <v>5.389638502056425E-2</v>
      </c>
      <c r="O134" s="73">
        <f>(Table1_2[[#This Row],[سعر الدولار ]]/$F$253)^1/20</f>
        <v>5.8504753956175236E-2</v>
      </c>
      <c r="P134" s="73">
        <f>(Table1_2[[#This Row],[سعر الفضة ]]/$H$253)^1/20</f>
        <v>0.11534309375924283</v>
      </c>
      <c r="Q134" s="73">
        <f>(Table1_2[[#This Row],[سعر الذهب ]]/$J$253)^1/20</f>
        <v>0.13960150907804761</v>
      </c>
      <c r="R134" s="32">
        <f>((Table1_2[[#This Row],[مؤشر البورصه المصرية  ]]/$L$253)^1/20) -1</f>
        <v>-0.86464825590432137</v>
      </c>
    </row>
    <row r="135" spans="1:18" x14ac:dyDescent="0.2">
      <c r="A135" s="44">
        <v>41944</v>
      </c>
      <c r="B135" s="75">
        <v>2014</v>
      </c>
      <c r="C135" s="80">
        <v>8.9555000000000007</v>
      </c>
      <c r="D135" s="46">
        <f>Table1_2[[#This Row],[سعر اليورو ]]/C136</f>
        <v>0.99412770303272513</v>
      </c>
      <c r="E135" s="81">
        <f>Table1_2[[#This Row],[سعر اليورو ]]/$C$253</f>
        <v>1.0769776559155302</v>
      </c>
      <c r="F135" s="76">
        <v>7.1501000000000001</v>
      </c>
      <c r="G135" s="47">
        <f>Table1_2[[#This Row],[سعر الدولار ]]/$F$253</f>
        <v>1.1700950791235047</v>
      </c>
      <c r="H135" s="45">
        <v>15.547000000000001</v>
      </c>
      <c r="I135" s="47">
        <f>Table1_2[[#This Row],[سعر الفضة ]]/$H$253</f>
        <v>2.2991718426501038</v>
      </c>
      <c r="J135" s="45">
        <v>1175.5</v>
      </c>
      <c r="K135" s="47">
        <f>Table1_2[[#This Row],[سعر الذهب ]]/$J$253</f>
        <v>2.7717519452959207</v>
      </c>
      <c r="L135" s="45">
        <v>9581.39</v>
      </c>
      <c r="M135" s="48">
        <f>Table1_2[[#This Row],[مؤشر البورصه المصرية  ]]/$L$253</f>
        <v>2.7077470460730644</v>
      </c>
      <c r="N135" s="73">
        <f>(Table1_2[[#This Row],[سعر اليورو ]]/$C$253)^1/20</f>
        <v>5.3848882795776508E-2</v>
      </c>
      <c r="O135" s="73">
        <f>(Table1_2[[#This Row],[سعر الدولار ]]/$F$253)^1/20</f>
        <v>5.8504753956175236E-2</v>
      </c>
      <c r="P135" s="73">
        <f>(Table1_2[[#This Row],[سعر الفضة ]]/$H$253)^1/20</f>
        <v>0.11495859213250519</v>
      </c>
      <c r="Q135" s="73">
        <f>(Table1_2[[#This Row],[سعر الذهب ]]/$J$253)^1/20</f>
        <v>0.13858759726479603</v>
      </c>
      <c r="R135" s="32">
        <f>((Table1_2[[#This Row],[مؤشر البورصه المصرية  ]]/$L$253)^1/20) -1</f>
        <v>-0.86461264769634671</v>
      </c>
    </row>
    <row r="136" spans="1:18" x14ac:dyDescent="0.2">
      <c r="A136" s="44">
        <v>41913</v>
      </c>
      <c r="B136" s="75">
        <v>2014</v>
      </c>
      <c r="C136" s="80">
        <v>9.0084</v>
      </c>
      <c r="D136" s="46">
        <f>Table1_2[[#This Row],[سعر اليورو ]]/C137</f>
        <v>0.95890148491138427</v>
      </c>
      <c r="E136" s="81">
        <f>Table1_2[[#This Row],[سعر اليورو ]]/$C$253</f>
        <v>1.0833393462731797</v>
      </c>
      <c r="F136" s="76">
        <v>7.1501000000000001</v>
      </c>
      <c r="G136" s="47">
        <f>Table1_2[[#This Row],[سعر الدولار ]]/$F$253</f>
        <v>1.1700950791235047</v>
      </c>
      <c r="H136" s="45">
        <v>16.126000000000001</v>
      </c>
      <c r="I136" s="47">
        <f>Table1_2[[#This Row],[سعر الفضة ]]/$H$253</f>
        <v>2.3847973972197578</v>
      </c>
      <c r="J136" s="45">
        <v>1171.5999999999999</v>
      </c>
      <c r="K136" s="47">
        <f>Table1_2[[#This Row],[سعر الذهب ]]/$J$253</f>
        <v>2.7625560009431736</v>
      </c>
      <c r="L136" s="45">
        <v>9805.5300000000007</v>
      </c>
      <c r="M136" s="48">
        <f>Table1_2[[#This Row],[مؤشر البورصه المصرية  ]]/$L$253</f>
        <v>2.7710900915922241</v>
      </c>
      <c r="N136" s="73">
        <f>(Table1_2[[#This Row],[سعر اليورو ]]/$C$253)^1/20</f>
        <v>5.4166967313658984E-2</v>
      </c>
      <c r="O136" s="73">
        <f>(Table1_2[[#This Row],[سعر الدولار ]]/$F$253)^1/20</f>
        <v>5.8504753956175236E-2</v>
      </c>
      <c r="P136" s="73">
        <f>(Table1_2[[#This Row],[سعر الفضة ]]/$H$253)^1/20</f>
        <v>0.11923986986098789</v>
      </c>
      <c r="Q136" s="73">
        <f>(Table1_2[[#This Row],[سعر الذهب ]]/$J$253)^1/20</f>
        <v>0.13812780004715869</v>
      </c>
      <c r="R136" s="32">
        <f>((Table1_2[[#This Row],[مؤشر البورصه المصرية  ]]/$L$253)^1/20) -1</f>
        <v>-0.86144549542038873</v>
      </c>
    </row>
    <row r="137" spans="1:18" x14ac:dyDescent="0.2">
      <c r="A137" s="44">
        <v>41883</v>
      </c>
      <c r="B137" s="75">
        <v>2014</v>
      </c>
      <c r="C137" s="80">
        <v>9.3945000000000007</v>
      </c>
      <c r="D137" s="46">
        <f>Table1_2[[#This Row],[سعر اليورو ]]/C138</f>
        <v>0.97811488125605184</v>
      </c>
      <c r="E137" s="81">
        <f>Table1_2[[#This Row],[سعر اليورو ]]/$C$253</f>
        <v>1.1297712677682372</v>
      </c>
      <c r="F137" s="76">
        <v>7.1501000000000001</v>
      </c>
      <c r="G137" s="47">
        <f>Table1_2[[#This Row],[سعر الدولار ]]/$F$253</f>
        <v>1.1700950791235047</v>
      </c>
      <c r="H137" s="45">
        <v>17.056999999999999</v>
      </c>
      <c r="I137" s="47">
        <f>Table1_2[[#This Row],[سعر الفضة ]]/$H$253</f>
        <v>2.5224785566400474</v>
      </c>
      <c r="J137" s="45">
        <v>1211.5999999999999</v>
      </c>
      <c r="K137" s="47">
        <f>Table1_2[[#This Row],[سعر الذهب ]]/$J$253</f>
        <v>2.8568733789200658</v>
      </c>
      <c r="L137" s="45">
        <v>9831.18</v>
      </c>
      <c r="M137" s="48">
        <f>Table1_2[[#This Row],[مؤشر البورصه المصرية  ]]/$L$253</f>
        <v>2.7783389053584702</v>
      </c>
      <c r="N137" s="73">
        <f>(Table1_2[[#This Row],[سعر اليورو ]]/$C$253)^1/20</f>
        <v>5.6488563388411864E-2</v>
      </c>
      <c r="O137" s="73">
        <f>(Table1_2[[#This Row],[سعر الدولار ]]/$F$253)^1/20</f>
        <v>5.8504753956175236E-2</v>
      </c>
      <c r="P137" s="73">
        <f>(Table1_2[[#This Row],[سعر الفضة ]]/$H$253)^1/20</f>
        <v>0.12612392783200238</v>
      </c>
      <c r="Q137" s="73">
        <f>(Table1_2[[#This Row],[سعر الذهب ]]/$J$253)^1/20</f>
        <v>0.14284366894600328</v>
      </c>
      <c r="R137" s="32">
        <f>((Table1_2[[#This Row],[مؤشر البورصه المصرية  ]]/$L$253)^1/20) -1</f>
        <v>-0.86108305473207647</v>
      </c>
    </row>
    <row r="138" spans="1:18" x14ac:dyDescent="0.2">
      <c r="A138" s="44">
        <v>41852</v>
      </c>
      <c r="B138" s="75">
        <v>2014</v>
      </c>
      <c r="C138" s="80">
        <v>9.6046999999999993</v>
      </c>
      <c r="D138" s="46">
        <f>Table1_2[[#This Row],[سعر اليورو ]]/C139</f>
        <v>0.98302049004155312</v>
      </c>
      <c r="E138" s="81">
        <f>Table1_2[[#This Row],[سعر اليورو ]]/$C$253</f>
        <v>1.1550496668831323</v>
      </c>
      <c r="F138" s="76">
        <v>7.1501000000000001</v>
      </c>
      <c r="G138" s="47">
        <f>Table1_2[[#This Row],[سعر الدولار ]]/$F$253</f>
        <v>1.1700950791235047</v>
      </c>
      <c r="H138" s="45">
        <v>19.454000000000001</v>
      </c>
      <c r="I138" s="47">
        <f>Table1_2[[#This Row],[سعر الفضة ]]/$H$253</f>
        <v>2.8769594794439519</v>
      </c>
      <c r="J138" s="45">
        <v>1287.4000000000001</v>
      </c>
      <c r="K138" s="47">
        <f>Table1_2[[#This Row],[سعر الذهب ]]/$J$253</f>
        <v>3.0356048101862769</v>
      </c>
      <c r="L138" s="45">
        <v>9510.8799999999992</v>
      </c>
      <c r="M138" s="48">
        <f>Table1_2[[#This Row],[مؤشر البورصه المصرية  ]]/$L$253</f>
        <v>2.6878205798485801</v>
      </c>
      <c r="N138" s="73">
        <f>(Table1_2[[#This Row],[سعر اليورو ]]/$C$253)^1/20</f>
        <v>5.7752483344156613E-2</v>
      </c>
      <c r="O138" s="73">
        <f>(Table1_2[[#This Row],[سعر الدولار ]]/$F$253)^1/20</f>
        <v>5.8504753956175236E-2</v>
      </c>
      <c r="P138" s="73">
        <f>(Table1_2[[#This Row],[سعر الفضة ]]/$H$253)^1/20</f>
        <v>0.14384797397219759</v>
      </c>
      <c r="Q138" s="73">
        <f>(Table1_2[[#This Row],[سعر الذهب ]]/$J$253)^1/20</f>
        <v>0.15178024050931385</v>
      </c>
      <c r="R138" s="32">
        <f>((Table1_2[[#This Row],[مؤشر البورصه المصرية  ]]/$L$253)^1/20) -1</f>
        <v>-0.86560897100757095</v>
      </c>
    </row>
    <row r="139" spans="1:18" x14ac:dyDescent="0.2">
      <c r="A139" s="44">
        <v>41821</v>
      </c>
      <c r="B139" s="75">
        <v>2014</v>
      </c>
      <c r="C139" s="80">
        <v>9.7706</v>
      </c>
      <c r="D139" s="46">
        <f>Table1_2[[#This Row],[سعر اليورو ]]/C140</f>
        <v>1.0021539345203907</v>
      </c>
      <c r="E139" s="81">
        <f>Table1_2[[#This Row],[سعر اليورو ]]/$C$253</f>
        <v>1.1750006012939846</v>
      </c>
      <c r="F139" s="76">
        <v>7.1501000000000001</v>
      </c>
      <c r="G139" s="47">
        <f>Table1_2[[#This Row],[سعر الدولار ]]/$F$253</f>
        <v>1.1700950791235047</v>
      </c>
      <c r="H139" s="45">
        <v>20.431999999999999</v>
      </c>
      <c r="I139" s="47">
        <f>Table1_2[[#This Row],[سعر الفضة ]]/$H$253</f>
        <v>3.0215912451937297</v>
      </c>
      <c r="J139" s="45">
        <v>1282.8</v>
      </c>
      <c r="K139" s="47">
        <f>Table1_2[[#This Row],[سعر الذهب ]]/$J$253</f>
        <v>3.0247583117189341</v>
      </c>
      <c r="L139" s="45">
        <v>8838.17</v>
      </c>
      <c r="M139" s="48">
        <f>Table1_2[[#This Row],[مؤشر البورصه المصرية  ]]/$L$253</f>
        <v>2.4977094878917963</v>
      </c>
      <c r="N139" s="73">
        <f>(Table1_2[[#This Row],[سعر اليورو ]]/$C$253)^1/20</f>
        <v>5.8750030064699234E-2</v>
      </c>
      <c r="O139" s="73">
        <f>(Table1_2[[#This Row],[سعر الدولار ]]/$F$253)^1/20</f>
        <v>5.8504753956175236E-2</v>
      </c>
      <c r="P139" s="73">
        <f>(Table1_2[[#This Row],[سعر الفضة ]]/$H$253)^1/20</f>
        <v>0.1510795622596865</v>
      </c>
      <c r="Q139" s="73">
        <f>(Table1_2[[#This Row],[سعر الذهب ]]/$J$253)^1/20</f>
        <v>0.15123791558594671</v>
      </c>
      <c r="R139" s="32">
        <f>((Table1_2[[#This Row],[مؤشر البورصه المصرية  ]]/$L$253)^1/20) -1</f>
        <v>-0.87511452560541014</v>
      </c>
    </row>
    <row r="140" spans="1:18" x14ac:dyDescent="0.2">
      <c r="A140" s="44">
        <v>41791</v>
      </c>
      <c r="B140" s="75">
        <v>2014</v>
      </c>
      <c r="C140" s="80">
        <v>9.7495999999999992</v>
      </c>
      <c r="D140" s="46">
        <f>Table1_2[[#This Row],[سعر اليورو ]]/C141</f>
        <v>1.0030246291228575</v>
      </c>
      <c r="E140" s="81">
        <f>Table1_2[[#This Row],[سعر اليورو ]]/$C$253</f>
        <v>1.1724751665584336</v>
      </c>
      <c r="F140" s="76">
        <v>7.1504000000000003</v>
      </c>
      <c r="G140" s="47">
        <f>Table1_2[[#This Row],[سعر الدولار ]]/$F$253</f>
        <v>1.1701441733352973</v>
      </c>
      <c r="H140" s="45">
        <v>21.056000000000001</v>
      </c>
      <c r="I140" s="47">
        <f>Table1_2[[#This Row],[سعر الفضة ]]/$H$253</f>
        <v>3.1138716356107663</v>
      </c>
      <c r="J140" s="45">
        <v>1322</v>
      </c>
      <c r="K140" s="47">
        <f>Table1_2[[#This Row],[سعر الذهب ]]/$J$253</f>
        <v>3.1171893421362884</v>
      </c>
      <c r="L140" s="45">
        <v>8799.73</v>
      </c>
      <c r="M140" s="48">
        <f>Table1_2[[#This Row],[مؤشر البورصه المصرية  ]]/$L$253</f>
        <v>2.4868461584113084</v>
      </c>
      <c r="N140" s="73">
        <f>(Table1_2[[#This Row],[سعر اليورو ]]/$C$253)^1/20</f>
        <v>5.8623758327921681E-2</v>
      </c>
      <c r="O140" s="73">
        <f>(Table1_2[[#This Row],[سعر الدولار ]]/$F$253)^1/20</f>
        <v>5.8507208666764864E-2</v>
      </c>
      <c r="P140" s="73">
        <f>(Table1_2[[#This Row],[سعر الفضة ]]/$H$253)^1/20</f>
        <v>0.15569358178053833</v>
      </c>
      <c r="Q140" s="73">
        <f>(Table1_2[[#This Row],[سعر الذهب ]]/$J$253)^1/20</f>
        <v>0.15585946710681442</v>
      </c>
      <c r="R140" s="32">
        <f>((Table1_2[[#This Row],[مؤشر البورصه المصرية  ]]/$L$253)^1/20) -1</f>
        <v>-0.87565769207943456</v>
      </c>
    </row>
    <row r="141" spans="1:18" x14ac:dyDescent="0.2">
      <c r="A141" s="44">
        <v>41760</v>
      </c>
      <c r="B141" s="75">
        <v>2014</v>
      </c>
      <c r="C141" s="80">
        <v>9.7202000000000002</v>
      </c>
      <c r="D141" s="46">
        <f>Table1_2[[#This Row],[سعر اليورو ]]/C142</f>
        <v>1.0115830115830116</v>
      </c>
      <c r="E141" s="81">
        <f>Table1_2[[#This Row],[سعر اليورو ]]/$C$253</f>
        <v>1.1689395579286626</v>
      </c>
      <c r="F141" s="76">
        <v>7.0076000000000001</v>
      </c>
      <c r="G141" s="47">
        <f>Table1_2[[#This Row],[سعر الدولار ]]/$F$253</f>
        <v>1.1467753285221007</v>
      </c>
      <c r="H141" s="45">
        <v>18.7</v>
      </c>
      <c r="I141" s="47">
        <f>Table1_2[[#This Row],[سعر الفضة ]]/$H$253</f>
        <v>2.7654540076900327</v>
      </c>
      <c r="J141" s="45">
        <v>1246</v>
      </c>
      <c r="K141" s="47">
        <f>Table1_2[[#This Row],[سعر الذهب ]]/$J$253</f>
        <v>2.9379863239801933</v>
      </c>
      <c r="L141" s="45">
        <v>8822.8700000000008</v>
      </c>
      <c r="M141" s="48">
        <f>Table1_2[[#This Row],[مؤشر البورصه المصرية  ]]/$L$253</f>
        <v>2.4933856340663163</v>
      </c>
      <c r="N141" s="73">
        <f>(Table1_2[[#This Row],[سعر اليورو ]]/$C$253)^1/20</f>
        <v>5.8446977896433126E-2</v>
      </c>
      <c r="O141" s="73">
        <f>(Table1_2[[#This Row],[سعر الدولار ]]/$F$253)^1/20</f>
        <v>5.7338766426105039E-2</v>
      </c>
      <c r="P141" s="73">
        <f>(Table1_2[[#This Row],[سعر الفضة ]]/$H$253)^1/20</f>
        <v>0.13827270038450162</v>
      </c>
      <c r="Q141" s="73">
        <f>(Table1_2[[#This Row],[سعر الذهب ]]/$J$253)^1/20</f>
        <v>0.14689931619900967</v>
      </c>
      <c r="R141" s="32">
        <f>((Table1_2[[#This Row],[مؤشر البورصه المصرية  ]]/$L$253)^1/20) -1</f>
        <v>-0.87533071829668418</v>
      </c>
    </row>
    <row r="142" spans="1:18" x14ac:dyDescent="0.2">
      <c r="A142" s="44">
        <v>41730</v>
      </c>
      <c r="B142" s="75">
        <v>2014</v>
      </c>
      <c r="C142" s="80">
        <v>9.6089000000000002</v>
      </c>
      <c r="D142" s="46">
        <f>Table1_2[[#This Row],[سعر اليورو ]]/C143</f>
        <v>1.0001040810166633</v>
      </c>
      <c r="E142" s="81">
        <f>Table1_2[[#This Row],[سعر اليورو ]]/$C$253</f>
        <v>1.1555547538302426</v>
      </c>
      <c r="F142" s="76">
        <v>6.9675000000000002</v>
      </c>
      <c r="G142" s="47">
        <f>Table1_2[[#This Row],[سعر الدولار ]]/$F$253</f>
        <v>1.1402130688791792</v>
      </c>
      <c r="H142" s="45">
        <v>19.173999999999999</v>
      </c>
      <c r="I142" s="47">
        <f>Table1_2[[#This Row],[سعر الفضة ]]/$H$253</f>
        <v>2.8355516119491275</v>
      </c>
      <c r="J142" s="45">
        <v>1295.9000000000001</v>
      </c>
      <c r="K142" s="47">
        <f>Table1_2[[#This Row],[سعر الذهب ]]/$J$253</f>
        <v>3.0556472530063665</v>
      </c>
      <c r="L142" s="45">
        <v>8375.85</v>
      </c>
      <c r="M142" s="48">
        <f>Table1_2[[#This Row],[مؤشر البورصه المصرية  ]]/$L$253</f>
        <v>2.367055625107743</v>
      </c>
      <c r="N142" s="73">
        <f>(Table1_2[[#This Row],[سعر اليورو ]]/$C$253)^1/20</f>
        <v>5.7777737691512135E-2</v>
      </c>
      <c r="O142" s="73">
        <f>(Table1_2[[#This Row],[سعر الدولار ]]/$F$253)^1/20</f>
        <v>5.7010653443958961E-2</v>
      </c>
      <c r="P142" s="73">
        <f>(Table1_2[[#This Row],[سعر الفضة ]]/$H$253)^1/20</f>
        <v>0.14177758059745638</v>
      </c>
      <c r="Q142" s="73">
        <f>(Table1_2[[#This Row],[سعر الذهب ]]/$J$253)^1/20</f>
        <v>0.15278236265031833</v>
      </c>
      <c r="R142" s="32">
        <f>((Table1_2[[#This Row],[مؤشر البورصه المصرية  ]]/$L$253)^1/20) -1</f>
        <v>-0.88164721874461283</v>
      </c>
    </row>
    <row r="143" spans="1:18" x14ac:dyDescent="0.2">
      <c r="A143" s="44">
        <v>41699</v>
      </c>
      <c r="B143" s="75">
        <v>2014</v>
      </c>
      <c r="C143" s="80">
        <v>9.6079000000000008</v>
      </c>
      <c r="D143" s="46">
        <f>Table1_2[[#This Row],[سعر اليورو ]]/C144</f>
        <v>1.023140161438034</v>
      </c>
      <c r="E143" s="81">
        <f>Table1_2[[#This Row],[سعر اليورو ]]/$C$253</f>
        <v>1.1554344950333117</v>
      </c>
      <c r="F143" s="76">
        <v>6.9607000000000001</v>
      </c>
      <c r="G143" s="47">
        <f>Table1_2[[#This Row],[سعر الدولار ]]/$F$253</f>
        <v>1.1391002667452175</v>
      </c>
      <c r="H143" s="45">
        <v>19.765000000000001</v>
      </c>
      <c r="I143" s="47">
        <f>Table1_2[[#This Row],[سعر الفضة ]]/$H$253</f>
        <v>2.922951789411417</v>
      </c>
      <c r="J143" s="45">
        <v>1283.8</v>
      </c>
      <c r="K143" s="47">
        <f>Table1_2[[#This Row],[سعر الذهب ]]/$J$253</f>
        <v>3.0271162461683563</v>
      </c>
      <c r="L143" s="45">
        <v>8597.2000000000007</v>
      </c>
      <c r="M143" s="48">
        <f>Table1_2[[#This Row],[مؤشر البورصه المصرية  ]]/$L$253</f>
        <v>2.429610203164609</v>
      </c>
      <c r="N143" s="73">
        <f>(Table1_2[[#This Row],[سعر اليورو ]]/$C$253)^1/20</f>
        <v>5.7771724751665587E-2</v>
      </c>
      <c r="O143" s="73">
        <f>(Table1_2[[#This Row],[سعر الدولار ]]/$F$253)^1/20</f>
        <v>5.6955013337260871E-2</v>
      </c>
      <c r="P143" s="73">
        <f>(Table1_2[[#This Row],[سعر الفضة ]]/$H$253)^1/20</f>
        <v>0.14614758947057085</v>
      </c>
      <c r="Q143" s="73">
        <f>(Table1_2[[#This Row],[سعر الذهب ]]/$J$253)^1/20</f>
        <v>0.15135581230841783</v>
      </c>
      <c r="R143" s="32">
        <f>((Table1_2[[#This Row],[مؤشر البورصه المصرية  ]]/$L$253)^1/20) -1</f>
        <v>-0.87851948984176953</v>
      </c>
    </row>
    <row r="144" spans="1:18" x14ac:dyDescent="0.2">
      <c r="A144" s="44">
        <v>41671</v>
      </c>
      <c r="B144" s="75">
        <v>2014</v>
      </c>
      <c r="C144" s="80">
        <v>9.3905999999999992</v>
      </c>
      <c r="D144" s="46">
        <f>Table1_2[[#This Row],[سعر اليورو ]]/C145</f>
        <v>0.98694665153234962</v>
      </c>
      <c r="E144" s="81">
        <f>Table1_2[[#This Row],[سعر اليورو ]]/$C$253</f>
        <v>1.1293022584602062</v>
      </c>
      <c r="F144" s="76">
        <v>6.9617000000000004</v>
      </c>
      <c r="G144" s="47">
        <f>Table1_2[[#This Row],[سعر الدولار ]]/$F$253</f>
        <v>1.1392639141178591</v>
      </c>
      <c r="H144" s="45">
        <v>21.241</v>
      </c>
      <c r="I144" s="47">
        <f>Table1_2[[#This Row],[سعر الفضة ]]/$H$253</f>
        <v>3.1412304052055608</v>
      </c>
      <c r="J144" s="45">
        <v>1321.6</v>
      </c>
      <c r="K144" s="47">
        <f>Table1_2[[#This Row],[سعر الذهب ]]/$J$253</f>
        <v>3.1162461683565192</v>
      </c>
      <c r="L144" s="45">
        <v>8131.57</v>
      </c>
      <c r="M144" s="48">
        <f>Table1_2[[#This Row],[مؤشر البورصه المصرية  ]]/$L$253</f>
        <v>2.2980209184091609</v>
      </c>
      <c r="N144" s="73">
        <f>(Table1_2[[#This Row],[سعر اليورو ]]/$C$253)^1/20</f>
        <v>5.6465112923010305E-2</v>
      </c>
      <c r="O144" s="73">
        <f>(Table1_2[[#This Row],[سعر الدولار ]]/$F$253)^1/20</f>
        <v>5.6963195705892956E-2</v>
      </c>
      <c r="P144" s="73">
        <f>(Table1_2[[#This Row],[سعر الفضة ]]/$H$253)^1/20</f>
        <v>0.15706152026027803</v>
      </c>
      <c r="Q144" s="73">
        <f>(Table1_2[[#This Row],[سعر الذهب ]]/$J$253)^1/20</f>
        <v>0.15581230841782595</v>
      </c>
      <c r="R144" s="32">
        <f>((Table1_2[[#This Row],[مؤشر البورصه المصرية  ]]/$L$253)^1/20) -1</f>
        <v>-0.88509895407954198</v>
      </c>
    </row>
    <row r="145" spans="1:18" x14ac:dyDescent="0.2">
      <c r="A145" s="44">
        <v>41640</v>
      </c>
      <c r="B145" s="75">
        <v>2014</v>
      </c>
      <c r="C145" s="80">
        <v>9.5147999999999993</v>
      </c>
      <c r="D145" s="46">
        <f>Table1_2[[#This Row],[سعر اليورو ]]/C146</f>
        <v>1.0163864379259513</v>
      </c>
      <c r="E145" s="81">
        <f>Table1_2[[#This Row],[سعر اليورو ]]/$C$253</f>
        <v>1.1442384010390358</v>
      </c>
      <c r="F145" s="76">
        <v>6.9577999999999998</v>
      </c>
      <c r="G145" s="47">
        <f>Table1_2[[#This Row],[سعر الدولار ]]/$F$253</f>
        <v>1.1386256893645572</v>
      </c>
      <c r="H145" s="45">
        <v>19.138000000000002</v>
      </c>
      <c r="I145" s="47">
        <f>Table1_2[[#This Row],[سعر الفضة ]]/$H$253</f>
        <v>2.8302277432712222</v>
      </c>
      <c r="J145" s="45">
        <v>1239.8</v>
      </c>
      <c r="K145" s="47">
        <f>Table1_2[[#This Row],[سعر الذهب ]]/$J$253</f>
        <v>2.9233671303937747</v>
      </c>
      <c r="L145" s="45">
        <v>7408.92</v>
      </c>
      <c r="M145" s="48">
        <f>Table1_2[[#This Row],[مؤشر البورصه المصرية  ]]/$L$253</f>
        <v>2.0937965414821491</v>
      </c>
      <c r="N145" s="73">
        <f>(Table1_2[[#This Row],[سعر اليورو ]]/$C$253)^1/20</f>
        <v>5.721192005195179E-2</v>
      </c>
      <c r="O145" s="73">
        <f>(Table1_2[[#This Row],[سعر الدولار ]]/$F$253)^1/20</f>
        <v>5.6931284468227858E-2</v>
      </c>
      <c r="P145" s="73">
        <f>(Table1_2[[#This Row],[سعر الفضة ]]/$H$253)^1/20</f>
        <v>0.1415113871635611</v>
      </c>
      <c r="Q145" s="73">
        <f>(Table1_2[[#This Row],[سعر الذهب ]]/$J$253)^1/20</f>
        <v>0.14616835651968874</v>
      </c>
      <c r="R145" s="32">
        <f>((Table1_2[[#This Row],[مؤشر البورصه المصرية  ]]/$L$253)^1/20) -1</f>
        <v>-0.89531017292589254</v>
      </c>
    </row>
    <row r="146" spans="1:18" x14ac:dyDescent="0.2">
      <c r="A146" s="44">
        <v>41609</v>
      </c>
      <c r="B146" s="75">
        <v>2013</v>
      </c>
      <c r="C146" s="80">
        <v>9.3613999999999997</v>
      </c>
      <c r="D146" s="46">
        <f>Table1_2[[#This Row],[سعر اليورو ]]/C147</f>
        <v>1.0072845045568504</v>
      </c>
      <c r="E146" s="81">
        <f>Table1_2[[#This Row],[سعر اليورو ]]/$C$253</f>
        <v>1.1257907015898212</v>
      </c>
      <c r="F146" s="76">
        <v>6.8874000000000004</v>
      </c>
      <c r="G146" s="47">
        <f>Table1_2[[#This Row],[سعر الدولار ]]/$F$253</f>
        <v>1.1271049143306007</v>
      </c>
      <c r="H146" s="45">
        <v>19.37</v>
      </c>
      <c r="I146" s="47">
        <f>Table1_2[[#This Row],[سعر الفضة ]]/$H$253</f>
        <v>2.8645371191955045</v>
      </c>
      <c r="J146" s="45">
        <v>1202.3</v>
      </c>
      <c r="K146" s="47">
        <f>Table1_2[[#This Row],[سعر الذهب ]]/$J$253</f>
        <v>2.8349445885404383</v>
      </c>
      <c r="L146" s="45">
        <v>6876.26</v>
      </c>
      <c r="M146" s="48">
        <f>Table1_2[[#This Row],[مؤشر البورصه المصرية  ]]/$L$253</f>
        <v>1.9432642552938948</v>
      </c>
      <c r="N146" s="73">
        <f>(Table1_2[[#This Row],[سعر اليورو ]]/$C$253)^1/20</f>
        <v>5.6289535079491061E-2</v>
      </c>
      <c r="O146" s="73">
        <f>(Table1_2[[#This Row],[سعر الدولار ]]/$F$253)^1/20</f>
        <v>5.6355245716530035E-2</v>
      </c>
      <c r="P146" s="73">
        <f>(Table1_2[[#This Row],[سعر الفضة ]]/$H$253)^1/20</f>
        <v>0.14322685595977522</v>
      </c>
      <c r="Q146" s="73">
        <f>(Table1_2[[#This Row],[سعر الذهب ]]/$J$253)^1/20</f>
        <v>0.14174722942702192</v>
      </c>
      <c r="R146" s="32">
        <f>((Table1_2[[#This Row],[مؤشر البورصه المصرية  ]]/$L$253)^1/20) -1</f>
        <v>-0.90283678723530525</v>
      </c>
    </row>
    <row r="147" spans="1:18" x14ac:dyDescent="0.2">
      <c r="A147" s="44">
        <v>41579</v>
      </c>
      <c r="B147" s="75">
        <v>2013</v>
      </c>
      <c r="C147" s="80">
        <v>9.2936999999999994</v>
      </c>
      <c r="D147" s="46">
        <f>Table1_2[[#This Row],[سعر اليورو ]]/C148</f>
        <v>0.99575712770402747</v>
      </c>
      <c r="E147" s="81">
        <f>Table1_2[[#This Row],[سعر اليورو ]]/$C$253</f>
        <v>1.1176491810375928</v>
      </c>
      <c r="F147" s="76">
        <v>6.8893000000000004</v>
      </c>
      <c r="G147" s="47">
        <f>Table1_2[[#This Row],[سعر الدولار ]]/$F$253</f>
        <v>1.1274158443386193</v>
      </c>
      <c r="H147" s="45">
        <v>20.015999999999998</v>
      </c>
      <c r="I147" s="47">
        <f>Table1_2[[#This Row],[سعر الفضة ]]/$H$253</f>
        <v>2.9600709849157054</v>
      </c>
      <c r="J147" s="45">
        <v>1250.4000000000001</v>
      </c>
      <c r="K147" s="47">
        <f>Table1_2[[#This Row],[سعر الذهب ]]/$J$253</f>
        <v>2.9483612355576514</v>
      </c>
      <c r="L147" s="45">
        <v>6510.73</v>
      </c>
      <c r="M147" s="48">
        <f>Table1_2[[#This Row],[مؤشر البورصه المصرية  ]]/$L$253</f>
        <v>1.8399637135404447</v>
      </c>
      <c r="N147" s="73">
        <f>(Table1_2[[#This Row],[سعر اليورو ]]/$C$253)^1/20</f>
        <v>5.5882459051879642E-2</v>
      </c>
      <c r="O147" s="73">
        <f>(Table1_2[[#This Row],[سعر الدولار ]]/$F$253)^1/20</f>
        <v>5.6370792216930962E-2</v>
      </c>
      <c r="P147" s="73">
        <f>(Table1_2[[#This Row],[سعر الفضة ]]/$H$253)^1/20</f>
        <v>0.14800354924578527</v>
      </c>
      <c r="Q147" s="73">
        <f>(Table1_2[[#This Row],[سعر الذهب ]]/$J$253)^1/20</f>
        <v>0.14741806177788258</v>
      </c>
      <c r="R147" s="32">
        <f>((Table1_2[[#This Row],[مؤشر البورصه المصرية  ]]/$L$253)^1/20) -1</f>
        <v>-0.90800181432297777</v>
      </c>
    </row>
    <row r="148" spans="1:18" x14ac:dyDescent="0.2">
      <c r="A148" s="44">
        <v>41548</v>
      </c>
      <c r="B148" s="75">
        <v>2013</v>
      </c>
      <c r="C148" s="80">
        <v>9.3332999999999995</v>
      </c>
      <c r="D148" s="46">
        <f>Table1_2[[#This Row],[سعر اليورو ]]/C149</f>
        <v>1.0103270223752152</v>
      </c>
      <c r="E148" s="81">
        <f>Table1_2[[#This Row],[سعر اليورو ]]/$C$253</f>
        <v>1.1224114293960603</v>
      </c>
      <c r="F148" s="76">
        <v>6.8916000000000004</v>
      </c>
      <c r="G148" s="47">
        <f>Table1_2[[#This Row],[سعر الدولار ]]/$F$253</f>
        <v>1.1277922332956947</v>
      </c>
      <c r="H148" s="45">
        <v>21.882000000000001</v>
      </c>
      <c r="I148" s="47">
        <f>Table1_2[[#This Row],[سعر الفضة ]]/$H$253</f>
        <v>3.2360248447204971</v>
      </c>
      <c r="J148" s="45">
        <v>1323.7</v>
      </c>
      <c r="K148" s="47">
        <f>Table1_2[[#This Row],[سعر الذهب ]]/$J$253</f>
        <v>3.1211978307003063</v>
      </c>
      <c r="L148" s="45">
        <v>6232.75</v>
      </c>
      <c r="M148" s="48">
        <f>Table1_2[[#This Row],[مؤشر البورصه المصرية  ]]/$L$253</f>
        <v>1.7614052242327984</v>
      </c>
      <c r="N148" s="73">
        <f>(Table1_2[[#This Row],[سعر اليورو ]]/$C$253)^1/20</f>
        <v>5.6120571469803017E-2</v>
      </c>
      <c r="O148" s="73">
        <f>(Table1_2[[#This Row],[سعر الدولار ]]/$F$253)^1/20</f>
        <v>5.6389611664784733E-2</v>
      </c>
      <c r="P148" s="73">
        <f>(Table1_2[[#This Row],[سعر الفضة ]]/$H$253)^1/20</f>
        <v>0.16180124223602485</v>
      </c>
      <c r="Q148" s="73">
        <f>(Table1_2[[#This Row],[سعر الذهب ]]/$J$253)^1/20</f>
        <v>0.15605989153501532</v>
      </c>
      <c r="R148" s="32">
        <f>((Table1_2[[#This Row],[مؤشر البورصه المصرية  ]]/$L$253)^1/20) -1</f>
        <v>-0.91192973878836003</v>
      </c>
    </row>
    <row r="149" spans="1:18" x14ac:dyDescent="0.2">
      <c r="A149" s="44">
        <v>41518</v>
      </c>
      <c r="B149" s="75">
        <v>2013</v>
      </c>
      <c r="C149" s="80">
        <v>9.2378999999999998</v>
      </c>
      <c r="D149" s="46">
        <f>Table1_2[[#This Row],[سعر اليورو ]]/C150</f>
        <v>0.99705349048050762</v>
      </c>
      <c r="E149" s="81">
        <f>Table1_2[[#This Row],[سعر اليورو ]]/$C$253</f>
        <v>1.1109387401688433</v>
      </c>
      <c r="F149" s="76">
        <v>6.9856999999999996</v>
      </c>
      <c r="G149" s="47">
        <f>Table1_2[[#This Row],[سعر الدولار ]]/$F$253</f>
        <v>1.1431914510612533</v>
      </c>
      <c r="H149" s="45">
        <v>21.707999999999998</v>
      </c>
      <c r="I149" s="47">
        <f>Table1_2[[#This Row],[سعر الفضة ]]/$H$253</f>
        <v>3.210292812777285</v>
      </c>
      <c r="J149" s="45">
        <v>1327</v>
      </c>
      <c r="K149" s="47">
        <f>Table1_2[[#This Row],[سعر الذهب ]]/$J$253</f>
        <v>3.1289790143834</v>
      </c>
      <c r="L149" s="45">
        <v>5722.58</v>
      </c>
      <c r="M149" s="48">
        <f>Table1_2[[#This Row],[مؤشر البورصه المصرية  ]]/$L$253</f>
        <v>1.6172287205631748</v>
      </c>
      <c r="N149" s="73">
        <f>(Table1_2[[#This Row],[سعر اليورو ]]/$C$253)^1/20</f>
        <v>5.5546937008442168E-2</v>
      </c>
      <c r="O149" s="73">
        <f>(Table1_2[[#This Row],[سعر الدولار ]]/$F$253)^1/20</f>
        <v>5.7159572553062664E-2</v>
      </c>
      <c r="P149" s="73">
        <f>(Table1_2[[#This Row],[سعر الفضة ]]/$H$253)^1/20</f>
        <v>0.16051464063886425</v>
      </c>
      <c r="Q149" s="73">
        <f>(Table1_2[[#This Row],[سعر الذهب ]]/$J$253)^1/20</f>
        <v>0.15644895071917</v>
      </c>
      <c r="R149" s="32">
        <f>((Table1_2[[#This Row],[مؤشر البورصه المصرية  ]]/$L$253)^1/20) -1</f>
        <v>-0.91913856397184124</v>
      </c>
    </row>
    <row r="150" spans="1:18" x14ac:dyDescent="0.2">
      <c r="A150" s="44">
        <v>41487</v>
      </c>
      <c r="B150" s="75">
        <v>2013</v>
      </c>
      <c r="C150" s="80">
        <v>9.2652000000000001</v>
      </c>
      <c r="D150" s="46">
        <f>Table1_2[[#This Row],[سعر اليورو ]]/C151</f>
        <v>1.0126122975365581</v>
      </c>
      <c r="E150" s="81">
        <f>Table1_2[[#This Row],[سعر اليورو ]]/$C$253</f>
        <v>1.1142218053250594</v>
      </c>
      <c r="F150" s="76">
        <v>6.9958</v>
      </c>
      <c r="G150" s="47">
        <f>Table1_2[[#This Row],[سعر الدولار ]]/$F$253</f>
        <v>1.1448442895249318</v>
      </c>
      <c r="H150" s="45">
        <v>23.495000000000001</v>
      </c>
      <c r="I150" s="47">
        <f>Table1_2[[#This Row],[سعر الفضة ]]/$H$253</f>
        <v>3.4745637385388943</v>
      </c>
      <c r="J150" s="45">
        <v>1396.1</v>
      </c>
      <c r="K150" s="47">
        <f>Table1_2[[#This Row],[سعر الذهب ]]/$J$253</f>
        <v>3.2919122848384812</v>
      </c>
      <c r="L150" s="45">
        <v>5681.96</v>
      </c>
      <c r="M150" s="48">
        <f>Table1_2[[#This Row],[مؤشر البورصه المصرية  ]]/$L$253</f>
        <v>1.6057493125637625</v>
      </c>
      <c r="N150" s="73">
        <f>(Table1_2[[#This Row],[سعر اليورو ]]/$C$253)^1/20</f>
        <v>5.5711090266252969E-2</v>
      </c>
      <c r="O150" s="73">
        <f>(Table1_2[[#This Row],[سعر الدولار ]]/$F$253)^1/20</f>
        <v>5.724221447624659E-2</v>
      </c>
      <c r="P150" s="73">
        <f>(Table1_2[[#This Row],[سعر الفضة ]]/$H$253)^1/20</f>
        <v>0.17372818692694472</v>
      </c>
      <c r="Q150" s="73">
        <f>(Table1_2[[#This Row],[سعر الذهب ]]/$J$253)^1/20</f>
        <v>0.16459561424192407</v>
      </c>
      <c r="R150" s="32">
        <f>((Table1_2[[#This Row],[مؤشر البورصه المصرية  ]]/$L$253)^1/20) -1</f>
        <v>-0.91971253437181189</v>
      </c>
    </row>
    <row r="151" spans="1:18" x14ac:dyDescent="0.2">
      <c r="A151" s="44">
        <v>41456</v>
      </c>
      <c r="B151" s="75">
        <v>2013</v>
      </c>
      <c r="C151" s="80">
        <v>9.1498000000000008</v>
      </c>
      <c r="D151" s="46">
        <f>Table1_2[[#This Row],[سعر اليورو ]]/C152</f>
        <v>1.0078870260624353</v>
      </c>
      <c r="E151" s="81">
        <f>Table1_2[[#This Row],[سعر اليورو ]]/$C$253</f>
        <v>1.1003439401592228</v>
      </c>
      <c r="F151" s="76">
        <v>7.0194000000000001</v>
      </c>
      <c r="G151" s="47">
        <f>Table1_2[[#This Row],[سعر الدولار ]]/$F$253</f>
        <v>1.1487063675192695</v>
      </c>
      <c r="H151" s="45">
        <v>19.643000000000001</v>
      </c>
      <c r="I151" s="47">
        <f>Table1_2[[#This Row],[سعر الفضة ]]/$H$253</f>
        <v>2.9049097900029581</v>
      </c>
      <c r="J151" s="45">
        <v>1313</v>
      </c>
      <c r="K151" s="47">
        <f>Table1_2[[#This Row],[سعر الذهب ]]/$J$253</f>
        <v>3.0959679320914879</v>
      </c>
      <c r="L151" s="45">
        <v>5460.5</v>
      </c>
      <c r="M151" s="48">
        <f>Table1_2[[#This Row],[مؤشر البورصه المصرية  ]]/$L$253</f>
        <v>1.5431636479761255</v>
      </c>
      <c r="N151" s="73">
        <f>(Table1_2[[#This Row],[سعر اليورو ]]/$C$253)^1/20</f>
        <v>5.5017197007961136E-2</v>
      </c>
      <c r="O151" s="73">
        <f>(Table1_2[[#This Row],[سعر الدولار ]]/$F$253)^1/20</f>
        <v>5.7435318375963475E-2</v>
      </c>
      <c r="P151" s="73">
        <f>(Table1_2[[#This Row],[سعر الفضة ]]/$H$253)^1/20</f>
        <v>0.1452454895001479</v>
      </c>
      <c r="Q151" s="73">
        <f>(Table1_2[[#This Row],[سعر الذهب ]]/$J$253)^1/20</f>
        <v>0.1547983966045744</v>
      </c>
      <c r="R151" s="32">
        <f>((Table1_2[[#This Row],[مؤشر البورصه المصرية  ]]/$L$253)^1/20) -1</f>
        <v>-0.92284181760119377</v>
      </c>
    </row>
    <row r="152" spans="1:18" x14ac:dyDescent="0.2">
      <c r="A152" s="44">
        <v>41426</v>
      </c>
      <c r="B152" s="75">
        <v>2013</v>
      </c>
      <c r="C152" s="80">
        <v>9.0782000000000007</v>
      </c>
      <c r="D152" s="46">
        <f>Table1_2[[#This Row],[سعر اليورو ]]/C153</f>
        <v>0.99122136571091657</v>
      </c>
      <c r="E152" s="81">
        <f>Table1_2[[#This Row],[سعر اليورو ]]/$C$253</f>
        <v>1.0917334102989633</v>
      </c>
      <c r="F152" s="76">
        <v>6.9837999999999996</v>
      </c>
      <c r="G152" s="47">
        <f>Table1_2[[#This Row],[سعر الدولار ]]/$F$253</f>
        <v>1.1428805210532345</v>
      </c>
      <c r="H152" s="45">
        <v>19.47</v>
      </c>
      <c r="I152" s="47">
        <f>Table1_2[[#This Row],[سعر الفضة ]]/$H$253</f>
        <v>2.8793256433007985</v>
      </c>
      <c r="J152" s="45">
        <v>1223.7</v>
      </c>
      <c r="K152" s="47">
        <f>Table1_2[[#This Row],[سعر الذهب ]]/$J$253</f>
        <v>2.885404385758076</v>
      </c>
      <c r="L152" s="45">
        <v>5426.35</v>
      </c>
      <c r="M152" s="48">
        <f>Table1_2[[#This Row],[مؤشر البورصه المصرية  ]]/$L$253</f>
        <v>1.5335126931957237</v>
      </c>
      <c r="N152" s="73">
        <f>(Table1_2[[#This Row],[سعر اليورو ]]/$C$253)^1/20</f>
        <v>5.4586670514948164E-2</v>
      </c>
      <c r="O152" s="73">
        <f>(Table1_2[[#This Row],[سعر الدولار ]]/$F$253)^1/20</f>
        <v>5.7144026052661723E-2</v>
      </c>
      <c r="P152" s="73">
        <f>(Table1_2[[#This Row],[سعر الفضة ]]/$H$253)^1/20</f>
        <v>0.14396628216503993</v>
      </c>
      <c r="Q152" s="73">
        <f>(Table1_2[[#This Row],[سعر الذهب ]]/$J$253)^1/20</f>
        <v>0.14427021928790379</v>
      </c>
      <c r="R152" s="32">
        <f>((Table1_2[[#This Row],[مؤشر البورصه المصرية  ]]/$L$253)^1/20) -1</f>
        <v>-0.92332436534021378</v>
      </c>
    </row>
    <row r="153" spans="1:18" x14ac:dyDescent="0.2">
      <c r="A153" s="44">
        <v>41395</v>
      </c>
      <c r="B153" s="75">
        <v>2013</v>
      </c>
      <c r="C153" s="80">
        <v>9.1585999999999999</v>
      </c>
      <c r="D153" s="46">
        <f>Table1_2[[#This Row],[سعر اليورو ]]/C154</f>
        <v>1.049744400889439</v>
      </c>
      <c r="E153" s="81">
        <f>Table1_2[[#This Row],[سعر اليورو ]]/$C$253</f>
        <v>1.1014022175722153</v>
      </c>
      <c r="F153" s="76">
        <v>6.9414999999999996</v>
      </c>
      <c r="G153" s="47">
        <f>Table1_2[[#This Row],[سعر الدولار ]]/$F$253</f>
        <v>1.1359582371905019</v>
      </c>
      <c r="H153" s="45">
        <v>22.265000000000001</v>
      </c>
      <c r="I153" s="47">
        <f>Table1_2[[#This Row],[سعر الفضة ]]/$H$253</f>
        <v>3.2926648920437742</v>
      </c>
      <c r="J153" s="45">
        <v>1393</v>
      </c>
      <c r="K153" s="47">
        <f>Table1_2[[#This Row],[سعر الذهب ]]/$J$253</f>
        <v>3.2846026880452723</v>
      </c>
      <c r="L153" s="45">
        <v>5470.08</v>
      </c>
      <c r="M153" s="48">
        <f>Table1_2[[#This Row],[مؤشر البورصه المصرية  ]]/$L$253</f>
        <v>1.5458710022014914</v>
      </c>
      <c r="N153" s="73">
        <f>(Table1_2[[#This Row],[سعر اليورو ]]/$C$253)^1/20</f>
        <v>5.5070110878610766E-2</v>
      </c>
      <c r="O153" s="73">
        <f>(Table1_2[[#This Row],[سعر الدولار ]]/$F$253)^1/20</f>
        <v>5.6797911859525096E-2</v>
      </c>
      <c r="P153" s="73">
        <f>(Table1_2[[#This Row],[سعر الفضة ]]/$H$253)^1/20</f>
        <v>0.1646332446021887</v>
      </c>
      <c r="Q153" s="73">
        <f>(Table1_2[[#This Row],[سعر الذهب ]]/$J$253)^1/20</f>
        <v>0.16423013440226361</v>
      </c>
      <c r="R153" s="32">
        <f>((Table1_2[[#This Row],[مؤشر البورصه المصرية  ]]/$L$253)^1/20) -1</f>
        <v>-0.92270644988992545</v>
      </c>
    </row>
    <row r="154" spans="1:18" x14ac:dyDescent="0.2">
      <c r="A154" s="44">
        <v>41365</v>
      </c>
      <c r="B154" s="75">
        <v>2013</v>
      </c>
      <c r="C154" s="80">
        <v>8.7246000000000006</v>
      </c>
      <c r="D154" s="46">
        <f>Table1_2[[#This Row],[سعر اليورو ]]/C155</f>
        <v>0.99549297703129835</v>
      </c>
      <c r="E154" s="81">
        <f>Table1_2[[#This Row],[سعر اليورو ]]/$C$253</f>
        <v>1.0492098997041635</v>
      </c>
      <c r="F154" s="76">
        <v>6.8097000000000003</v>
      </c>
      <c r="G154" s="47">
        <f>Table1_2[[#This Row],[سعر الدولار ]]/$F$253</f>
        <v>1.1143895134763613</v>
      </c>
      <c r="H154" s="45">
        <v>24.184999999999999</v>
      </c>
      <c r="I154" s="47">
        <f>Table1_2[[#This Row],[سعر الفضة ]]/$H$253</f>
        <v>3.5766045548654244</v>
      </c>
      <c r="J154" s="45">
        <v>1472.1</v>
      </c>
      <c r="K154" s="47">
        <f>Table1_2[[#This Row],[سعر الذهب ]]/$J$253</f>
        <v>3.4711153029945763</v>
      </c>
      <c r="L154" s="45">
        <v>5306.42</v>
      </c>
      <c r="M154" s="48">
        <f>Table1_2[[#This Row],[مؤشر البورصه المصرية  ]]/$L$253</f>
        <v>1.4996198965101128</v>
      </c>
      <c r="N154" s="73">
        <f>(Table1_2[[#This Row],[سعر اليورو ]]/$C$253)^1/20</f>
        <v>5.2460494985208175E-2</v>
      </c>
      <c r="O154" s="73">
        <f>(Table1_2[[#This Row],[سعر الدولار ]]/$F$253)^1/20</f>
        <v>5.5719475673818061E-2</v>
      </c>
      <c r="P154" s="73">
        <f>(Table1_2[[#This Row],[سعر الفضة ]]/$H$253)^1/20</f>
        <v>0.17883022774327123</v>
      </c>
      <c r="Q154" s="73">
        <f>(Table1_2[[#This Row],[سعر الذهب ]]/$J$253)^1/20</f>
        <v>0.17355576514972881</v>
      </c>
      <c r="R154" s="32">
        <f>((Table1_2[[#This Row],[مؤشر البورصه المصرية  ]]/$L$253)^1/20) -1</f>
        <v>-0.92501900517449431</v>
      </c>
    </row>
    <row r="155" spans="1:18" x14ac:dyDescent="0.2">
      <c r="A155" s="44">
        <v>41334</v>
      </c>
      <c r="B155" s="75">
        <v>2013</v>
      </c>
      <c r="C155" s="80">
        <v>8.7640999999999991</v>
      </c>
      <c r="D155" s="46">
        <f>Table1_2[[#This Row],[سعر اليورو ]]/C156</f>
        <v>0.9599759022947586</v>
      </c>
      <c r="E155" s="81">
        <f>Table1_2[[#This Row],[سعر اليورو ]]/$C$253</f>
        <v>1.0539601221829376</v>
      </c>
      <c r="F155" s="76">
        <v>6.7442000000000002</v>
      </c>
      <c r="G155" s="47">
        <f>Table1_2[[#This Row],[سعر الدولار ]]/$F$253</f>
        <v>1.1036706105683474</v>
      </c>
      <c r="H155" s="45">
        <v>28.353000000000002</v>
      </c>
      <c r="I155" s="47">
        <f>Table1_2[[#This Row],[سعر الفضة ]]/$H$253</f>
        <v>4.1929902395740912</v>
      </c>
      <c r="J155" s="45">
        <v>1595.7</v>
      </c>
      <c r="K155" s="47">
        <f>Table1_2[[#This Row],[سعر الذهب ]]/$J$253</f>
        <v>3.7625560009431736</v>
      </c>
      <c r="L155" s="45">
        <v>5510.87</v>
      </c>
      <c r="M155" s="48">
        <f>Table1_2[[#This Row],[مؤشر البورصه المصرية  ]]/$L$253</f>
        <v>1.5573984530211868</v>
      </c>
      <c r="N155" s="73">
        <f>(Table1_2[[#This Row],[سعر اليورو ]]/$C$253)^1/20</f>
        <v>5.2698006109146878E-2</v>
      </c>
      <c r="O155" s="73">
        <f>(Table1_2[[#This Row],[سعر الدولار ]]/$F$253)^1/20</f>
        <v>5.5183530528417367E-2</v>
      </c>
      <c r="P155" s="73">
        <f>(Table1_2[[#This Row],[سعر الفضة ]]/$H$253)^1/20</f>
        <v>0.20964951197870457</v>
      </c>
      <c r="Q155" s="73">
        <f>(Table1_2[[#This Row],[سعر الذهب ]]/$J$253)^1/20</f>
        <v>0.18812780004715868</v>
      </c>
      <c r="R155" s="32">
        <f>((Table1_2[[#This Row],[مؤشر البورصه المصرية  ]]/$L$253)^1/20) -1</f>
        <v>-0.9221300773489407</v>
      </c>
    </row>
    <row r="156" spans="1:18" x14ac:dyDescent="0.2">
      <c r="A156" s="44">
        <v>41306</v>
      </c>
      <c r="B156" s="75">
        <v>2013</v>
      </c>
      <c r="C156" s="80">
        <v>9.1295000000000002</v>
      </c>
      <c r="D156" s="46">
        <f>Table1_2[[#This Row],[سعر اليورو ]]/C157</f>
        <v>0.97816420772931334</v>
      </c>
      <c r="E156" s="81">
        <f>Table1_2[[#This Row],[سعر اليورو ]]/$C$253</f>
        <v>1.0979026865815233</v>
      </c>
      <c r="F156" s="76">
        <v>6.6927000000000003</v>
      </c>
      <c r="G156" s="47">
        <f>Table1_2[[#This Row],[سعر الدولار ]]/$F$253</f>
        <v>1.0952427708773136</v>
      </c>
      <c r="H156" s="45">
        <v>28.431999999999999</v>
      </c>
      <c r="I156" s="47">
        <f>Table1_2[[#This Row],[سعر الفضة ]]/$H$253</f>
        <v>4.2046731736172731</v>
      </c>
      <c r="J156" s="45">
        <v>1578.1</v>
      </c>
      <c r="K156" s="47">
        <f>Table1_2[[#This Row],[سعر الذهب ]]/$J$253</f>
        <v>3.7210563546333408</v>
      </c>
      <c r="L156" s="45">
        <v>5804.4</v>
      </c>
      <c r="M156" s="48">
        <f>Table1_2[[#This Row],[مؤشر البورصه المصرية  ]]/$L$253</f>
        <v>1.640351447360612</v>
      </c>
      <c r="N156" s="73">
        <f>(Table1_2[[#This Row],[سعر اليورو ]]/$C$253)^1/20</f>
        <v>5.4895134329076167E-2</v>
      </c>
      <c r="O156" s="73">
        <f>(Table1_2[[#This Row],[سعر الدولار ]]/$F$253)^1/20</f>
        <v>5.4762138543865677E-2</v>
      </c>
      <c r="P156" s="73">
        <f>(Table1_2[[#This Row],[سعر الفضة ]]/$H$253)^1/20</f>
        <v>0.21023365868086366</v>
      </c>
      <c r="Q156" s="73">
        <f>(Table1_2[[#This Row],[سعر الذهب ]]/$J$253)^1/20</f>
        <v>0.18605281773166704</v>
      </c>
      <c r="R156" s="32">
        <f>((Table1_2[[#This Row],[مؤشر البورصه المصرية  ]]/$L$253)^1/20) -1</f>
        <v>-0.91798242763196936</v>
      </c>
    </row>
    <row r="157" spans="1:18" x14ac:dyDescent="0.2">
      <c r="A157" s="44">
        <v>41275</v>
      </c>
      <c r="B157" s="75">
        <v>2013</v>
      </c>
      <c r="C157" s="80">
        <v>9.3332999999999995</v>
      </c>
      <c r="D157" s="46">
        <f>Table1_2[[#This Row],[سعر اليورو ]]/C158</f>
        <v>1.1742067785521979</v>
      </c>
      <c r="E157" s="81">
        <f>Table1_2[[#This Row],[سعر اليورو ]]/$C$253</f>
        <v>1.1224114293960603</v>
      </c>
      <c r="F157" s="76">
        <v>6.8916000000000004</v>
      </c>
      <c r="G157" s="47">
        <f>Table1_2[[#This Row],[سعر الدولار ]]/$F$253</f>
        <v>1.1277922332956947</v>
      </c>
      <c r="H157" s="45">
        <v>31.38</v>
      </c>
      <c r="I157" s="47">
        <f>Table1_2[[#This Row],[سعر الفضة ]]/$H$253</f>
        <v>4.6406388642413487</v>
      </c>
      <c r="J157" s="45">
        <v>1662</v>
      </c>
      <c r="K157" s="47">
        <f>Table1_2[[#This Row],[سعر الذهب ]]/$J$253</f>
        <v>3.9188870549398724</v>
      </c>
      <c r="L157" s="45">
        <v>5884.45</v>
      </c>
      <c r="M157" s="48">
        <f>Table1_2[[#This Row],[مؤشر البورصه المصرية  ]]/$L$253</f>
        <v>1.6629739636174548</v>
      </c>
      <c r="N157" s="73">
        <f>(Table1_2[[#This Row],[سعر اليورو ]]/$C$253)^1/20</f>
        <v>5.6120571469803017E-2</v>
      </c>
      <c r="O157" s="73">
        <f>(Table1_2[[#This Row],[سعر الدولار ]]/$F$253)^1/20</f>
        <v>5.6389611664784733E-2</v>
      </c>
      <c r="P157" s="73">
        <f>(Table1_2[[#This Row],[سعر الفضة ]]/$H$253)^1/20</f>
        <v>0.23203194321206744</v>
      </c>
      <c r="Q157" s="73">
        <f>(Table1_2[[#This Row],[سعر الذهب ]]/$J$253)^1/20</f>
        <v>0.19594435274699362</v>
      </c>
      <c r="R157" s="32">
        <f>((Table1_2[[#This Row],[مؤشر البورصه المصرية  ]]/$L$253)^1/20) -1</f>
        <v>-0.91685130181912722</v>
      </c>
    </row>
    <row r="158" spans="1:18" x14ac:dyDescent="0.2">
      <c r="A158" s="44">
        <v>41244</v>
      </c>
      <c r="B158" s="75">
        <v>2012</v>
      </c>
      <c r="C158" s="80">
        <v>7.9485999999999999</v>
      </c>
      <c r="D158" s="46">
        <f>Table1_2[[#This Row],[سعر اليورو ]]/C159</f>
        <v>1.0022949662059921</v>
      </c>
      <c r="E158" s="81">
        <f>Table1_2[[#This Row],[سعر اليورو ]]/$C$253</f>
        <v>0.95588907328571082</v>
      </c>
      <c r="F158" s="76">
        <v>6.1208999999999998</v>
      </c>
      <c r="G158" s="47">
        <f>Table1_2[[#This Row],[سعر الدولار ]]/$F$253</f>
        <v>1.0016692032009427</v>
      </c>
      <c r="H158" s="45">
        <v>30.227</v>
      </c>
      <c r="I158" s="47">
        <f>Table1_2[[#This Row],[سعر الفضة ]]/$H$253</f>
        <v>4.4701271813073058</v>
      </c>
      <c r="J158" s="45">
        <v>1675.8</v>
      </c>
      <c r="K158" s="47">
        <f>Table1_2[[#This Row],[سعر الذهب ]]/$J$253</f>
        <v>3.9514265503419002</v>
      </c>
      <c r="L158" s="45">
        <v>5505.21</v>
      </c>
      <c r="M158" s="48">
        <f>Table1_2[[#This Row],[مؤشر البورصه المصرية  ]]/$L$253</f>
        <v>1.5557989097105842</v>
      </c>
      <c r="N158" s="73">
        <f>(Table1_2[[#This Row],[سعر اليورو ]]/$C$253)^1/20</f>
        <v>4.7794453664285544E-2</v>
      </c>
      <c r="O158" s="73">
        <f>(Table1_2[[#This Row],[سعر الدولار ]]/$F$253)^1/20</f>
        <v>5.0083460160047132E-2</v>
      </c>
      <c r="P158" s="73">
        <f>(Table1_2[[#This Row],[سعر الفضة ]]/$H$253)^1/20</f>
        <v>0.22350635906536528</v>
      </c>
      <c r="Q158" s="73">
        <f>(Table1_2[[#This Row],[سعر الذهب ]]/$J$253)^1/20</f>
        <v>0.197571327517095</v>
      </c>
      <c r="R158" s="32">
        <f>((Table1_2[[#This Row],[مؤشر البورصه المصرية  ]]/$L$253)^1/20) -1</f>
        <v>-0.9222100545144708</v>
      </c>
    </row>
    <row r="159" spans="1:18" x14ac:dyDescent="0.2">
      <c r="A159" s="44">
        <v>41214</v>
      </c>
      <c r="B159" s="75">
        <v>2012</v>
      </c>
      <c r="C159" s="80">
        <v>7.9303999999999997</v>
      </c>
      <c r="D159" s="46">
        <f>Table1_2[[#This Row],[سعر اليورو ]]/C160</f>
        <v>1.0077771565089209</v>
      </c>
      <c r="E159" s="81">
        <f>Table1_2[[#This Row],[سعر اليورو ]]/$C$253</f>
        <v>0.9537003631815667</v>
      </c>
      <c r="F159" s="76">
        <v>6.1181999999999999</v>
      </c>
      <c r="G159" s="47">
        <f>Table1_2[[#This Row],[سعر الدولار ]]/$F$253</f>
        <v>1.0012273552948108</v>
      </c>
      <c r="H159" s="45">
        <v>33.253999999999998</v>
      </c>
      <c r="I159" s="47">
        <f>Table1_2[[#This Row],[سعر الفضة ]]/$H$253</f>
        <v>4.9177758059745633</v>
      </c>
      <c r="J159" s="45">
        <v>1712.7</v>
      </c>
      <c r="K159" s="47">
        <f>Table1_2[[#This Row],[سعر الذهب ]]/$J$253</f>
        <v>4.0384343315255835</v>
      </c>
      <c r="L159" s="45">
        <v>5693.81</v>
      </c>
      <c r="M159" s="48">
        <f>Table1_2[[#This Row],[مؤشر البورصه المصرية  ]]/$L$253</f>
        <v>1.6090981797423209</v>
      </c>
      <c r="N159" s="73">
        <f>(Table1_2[[#This Row],[سعر اليورو ]]/$C$253)^1/20</f>
        <v>4.7685018159078336E-2</v>
      </c>
      <c r="O159" s="73">
        <f>(Table1_2[[#This Row],[سعر الدولار ]]/$F$253)^1/20</f>
        <v>5.0061367764740537E-2</v>
      </c>
      <c r="P159" s="73">
        <f>(Table1_2[[#This Row],[سعر الفضة ]]/$H$253)^1/20</f>
        <v>0.24588879029872818</v>
      </c>
      <c r="Q159" s="73">
        <f>(Table1_2[[#This Row],[سعر الذهب ]]/$J$253)^1/20</f>
        <v>0.20192171657627916</v>
      </c>
      <c r="R159" s="32">
        <f>((Table1_2[[#This Row],[مؤشر البورصه المصرية  ]]/$L$253)^1/20) -1</f>
        <v>-0.91954509101288395</v>
      </c>
    </row>
    <row r="160" spans="1:18" x14ac:dyDescent="0.2">
      <c r="A160" s="44">
        <v>41183</v>
      </c>
      <c r="B160" s="75">
        <v>2012</v>
      </c>
      <c r="C160" s="80">
        <v>7.8692000000000002</v>
      </c>
      <c r="D160" s="46">
        <f>Table1_2[[#This Row],[سعر اليورو ]]/C161</f>
        <v>1.0236091418759836</v>
      </c>
      <c r="E160" s="81">
        <f>Table1_2[[#This Row],[سعر اليورو ]]/$C$253</f>
        <v>0.94634052480938979</v>
      </c>
      <c r="F160" s="76">
        <v>6.1063000000000001</v>
      </c>
      <c r="G160" s="47">
        <f>Table1_2[[#This Row],[سعر الدولار ]]/$F$253</f>
        <v>0.99927995156037774</v>
      </c>
      <c r="H160" s="45">
        <v>32.341999999999999</v>
      </c>
      <c r="I160" s="47">
        <f>Table1_2[[#This Row],[سعر الفضة ]]/$H$253</f>
        <v>4.7829044661342799</v>
      </c>
      <c r="J160" s="45">
        <v>1719.1</v>
      </c>
      <c r="K160" s="47">
        <f>Table1_2[[#This Row],[سعر الذهب ]]/$J$253</f>
        <v>4.0535251120018856</v>
      </c>
      <c r="L160" s="45">
        <v>5896.37</v>
      </c>
      <c r="M160" s="48">
        <f>Table1_2[[#This Row],[مؤشر البورصه المصرية  ]]/$L$253</f>
        <v>1.6663426131337764</v>
      </c>
      <c r="N160" s="73">
        <f>(Table1_2[[#This Row],[سعر اليورو ]]/$C$253)^1/20</f>
        <v>4.731702624046949E-2</v>
      </c>
      <c r="O160" s="73">
        <f>(Table1_2[[#This Row],[سعر الدولار ]]/$F$253)^1/20</f>
        <v>4.9963997578018886E-2</v>
      </c>
      <c r="P160" s="73">
        <f>(Table1_2[[#This Row],[سعر الفضة ]]/$H$253)^1/20</f>
        <v>0.23914522330671401</v>
      </c>
      <c r="Q160" s="73">
        <f>(Table1_2[[#This Row],[سعر الذهب ]]/$J$253)^1/20</f>
        <v>0.20267625560009428</v>
      </c>
      <c r="R160" s="32">
        <f>((Table1_2[[#This Row],[مؤشر البورصه المصرية  ]]/$L$253)^1/20) -1</f>
        <v>-0.91668286934331122</v>
      </c>
    </row>
    <row r="161" spans="1:18" x14ac:dyDescent="0.2">
      <c r="A161" s="44">
        <v>41153</v>
      </c>
      <c r="B161" s="75">
        <v>2012</v>
      </c>
      <c r="C161" s="80">
        <v>7.6877000000000004</v>
      </c>
      <c r="D161" s="46">
        <f>Table1_2[[#This Row],[سعر اليورو ]]/C162</f>
        <v>1.0294326383588426</v>
      </c>
      <c r="E161" s="81">
        <f>Table1_2[[#This Row],[سعر اليورو ]]/$C$253</f>
        <v>0.92451355316641415</v>
      </c>
      <c r="F161" s="76">
        <v>6.1101000000000001</v>
      </c>
      <c r="G161" s="47">
        <f>Table1_2[[#This Row],[سعر الدولار ]]/$F$253</f>
        <v>0.99990181157641522</v>
      </c>
      <c r="H161" s="45">
        <v>34.576999999999998</v>
      </c>
      <c r="I161" s="47">
        <f>Table1_2[[#This Row],[سعر الفضة ]]/$H$253</f>
        <v>5.1134279798876072</v>
      </c>
      <c r="J161" s="45">
        <v>1773.9</v>
      </c>
      <c r="K161" s="47">
        <f>Table1_2[[#This Row],[سعر الذهب ]]/$J$253</f>
        <v>4.1827399198302286</v>
      </c>
      <c r="L161" s="45">
        <v>6024.75</v>
      </c>
      <c r="M161" s="48">
        <f>Table1_2[[#This Row],[مؤشر البورصه المصرية  ]]/$L$253</f>
        <v>1.702623420592283</v>
      </c>
      <c r="N161" s="73">
        <f>(Table1_2[[#This Row],[سعر اليورو ]]/$C$253)^1/20</f>
        <v>4.622567765832071E-2</v>
      </c>
      <c r="O161" s="73">
        <f>(Table1_2[[#This Row],[سعر الدولار ]]/$F$253)^1/20</f>
        <v>4.9995090578820761E-2</v>
      </c>
      <c r="P161" s="73">
        <f>(Table1_2[[#This Row],[سعر الفضة ]]/$H$253)^1/20</f>
        <v>0.25567139899438035</v>
      </c>
      <c r="Q161" s="73">
        <f>(Table1_2[[#This Row],[سعر الذهب ]]/$J$253)^1/20</f>
        <v>0.20913699599151142</v>
      </c>
      <c r="R161" s="32">
        <f>((Table1_2[[#This Row],[مؤشر البورصه المصرية  ]]/$L$253)^1/20) -1</f>
        <v>-0.91486882897038591</v>
      </c>
    </row>
    <row r="162" spans="1:18" x14ac:dyDescent="0.2">
      <c r="A162" s="44">
        <v>41122</v>
      </c>
      <c r="B162" s="75">
        <v>2012</v>
      </c>
      <c r="C162" s="80">
        <v>7.4679000000000002</v>
      </c>
      <c r="D162" s="46">
        <f>Table1_2[[#This Row],[سعر اليورو ]]/C163</f>
        <v>0.97669400086318525</v>
      </c>
      <c r="E162" s="81">
        <f>Table1_2[[#This Row],[سعر اليورو ]]/$C$253</f>
        <v>0.89808066960098132</v>
      </c>
      <c r="F162" s="76">
        <v>6.0868000000000002</v>
      </c>
      <c r="G162" s="47">
        <f>Table1_2[[#This Row],[سعر الدولار ]]/$F$253</f>
        <v>0.99608882779386987</v>
      </c>
      <c r="H162" s="45">
        <v>31.417000000000002</v>
      </c>
      <c r="I162" s="47">
        <f>Table1_2[[#This Row],[سعر الفضة ]]/$H$253</f>
        <v>4.646110618160308</v>
      </c>
      <c r="J162" s="45">
        <v>1687.6</v>
      </c>
      <c r="K162" s="47">
        <f>Table1_2[[#This Row],[سعر الذهب ]]/$J$253</f>
        <v>3.9792501768450834</v>
      </c>
      <c r="L162" s="45">
        <v>5342.03</v>
      </c>
      <c r="M162" s="48">
        <f>Table1_2[[#This Row],[مؤشر البورصه المصرية  ]]/$L$253</f>
        <v>1.509683454335299</v>
      </c>
      <c r="N162" s="73">
        <f>(Table1_2[[#This Row],[سعر اليورو ]]/$C$253)^1/20</f>
        <v>4.4904033480049066E-2</v>
      </c>
      <c r="O162" s="73">
        <f>(Table1_2[[#This Row],[سعر الدولار ]]/$F$253)^1/20</f>
        <v>4.9804441389693491E-2</v>
      </c>
      <c r="P162" s="73">
        <f>(Table1_2[[#This Row],[سعر الفضة ]]/$H$253)^1/20</f>
        <v>0.2323055309080154</v>
      </c>
      <c r="Q162" s="73">
        <f>(Table1_2[[#This Row],[سعر الذهب ]]/$J$253)^1/20</f>
        <v>0.19896250884225417</v>
      </c>
      <c r="R162" s="32">
        <f>((Table1_2[[#This Row],[مؤشر البورصه المصرية  ]]/$L$253)^1/20) -1</f>
        <v>-0.924515827283235</v>
      </c>
    </row>
    <row r="163" spans="1:18" x14ac:dyDescent="0.2">
      <c r="A163" s="44">
        <v>41091</v>
      </c>
      <c r="B163" s="75">
        <v>2012</v>
      </c>
      <c r="C163" s="80">
        <v>7.6460999999999997</v>
      </c>
      <c r="D163" s="46">
        <f>Table1_2[[#This Row],[سعر اليورو ]]/C164</f>
        <v>1.0160795205379329</v>
      </c>
      <c r="E163" s="81">
        <f>Table1_2[[#This Row],[سعر اليورو ]]/$C$253</f>
        <v>0.91951078721408464</v>
      </c>
      <c r="F163" s="76">
        <v>6.0669000000000004</v>
      </c>
      <c r="G163" s="47">
        <f>Table1_2[[#This Row],[سعر الدولار ]]/$F$253</f>
        <v>0.99283224507830536</v>
      </c>
      <c r="H163" s="45">
        <v>27.940999999999999</v>
      </c>
      <c r="I163" s="47">
        <f>Table1_2[[#This Row],[سعر الفضة ]]/$H$253</f>
        <v>4.1320615202602777</v>
      </c>
      <c r="J163" s="45">
        <v>1614.6</v>
      </c>
      <c r="K163" s="47">
        <f>Table1_2[[#This Row],[سعر الذهب ]]/$J$253</f>
        <v>3.807120962037255</v>
      </c>
      <c r="L163" s="45">
        <v>5022.3900000000003</v>
      </c>
      <c r="M163" s="48">
        <f>Table1_2[[#This Row],[مؤشر البورصه المصرية  ]]/$L$253</f>
        <v>1.4193516480100381</v>
      </c>
      <c r="N163" s="73">
        <f>(Table1_2[[#This Row],[سعر اليورو ]]/$C$253)^1/20</f>
        <v>4.5975539360704233E-2</v>
      </c>
      <c r="O163" s="73">
        <f>(Table1_2[[#This Row],[سعر الدولار ]]/$F$253)^1/20</f>
        <v>4.9641612253915265E-2</v>
      </c>
      <c r="P163" s="73">
        <f>(Table1_2[[#This Row],[سعر الفضة ]]/$H$253)^1/20</f>
        <v>0.20660307601301389</v>
      </c>
      <c r="Q163" s="73">
        <f>(Table1_2[[#This Row],[سعر الذهب ]]/$J$253)^1/20</f>
        <v>0.19035604810186274</v>
      </c>
      <c r="R163" s="32">
        <f>((Table1_2[[#This Row],[مؤشر البورصه المصرية  ]]/$L$253)^1/20) -1</f>
        <v>-0.92903241759949806</v>
      </c>
    </row>
    <row r="164" spans="1:18" x14ac:dyDescent="0.2">
      <c r="A164" s="44">
        <v>41061</v>
      </c>
      <c r="B164" s="75">
        <v>2012</v>
      </c>
      <c r="C164" s="80">
        <v>7.5251000000000001</v>
      </c>
      <c r="D164" s="46">
        <f>Table1_2[[#This Row],[سعر اليورو ]]/C165</f>
        <v>0.94592284389023673</v>
      </c>
      <c r="E164" s="81">
        <f>Table1_2[[#This Row],[سعر اليورو ]]/$C$253</f>
        <v>0.9049594727854342</v>
      </c>
      <c r="F164" s="76">
        <v>6.0506000000000002</v>
      </c>
      <c r="G164" s="47">
        <f>Table1_2[[#This Row],[سعر الدولار ]]/$F$253</f>
        <v>0.99016479290424997</v>
      </c>
      <c r="H164" s="45">
        <v>27.611999999999998</v>
      </c>
      <c r="I164" s="47">
        <f>Table1_2[[#This Row],[سعر الفضة ]]/$H$253</f>
        <v>4.08340727595386</v>
      </c>
      <c r="J164" s="45">
        <v>1604.2</v>
      </c>
      <c r="K164" s="47">
        <f>Table1_2[[#This Row],[سعر الذهب ]]/$J$253</f>
        <v>3.7825984437632632</v>
      </c>
      <c r="L164" s="45">
        <v>4708.6099999999997</v>
      </c>
      <c r="M164" s="48">
        <f>Table1_2[[#This Row],[مؤشر البورصه المصرية  ]]/$L$253</f>
        <v>1.3306759059604183</v>
      </c>
      <c r="N164" s="73">
        <f>(Table1_2[[#This Row],[سعر اليورو ]]/$C$253)^1/20</f>
        <v>4.5247973639271709E-2</v>
      </c>
      <c r="O164" s="73">
        <f>(Table1_2[[#This Row],[سعر الدولار ]]/$F$253)^1/20</f>
        <v>4.9508239645212497E-2</v>
      </c>
      <c r="P164" s="73">
        <f>(Table1_2[[#This Row],[سعر الفضة ]]/$H$253)^1/20</f>
        <v>0.20417036379769299</v>
      </c>
      <c r="Q164" s="73">
        <f>(Table1_2[[#This Row],[سعر الذهب ]]/$J$253)^1/20</f>
        <v>0.18912992218816316</v>
      </c>
      <c r="R164" s="32">
        <f>((Table1_2[[#This Row],[مؤشر البورصه المصرية  ]]/$L$253)^1/20) -1</f>
        <v>-0.93346620470197905</v>
      </c>
    </row>
    <row r="165" spans="1:18" x14ac:dyDescent="0.2">
      <c r="A165" s="44">
        <v>41030</v>
      </c>
      <c r="B165" s="75">
        <v>2012</v>
      </c>
      <c r="C165" s="80">
        <v>7.9553000000000003</v>
      </c>
      <c r="D165" s="46">
        <f>Table1_2[[#This Row],[سعر اليورو ]]/C166</f>
        <v>0.98553040720506435</v>
      </c>
      <c r="E165" s="81">
        <f>Table1_2[[#This Row],[سعر اليورو ]]/$C$253</f>
        <v>0.95669480722514855</v>
      </c>
      <c r="F165" s="76">
        <v>6.0552000000000001</v>
      </c>
      <c r="G165" s="47">
        <f>Table1_2[[#This Row],[سعر الدولار ]]/$F$253</f>
        <v>0.99091757081840059</v>
      </c>
      <c r="H165" s="45">
        <v>27.785</v>
      </c>
      <c r="I165" s="47">
        <f>Table1_2[[#This Row],[سعر الفضة ]]/$H$253</f>
        <v>4.1089914226560191</v>
      </c>
      <c r="J165" s="45">
        <v>1564.2</v>
      </c>
      <c r="K165" s="47">
        <f>Table1_2[[#This Row],[سعر الذهب ]]/$J$253</f>
        <v>3.6882810657863709</v>
      </c>
      <c r="L165" s="45">
        <v>5086.37</v>
      </c>
      <c r="M165" s="48">
        <f>Table1_2[[#This Row],[مؤشر البورصه المصرية  ]]/$L$253</f>
        <v>1.4374327047260003</v>
      </c>
      <c r="N165" s="73">
        <f>(Table1_2[[#This Row],[سعر اليورو ]]/$C$253)^1/20</f>
        <v>4.7834740361257427E-2</v>
      </c>
      <c r="O165" s="73">
        <f>(Table1_2[[#This Row],[سعر الدولار ]]/$F$253)^1/20</f>
        <v>4.9545878540920033E-2</v>
      </c>
      <c r="P165" s="73">
        <f>(Table1_2[[#This Row],[سعر الفضة ]]/$H$253)^1/20</f>
        <v>0.20544957113280096</v>
      </c>
      <c r="Q165" s="73">
        <f>(Table1_2[[#This Row],[سعر الذهب ]]/$J$253)^1/20</f>
        <v>0.18441405328931854</v>
      </c>
      <c r="R165" s="32">
        <f>((Table1_2[[#This Row],[مؤشر البورصه المصرية  ]]/$L$253)^1/20) -1</f>
        <v>-0.92812836476369998</v>
      </c>
    </row>
    <row r="166" spans="1:18" x14ac:dyDescent="0.2">
      <c r="A166" s="44">
        <v>41000</v>
      </c>
      <c r="B166" s="75">
        <v>2012</v>
      </c>
      <c r="C166" s="80">
        <v>8.0721000000000007</v>
      </c>
      <c r="D166" s="46">
        <f>Table1_2[[#This Row],[سعر اليورو ]]/C167</f>
        <v>1.0026332459725</v>
      </c>
      <c r="E166" s="81">
        <f>Table1_2[[#This Row],[سعر اليورو ]]/$C$253</f>
        <v>0.97074103470668882</v>
      </c>
      <c r="F166" s="76">
        <v>6.0483000000000002</v>
      </c>
      <c r="G166" s="47">
        <f>Table1_2[[#This Row],[سعر الدولار ]]/$F$253</f>
        <v>0.98978840394717471</v>
      </c>
      <c r="H166" s="45">
        <v>31.015999999999998</v>
      </c>
      <c r="I166" s="47">
        <f>Table1_2[[#This Row],[سعر الفضة ]]/$H$253</f>
        <v>4.5868086364980778</v>
      </c>
      <c r="J166" s="45">
        <v>1664.2</v>
      </c>
      <c r="K166" s="47">
        <f>Table1_2[[#This Row],[سعر الذهب ]]/$J$253</f>
        <v>3.9240745107286017</v>
      </c>
      <c r="L166" s="45">
        <v>4984.78</v>
      </c>
      <c r="M166" s="48">
        <f>Table1_2[[#This Row],[مؤشر البورصه المصرية  ]]/$L$253</f>
        <v>1.408722880534462</v>
      </c>
      <c r="N166" s="73">
        <f>(Table1_2[[#This Row],[سعر اليورو ]]/$C$253)^1/20</f>
        <v>4.8537051735334444E-2</v>
      </c>
      <c r="O166" s="73">
        <f>(Table1_2[[#This Row],[سعر الدولار ]]/$F$253)^1/20</f>
        <v>4.9489420197358733E-2</v>
      </c>
      <c r="P166" s="73">
        <f>(Table1_2[[#This Row],[سعر الفضة ]]/$H$253)^1/20</f>
        <v>0.22934043182490388</v>
      </c>
      <c r="Q166" s="73">
        <f>(Table1_2[[#This Row],[سعر الذهب ]]/$J$253)^1/20</f>
        <v>0.19620372553643009</v>
      </c>
      <c r="R166" s="32">
        <f>((Table1_2[[#This Row],[مؤشر البورصه المصرية  ]]/$L$253)^1/20) -1</f>
        <v>-0.92956385597327684</v>
      </c>
    </row>
    <row r="167" spans="1:18" x14ac:dyDescent="0.2">
      <c r="A167" s="44">
        <v>40969</v>
      </c>
      <c r="B167" s="75">
        <v>2012</v>
      </c>
      <c r="C167" s="80">
        <v>8.0509000000000004</v>
      </c>
      <c r="D167" s="46">
        <f>Table1_2[[#This Row],[سعر اليورو ]]/C168</f>
        <v>1.0149899142713061</v>
      </c>
      <c r="E167" s="81">
        <f>Table1_2[[#This Row],[سعر اليورو ]]/$C$253</f>
        <v>0.96819154821175168</v>
      </c>
      <c r="F167" s="76">
        <v>6.0406000000000004</v>
      </c>
      <c r="G167" s="47">
        <f>Table1_2[[#This Row],[سعر الدولار ]]/$F$253</f>
        <v>0.98852831917783579</v>
      </c>
      <c r="H167" s="45">
        <v>32.512999999999998</v>
      </c>
      <c r="I167" s="47">
        <f>Table1_2[[#This Row],[سعر الفضة ]]/$H$253</f>
        <v>4.808192842354333</v>
      </c>
      <c r="J167" s="45">
        <v>1671.9</v>
      </c>
      <c r="K167" s="47">
        <f>Table1_2[[#This Row],[سعر الذهب ]]/$J$253</f>
        <v>3.9422306059891534</v>
      </c>
      <c r="L167" s="45">
        <v>5473.3</v>
      </c>
      <c r="M167" s="48">
        <f>Table1_2[[#This Row],[مؤشر البورصه المصرية  ]]/$L$253</f>
        <v>1.5467809897386187</v>
      </c>
      <c r="N167" s="73">
        <f>(Table1_2[[#This Row],[سعر اليورو ]]/$C$253)^1/20</f>
        <v>4.8409577410587587E-2</v>
      </c>
      <c r="O167" s="73">
        <f>(Table1_2[[#This Row],[سعر الدولار ]]/$F$253)^1/20</f>
        <v>4.9426415958891787E-2</v>
      </c>
      <c r="P167" s="73">
        <f>(Table1_2[[#This Row],[سعر الفضة ]]/$H$253)^1/20</f>
        <v>0.24040964211771665</v>
      </c>
      <c r="Q167" s="73">
        <f>(Table1_2[[#This Row],[سعر الذهب ]]/$J$253)^1/20</f>
        <v>0.19711153029945766</v>
      </c>
      <c r="R167" s="32">
        <f>((Table1_2[[#This Row],[مؤشر البورصه المصرية  ]]/$L$253)^1/20) -1</f>
        <v>-0.92266095051306907</v>
      </c>
    </row>
    <row r="168" spans="1:18" x14ac:dyDescent="0.2">
      <c r="A168" s="44">
        <v>40940</v>
      </c>
      <c r="B168" s="75">
        <v>2012</v>
      </c>
      <c r="C168" s="80">
        <v>7.9320000000000004</v>
      </c>
      <c r="D168" s="46">
        <f>Table1_2[[#This Row],[سعر اليورو ]]/C169</f>
        <v>1.0130656346986475</v>
      </c>
      <c r="E168" s="81">
        <f>Table1_2[[#This Row],[سعر اليورو ]]/$C$253</f>
        <v>0.95389277725665633</v>
      </c>
      <c r="F168" s="76">
        <v>6.0388000000000002</v>
      </c>
      <c r="G168" s="47">
        <f>Table1_2[[#This Row],[سعر الدولار ]]/$F$253</f>
        <v>0.98823375390708112</v>
      </c>
      <c r="H168" s="45">
        <v>34.642000000000003</v>
      </c>
      <c r="I168" s="47">
        <f>Table1_2[[#This Row],[سعر الفضة ]]/$H$253</f>
        <v>5.1230405205560494</v>
      </c>
      <c r="J168" s="45">
        <v>1711.3</v>
      </c>
      <c r="K168" s="47">
        <f>Table1_2[[#This Row],[سعر الذهب ]]/$J$253</f>
        <v>4.0351332232963921</v>
      </c>
      <c r="L168" s="45">
        <v>5350.17</v>
      </c>
      <c r="M168" s="48">
        <f>Table1_2[[#This Row],[مؤشر البورصه المصرية  ]]/$L$253</f>
        <v>1.5119838576123847</v>
      </c>
      <c r="N168" s="73">
        <f>(Table1_2[[#This Row],[سعر اليورو ]]/$C$253)^1/20</f>
        <v>4.7694638862832817E-2</v>
      </c>
      <c r="O168" s="73">
        <f>(Table1_2[[#This Row],[سعر الدولار ]]/$F$253)^1/20</f>
        <v>4.9411687695354055E-2</v>
      </c>
      <c r="P168" s="73">
        <f>(Table1_2[[#This Row],[سعر الفضة ]]/$H$253)^1/20</f>
        <v>0.25615202602780246</v>
      </c>
      <c r="Q168" s="73">
        <f>(Table1_2[[#This Row],[سعر الذهب ]]/$J$253)^1/20</f>
        <v>0.20175666116481961</v>
      </c>
      <c r="R168" s="32">
        <f>((Table1_2[[#This Row],[مؤشر البورصه المصرية  ]]/$L$253)^1/20) -1</f>
        <v>-0.92440080711938077</v>
      </c>
    </row>
    <row r="169" spans="1:18" x14ac:dyDescent="0.2">
      <c r="A169" s="44">
        <v>40909</v>
      </c>
      <c r="B169" s="75">
        <v>2012</v>
      </c>
      <c r="C169" s="80">
        <v>7.8296999999999999</v>
      </c>
      <c r="D169" s="46">
        <f>Table1_2[[#This Row],[سعر اليورو ]]/C170</f>
        <v>0.96522350156562042</v>
      </c>
      <c r="E169" s="81">
        <f>Table1_2[[#This Row],[سعر اليورو ]]/$C$253</f>
        <v>0.94159030233061547</v>
      </c>
      <c r="F169" s="76">
        <v>6.0419</v>
      </c>
      <c r="G169" s="47">
        <f>Table1_2[[#This Row],[سعر الدولار ]]/$F$253</f>
        <v>0.98874106076226953</v>
      </c>
      <c r="H169" s="45">
        <v>33.29</v>
      </c>
      <c r="I169" s="47">
        <f>Table1_2[[#This Row],[سعر الفضة ]]/$H$253</f>
        <v>4.9230996746524696</v>
      </c>
      <c r="J169" s="45">
        <v>1740.4</v>
      </c>
      <c r="K169" s="47">
        <f>Table1_2[[#This Row],[سعر الذهب ]]/$J$253</f>
        <v>4.1037491157745816</v>
      </c>
      <c r="L169" s="45">
        <v>4648.1400000000003</v>
      </c>
      <c r="M169" s="48">
        <f>Table1_2[[#This Row],[مؤشر البورصه المصرية  ]]/$L$253</f>
        <v>1.3135867921808897</v>
      </c>
      <c r="N169" s="73">
        <f>(Table1_2[[#This Row],[سعر اليورو ]]/$C$253)^1/20</f>
        <v>4.7079515116530773E-2</v>
      </c>
      <c r="O169" s="73">
        <f>(Table1_2[[#This Row],[سعر الدولار ]]/$F$253)^1/20</f>
        <v>4.9437053038113479E-2</v>
      </c>
      <c r="P169" s="73">
        <f>(Table1_2[[#This Row],[سعر الفضة ]]/$H$253)^1/20</f>
        <v>0.24615498373262348</v>
      </c>
      <c r="Q169" s="73">
        <f>(Table1_2[[#This Row],[سعر الذهب ]]/$J$253)^1/20</f>
        <v>0.20518745578872907</v>
      </c>
      <c r="R169" s="32">
        <f>((Table1_2[[#This Row],[مؤشر البورصه المصرية  ]]/$L$253)^1/20) -1</f>
        <v>-0.93432066039095552</v>
      </c>
    </row>
    <row r="170" spans="1:18" x14ac:dyDescent="0.2">
      <c r="A170" s="44">
        <v>40878</v>
      </c>
      <c r="B170" s="75">
        <v>2011</v>
      </c>
      <c r="C170" s="80">
        <v>8.1118000000000006</v>
      </c>
      <c r="D170" s="46">
        <f>Table1_2[[#This Row],[سعر اليورو ]]/C171</f>
        <v>0.99217201986349957</v>
      </c>
      <c r="E170" s="81">
        <f>Table1_2[[#This Row],[سعر اليورو ]]/$C$253</f>
        <v>0.97551530894484939</v>
      </c>
      <c r="F170" s="76">
        <v>6.0149999999999997</v>
      </c>
      <c r="G170" s="47">
        <f>Table1_2[[#This Row],[سعر الدولار ]]/$F$253</f>
        <v>0.98433894643821496</v>
      </c>
      <c r="H170" s="45">
        <v>27.914999999999999</v>
      </c>
      <c r="I170" s="47">
        <f>Table1_2[[#This Row],[سعر الفضة ]]/$H$253</f>
        <v>4.1282165039929017</v>
      </c>
      <c r="J170" s="45">
        <v>1566.8</v>
      </c>
      <c r="K170" s="47">
        <f>Table1_2[[#This Row],[سعر الذهب ]]/$J$253</f>
        <v>3.6944116953548689</v>
      </c>
      <c r="L170" s="45">
        <v>4113.72</v>
      </c>
      <c r="M170" s="48">
        <f>Table1_2[[#This Row],[مؤشر البورصه المصرية  ]]/$L$253</f>
        <v>1.1625571215002926</v>
      </c>
      <c r="N170" s="73">
        <f>(Table1_2[[#This Row],[سعر اليورو ]]/$C$253)^1/20</f>
        <v>4.8775765447242471E-2</v>
      </c>
      <c r="O170" s="73">
        <f>(Table1_2[[#This Row],[سعر الدولار ]]/$F$253)^1/20</f>
        <v>4.9216947321910745E-2</v>
      </c>
      <c r="P170" s="73">
        <f>(Table1_2[[#This Row],[سعر الفضة ]]/$H$253)^1/20</f>
        <v>0.2064108251996451</v>
      </c>
      <c r="Q170" s="73">
        <f>(Table1_2[[#This Row],[سعر الذهب ]]/$J$253)^1/20</f>
        <v>0.18472058476774345</v>
      </c>
      <c r="R170" s="32">
        <f>((Table1_2[[#This Row],[مؤشر البورصه المصرية  ]]/$L$253)^1/20) -1</f>
        <v>-0.94187214392498542</v>
      </c>
    </row>
    <row r="171" spans="1:18" x14ac:dyDescent="0.2">
      <c r="A171" s="44">
        <v>40848</v>
      </c>
      <c r="B171" s="75">
        <v>2011</v>
      </c>
      <c r="C171" s="80">
        <v>8.1758000000000006</v>
      </c>
      <c r="D171" s="46">
        <f>Table1_2[[#This Row],[سعر اليورو ]]/C172</f>
        <v>1.0218855850113115</v>
      </c>
      <c r="E171" s="81">
        <f>Table1_2[[#This Row],[سعر اليورو ]]/$C$253</f>
        <v>0.98321187194843307</v>
      </c>
      <c r="F171" s="76">
        <v>5.9794999999999998</v>
      </c>
      <c r="G171" s="47">
        <f>Table1_2[[#This Row],[سعر الدولار ]]/$F$253</f>
        <v>0.97852946470944413</v>
      </c>
      <c r="H171" s="45">
        <v>32.777000000000001</v>
      </c>
      <c r="I171" s="47">
        <f>Table1_2[[#This Row],[سعر الفضة ]]/$H$253</f>
        <v>4.8472345459923103</v>
      </c>
      <c r="J171" s="45">
        <v>1750.3</v>
      </c>
      <c r="K171" s="47">
        <f>Table1_2[[#This Row],[سعر الذهب ]]/$J$253</f>
        <v>4.1270926668238621</v>
      </c>
      <c r="L171" s="45">
        <v>4451.92</v>
      </c>
      <c r="M171" s="48">
        <f>Table1_2[[#This Row],[مؤشر البورصه المصرية  ]]/$L$253</f>
        <v>1.2581340733811688</v>
      </c>
      <c r="N171" s="73">
        <f>(Table1_2[[#This Row],[سعر اليورو ]]/$C$253)^1/20</f>
        <v>4.9160593597421656E-2</v>
      </c>
      <c r="O171" s="73">
        <f>(Table1_2[[#This Row],[سعر الدولار ]]/$F$253)^1/20</f>
        <v>4.8926473235472209E-2</v>
      </c>
      <c r="P171" s="73">
        <f>(Table1_2[[#This Row],[سعر الفضة ]]/$H$253)^1/20</f>
        <v>0.24236172729961553</v>
      </c>
      <c r="Q171" s="73">
        <f>(Table1_2[[#This Row],[سعر الذهب ]]/$J$253)^1/20</f>
        <v>0.20635463334119311</v>
      </c>
      <c r="R171" s="32">
        <f>((Table1_2[[#This Row],[مؤشر البورصه المصرية  ]]/$L$253)^1/20) -1</f>
        <v>-0.93709329633094152</v>
      </c>
    </row>
    <row r="172" spans="1:18" x14ac:dyDescent="0.2">
      <c r="A172" s="44">
        <v>40817</v>
      </c>
      <c r="B172" s="75">
        <v>2011</v>
      </c>
      <c r="C172" s="80">
        <v>8.0007000000000001</v>
      </c>
      <c r="D172" s="46">
        <f>Table1_2[[#This Row],[سعر اليورو ]]/C173</f>
        <v>0.94412451912864936</v>
      </c>
      <c r="E172" s="81">
        <f>Table1_2[[#This Row],[سعر اليورو ]]/$C$253</f>
        <v>0.96215455660581573</v>
      </c>
      <c r="F172" s="76">
        <v>5.976</v>
      </c>
      <c r="G172" s="47">
        <f>Table1_2[[#This Row],[سعر الدولار ]]/$F$253</f>
        <v>0.9779566989051991</v>
      </c>
      <c r="H172" s="45">
        <v>34.369999999999997</v>
      </c>
      <c r="I172" s="47">
        <f>Table1_2[[#This Row],[سعر الفضة ]]/$H$253</f>
        <v>5.0828157349896479</v>
      </c>
      <c r="J172" s="45">
        <v>1725.2</v>
      </c>
      <c r="K172" s="47">
        <f>Table1_2[[#This Row],[سعر الذهب ]]/$J$253</f>
        <v>4.0679085121433625</v>
      </c>
      <c r="L172" s="45">
        <v>4469.08</v>
      </c>
      <c r="M172" s="48">
        <f>Table1_2[[#This Row],[مؤشر البورصه المصرية  ]]/$L$253</f>
        <v>1.2629835721815112</v>
      </c>
      <c r="N172" s="73">
        <f>(Table1_2[[#This Row],[سعر اليورو ]]/$C$253)^1/20</f>
        <v>4.8107727830290783E-2</v>
      </c>
      <c r="O172" s="73">
        <f>(Table1_2[[#This Row],[سعر الدولار ]]/$F$253)^1/20</f>
        <v>4.8897834945259955E-2</v>
      </c>
      <c r="P172" s="73">
        <f>(Table1_2[[#This Row],[سعر الفضة ]]/$H$253)^1/20</f>
        <v>0.25414078674948237</v>
      </c>
      <c r="Q172" s="73">
        <f>(Table1_2[[#This Row],[سعر الذهب ]]/$J$253)^1/20</f>
        <v>0.20339542560716811</v>
      </c>
      <c r="R172" s="32">
        <f>((Table1_2[[#This Row],[مؤشر البورصه المصرية  ]]/$L$253)^1/20) -1</f>
        <v>-0.93685082139092446</v>
      </c>
    </row>
    <row r="173" spans="1:18" x14ac:dyDescent="0.2">
      <c r="A173" s="44">
        <v>40787</v>
      </c>
      <c r="B173" s="75">
        <v>2011</v>
      </c>
      <c r="C173" s="80">
        <v>8.4741999999999997</v>
      </c>
      <c r="D173" s="46">
        <f>Table1_2[[#This Row],[سعر اليورو ]]/C174</f>
        <v>0.98410191497021282</v>
      </c>
      <c r="E173" s="81">
        <f>Table1_2[[#This Row],[سعر اليورو ]]/$C$253</f>
        <v>1.0190970969526421</v>
      </c>
      <c r="F173" s="76">
        <v>5.9652000000000003</v>
      </c>
      <c r="G173" s="47">
        <f>Table1_2[[#This Row],[سعر الدولار ]]/$F$253</f>
        <v>0.97618930728067177</v>
      </c>
      <c r="H173" s="45">
        <v>30.082999999999998</v>
      </c>
      <c r="I173" s="47">
        <f>Table1_2[[#This Row],[سعر الفضة ]]/$H$253</f>
        <v>4.4488317065956817</v>
      </c>
      <c r="J173" s="45">
        <v>1622.3</v>
      </c>
      <c r="K173" s="47">
        <f>Table1_2[[#This Row],[سعر الذهب ]]/$J$253</f>
        <v>3.8252770572978068</v>
      </c>
      <c r="L173" s="45">
        <v>4756.09</v>
      </c>
      <c r="M173" s="48">
        <f>Table1_2[[#This Row],[مؤشر البورصه المصرية  ]]/$L$253</f>
        <v>1.3440939830606666</v>
      </c>
      <c r="N173" s="73">
        <f>(Table1_2[[#This Row],[سعر اليورو ]]/$C$253)^1/20</f>
        <v>5.0954854847632104E-2</v>
      </c>
      <c r="O173" s="73">
        <f>(Table1_2[[#This Row],[سعر الدولار ]]/$F$253)^1/20</f>
        <v>4.8809465364033591E-2</v>
      </c>
      <c r="P173" s="73">
        <f>(Table1_2[[#This Row],[سعر الفضة ]]/$H$253)^1/20</f>
        <v>0.22244158532978409</v>
      </c>
      <c r="Q173" s="73">
        <f>(Table1_2[[#This Row],[سعر الذهب ]]/$J$253)^1/20</f>
        <v>0.19126385286489034</v>
      </c>
      <c r="R173" s="32">
        <f>((Table1_2[[#This Row],[مؤشر البورصه المصرية  ]]/$L$253)^1/20) -1</f>
        <v>-0.93279530084696671</v>
      </c>
    </row>
    <row r="174" spans="1:18" x14ac:dyDescent="0.2">
      <c r="A174" s="44">
        <v>40756</v>
      </c>
      <c r="B174" s="75">
        <v>2011</v>
      </c>
      <c r="C174" s="80">
        <v>8.6111000000000004</v>
      </c>
      <c r="D174" s="46">
        <f>Table1_2[[#This Row],[سعر اليورو ]]/C175</f>
        <v>0.99210793124107099</v>
      </c>
      <c r="E174" s="81">
        <f>Table1_2[[#This Row],[سعر اليورو ]]/$C$253</f>
        <v>1.0355605262524954</v>
      </c>
      <c r="F174" s="76">
        <v>5.9649999999999999</v>
      </c>
      <c r="G174" s="47">
        <f>Table1_2[[#This Row],[سعر الدولار ]]/$F$253</f>
        <v>0.9761565778061434</v>
      </c>
      <c r="H174" s="45">
        <v>41.726999999999997</v>
      </c>
      <c r="I174" s="47">
        <f>Table1_2[[#This Row],[سعر الفضة ]]/$H$253</f>
        <v>6.170807453416149</v>
      </c>
      <c r="J174" s="45">
        <v>1831.7</v>
      </c>
      <c r="K174" s="47">
        <f>Table1_2[[#This Row],[سعر الذهب ]]/$J$253</f>
        <v>4.3190285310068379</v>
      </c>
      <c r="L174" s="45">
        <v>5083.33</v>
      </c>
      <c r="M174" s="48">
        <f>Table1_2[[#This Row],[مؤشر البورصه المصرية  ]]/$L$253</f>
        <v>1.4365735860574083</v>
      </c>
      <c r="N174" s="73">
        <f>(Table1_2[[#This Row],[سعر اليورو ]]/$C$253)^1/20</f>
        <v>5.1778026312624771E-2</v>
      </c>
      <c r="O174" s="73">
        <f>(Table1_2[[#This Row],[سعر الدولار ]]/$F$253)^1/20</f>
        <v>4.8807828890307173E-2</v>
      </c>
      <c r="P174" s="73">
        <f>(Table1_2[[#This Row],[سعر الفضة ]]/$H$253)^1/20</f>
        <v>0.30854037267080747</v>
      </c>
      <c r="Q174" s="73">
        <f>(Table1_2[[#This Row],[سعر الذهب ]]/$J$253)^1/20</f>
        <v>0.21595142655034189</v>
      </c>
      <c r="R174" s="32">
        <f>((Table1_2[[#This Row],[مؤشر البورصه المصرية  ]]/$L$253)^1/20) -1</f>
        <v>-0.9281713206971296</v>
      </c>
    </row>
    <row r="175" spans="1:18" x14ac:dyDescent="0.2">
      <c r="A175" s="44">
        <v>40725</v>
      </c>
      <c r="B175" s="75">
        <v>2011</v>
      </c>
      <c r="C175" s="80">
        <v>8.6796000000000006</v>
      </c>
      <c r="D175" s="46">
        <f>Table1_2[[#This Row],[سعر اليورو ]]/C176</f>
        <v>1.0117616888339727</v>
      </c>
      <c r="E175" s="81">
        <f>Table1_2[[#This Row],[سعر اليورو ]]/$C$253</f>
        <v>1.0437982538422685</v>
      </c>
      <c r="F175" s="76">
        <v>5.9756</v>
      </c>
      <c r="G175" s="47">
        <f>Table1_2[[#This Row],[سعر الدولار ]]/$F$253</f>
        <v>0.97789123995614258</v>
      </c>
      <c r="H175" s="45">
        <v>40.113999999999997</v>
      </c>
      <c r="I175" s="47">
        <f>Table1_2[[#This Row],[سعر الفضة ]]/$H$253</f>
        <v>5.9322685595977518</v>
      </c>
      <c r="J175" s="45">
        <v>1631.2</v>
      </c>
      <c r="K175" s="47">
        <f>Table1_2[[#This Row],[سعر الذهب ]]/$J$253</f>
        <v>3.8462626738976655</v>
      </c>
      <c r="L175" s="45">
        <v>5457.22</v>
      </c>
      <c r="M175" s="48">
        <f>Table1_2[[#This Row],[مؤشر البورصه المصرية  ]]/$L$253</f>
        <v>1.5422367041494867</v>
      </c>
      <c r="N175" s="73">
        <f>(Table1_2[[#This Row],[سعر اليورو ]]/$C$253)^1/20</f>
        <v>5.2189912692113427E-2</v>
      </c>
      <c r="O175" s="73">
        <f>(Table1_2[[#This Row],[سعر الدولار ]]/$F$253)^1/20</f>
        <v>4.8894561997807132E-2</v>
      </c>
      <c r="P175" s="73">
        <f>(Table1_2[[#This Row],[سعر الفضة ]]/$H$253)^1/20</f>
        <v>0.2966134279798876</v>
      </c>
      <c r="Q175" s="73">
        <f>(Table1_2[[#This Row],[سعر الذهب ]]/$J$253)^1/20</f>
        <v>0.19231313369488329</v>
      </c>
      <c r="R175" s="32">
        <f>((Table1_2[[#This Row],[مؤشر البورصه المصرية  ]]/$L$253)^1/20) -1</f>
        <v>-0.92288816479252567</v>
      </c>
    </row>
    <row r="176" spans="1:18" x14ac:dyDescent="0.2">
      <c r="A176" s="44">
        <v>40695</v>
      </c>
      <c r="B176" s="75">
        <v>2011</v>
      </c>
      <c r="C176" s="80">
        <v>8.5786999999999995</v>
      </c>
      <c r="D176" s="46">
        <f>Table1_2[[#This Row],[سعر اليورو ]]/C177</f>
        <v>0.97051802744561222</v>
      </c>
      <c r="E176" s="81">
        <f>Table1_2[[#This Row],[سعر اليورو ]]/$C$253</f>
        <v>1.031664141231931</v>
      </c>
      <c r="F176" s="76">
        <v>5.9508000000000001</v>
      </c>
      <c r="G176" s="47">
        <f>Table1_2[[#This Row],[سعر الدولار ]]/$F$253</f>
        <v>0.97383278511463511</v>
      </c>
      <c r="H176" s="45">
        <v>34.832000000000001</v>
      </c>
      <c r="I176" s="47">
        <f>Table1_2[[#This Row],[سعر الفضة ]]/$H$253</f>
        <v>5.1511387163561082</v>
      </c>
      <c r="J176" s="45">
        <v>1502.8</v>
      </c>
      <c r="K176" s="47">
        <f>Table1_2[[#This Row],[سعر الذهب ]]/$J$253</f>
        <v>3.5435038905918415</v>
      </c>
      <c r="L176" s="45">
        <v>5666.55</v>
      </c>
      <c r="M176" s="48">
        <f>Table1_2[[#This Row],[مؤشر البورصه المصرية  ]]/$L$253</f>
        <v>1.601394372207511</v>
      </c>
      <c r="N176" s="73">
        <f>(Table1_2[[#This Row],[سعر اليورو ]]/$C$253)^1/20</f>
        <v>5.1583207061596546E-2</v>
      </c>
      <c r="O176" s="73">
        <f>(Table1_2[[#This Row],[سعر الدولار ]]/$F$253)^1/20</f>
        <v>4.8691639255731757E-2</v>
      </c>
      <c r="P176" s="73">
        <f>(Table1_2[[#This Row],[سعر الفضة ]]/$H$253)^1/20</f>
        <v>0.25755693581780542</v>
      </c>
      <c r="Q176" s="73">
        <f>(Table1_2[[#This Row],[سعر الذهب ]]/$J$253)^1/20</f>
        <v>0.17717519452959207</v>
      </c>
      <c r="R176" s="32">
        <f>((Table1_2[[#This Row],[مؤشر البورصه المصرية  ]]/$L$253)^1/20) -1</f>
        <v>-0.9199302813896244</v>
      </c>
    </row>
    <row r="177" spans="1:18" x14ac:dyDescent="0.2">
      <c r="A177" s="44">
        <v>40664</v>
      </c>
      <c r="B177" s="75">
        <v>2011</v>
      </c>
      <c r="C177" s="80">
        <v>8.8392999999999997</v>
      </c>
      <c r="D177" s="46">
        <f>Table1_2[[#This Row],[سعر اليورو ]]/C178</f>
        <v>1.0400889558280186</v>
      </c>
      <c r="E177" s="81">
        <f>Table1_2[[#This Row],[سعر اليورو ]]/$C$253</f>
        <v>1.0630035837121485</v>
      </c>
      <c r="F177" s="76">
        <v>5.9572000000000003</v>
      </c>
      <c r="G177" s="47">
        <f>Table1_2[[#This Row],[سعر الدولار ]]/$F$253</f>
        <v>0.97488012829954029</v>
      </c>
      <c r="H177" s="45">
        <v>38.317</v>
      </c>
      <c r="I177" s="47">
        <f>Table1_2[[#This Row],[سعر الفضة ]]/$H$253</f>
        <v>5.6665187814256139</v>
      </c>
      <c r="J177" s="45">
        <v>1536.8</v>
      </c>
      <c r="K177" s="47">
        <f>Table1_2[[#This Row],[سعر الذهب ]]/$J$253</f>
        <v>3.6236736618721999</v>
      </c>
      <c r="L177" s="45">
        <v>5599.04</v>
      </c>
      <c r="M177" s="48">
        <f>Table1_2[[#This Row],[مؤشر البورصه المصرية  ]]/$L$253</f>
        <v>1.5823157204586109</v>
      </c>
      <c r="N177" s="73">
        <f>(Table1_2[[#This Row],[سعر اليورو ]]/$C$253)^1/20</f>
        <v>5.3150179185607424E-2</v>
      </c>
      <c r="O177" s="73">
        <f>(Table1_2[[#This Row],[سعر الدولار ]]/$F$253)^1/20</f>
        <v>4.8744006414977017E-2</v>
      </c>
      <c r="P177" s="73">
        <f>(Table1_2[[#This Row],[سعر الفضة ]]/$H$253)^1/20</f>
        <v>0.28332593907128067</v>
      </c>
      <c r="Q177" s="73">
        <f>(Table1_2[[#This Row],[سعر الذهب ]]/$J$253)^1/20</f>
        <v>0.18118368309360999</v>
      </c>
      <c r="R177" s="32">
        <f>((Table1_2[[#This Row],[مؤشر البورصه المصرية  ]]/$L$253)^1/20) -1</f>
        <v>-0.92088421397706943</v>
      </c>
    </row>
    <row r="178" spans="1:18" x14ac:dyDescent="0.2">
      <c r="A178" s="44">
        <v>40634</v>
      </c>
      <c r="B178" s="75">
        <v>2011</v>
      </c>
      <c r="C178" s="80">
        <v>8.4985999999999997</v>
      </c>
      <c r="D178" s="46">
        <f>Table1_2[[#This Row],[سعر اليورو ]]/C179</f>
        <v>1.0416227478857703</v>
      </c>
      <c r="E178" s="81">
        <f>Table1_2[[#This Row],[سعر اليورو ]]/$C$253</f>
        <v>1.0220314115977582</v>
      </c>
      <c r="F178" s="76">
        <v>5.9672999999999998</v>
      </c>
      <c r="G178" s="47">
        <f>Table1_2[[#This Row],[سعر الدولار ]]/$F$253</f>
        <v>0.97653296676321866</v>
      </c>
      <c r="H178" s="45">
        <v>48.598999999999997</v>
      </c>
      <c r="I178" s="47">
        <f>Table1_2[[#This Row],[سعر الفضة ]]/$H$253</f>
        <v>7.1870748299319729</v>
      </c>
      <c r="J178" s="45">
        <v>1556.4</v>
      </c>
      <c r="K178" s="47">
        <f>Table1_2[[#This Row],[سعر الذهب ]]/$J$253</f>
        <v>3.669889177080877</v>
      </c>
      <c r="L178" s="45">
        <v>5619.29</v>
      </c>
      <c r="M178" s="48">
        <f>Table1_2[[#This Row],[مؤشر البورصه المصرية  ]]/$L$253</f>
        <v>1.5880384681688053</v>
      </c>
      <c r="N178" s="73">
        <f>(Table1_2[[#This Row],[سعر اليورو ]]/$C$253)^1/20</f>
        <v>5.1101570579887914E-2</v>
      </c>
      <c r="O178" s="73">
        <f>(Table1_2[[#This Row],[سعر الدولار ]]/$F$253)^1/20</f>
        <v>4.882664833816093E-2</v>
      </c>
      <c r="P178" s="73">
        <f>(Table1_2[[#This Row],[سعر الفضة ]]/$H$253)^1/20</f>
        <v>0.35935374149659866</v>
      </c>
      <c r="Q178" s="73">
        <f>(Table1_2[[#This Row],[سعر الذهب ]]/$J$253)^1/20</f>
        <v>0.18349445885404386</v>
      </c>
      <c r="R178" s="32">
        <f>((Table1_2[[#This Row],[مؤشر البورصه المصرية  ]]/$L$253)^1/20) -1</f>
        <v>-0.92059807659155979</v>
      </c>
    </row>
    <row r="179" spans="1:18" x14ac:dyDescent="0.2">
      <c r="A179" s="44">
        <v>40603</v>
      </c>
      <c r="B179" s="75">
        <v>2011</v>
      </c>
      <c r="C179" s="80">
        <v>8.1590000000000007</v>
      </c>
      <c r="D179" s="46">
        <f>Table1_2[[#This Row],[سعر اليورو ]]/C180</f>
        <v>1.0131879594675146</v>
      </c>
      <c r="E179" s="81">
        <f>Table1_2[[#This Row],[سعر اليورو ]]/$C$253</f>
        <v>0.98119152415999233</v>
      </c>
      <c r="F179" s="76">
        <v>5.9008000000000003</v>
      </c>
      <c r="G179" s="47">
        <f>Table1_2[[#This Row],[سعر الدولار ]]/$F$253</f>
        <v>0.96565041648256345</v>
      </c>
      <c r="H179" s="45">
        <v>37.9</v>
      </c>
      <c r="I179" s="47">
        <f>Table1_2[[#This Row],[سعر الفضة ]]/$H$253</f>
        <v>5.6048506359065371</v>
      </c>
      <c r="J179" s="45">
        <v>1439.9</v>
      </c>
      <c r="K179" s="47">
        <f>Table1_2[[#This Row],[سعر الذهب ]]/$J$253</f>
        <v>3.3951898137231784</v>
      </c>
      <c r="L179" s="45">
        <v>5605.4</v>
      </c>
      <c r="M179" s="48">
        <f>Table1_2[[#This Row],[مؤشر البورصه المصرية  ]]/$L$253</f>
        <v>1.5841130871468498</v>
      </c>
      <c r="N179" s="73">
        <f>(Table1_2[[#This Row],[سعر اليورو ]]/$C$253)^1/20</f>
        <v>4.9059576207999618E-2</v>
      </c>
      <c r="O179" s="73">
        <f>(Table1_2[[#This Row],[سعر الدولار ]]/$F$253)^1/20</f>
        <v>4.8282520824128171E-2</v>
      </c>
      <c r="P179" s="73">
        <f>(Table1_2[[#This Row],[سعر الفضة ]]/$H$253)^1/20</f>
        <v>0.28024253179532688</v>
      </c>
      <c r="Q179" s="73">
        <f>(Table1_2[[#This Row],[سعر الذهب ]]/$J$253)^1/20</f>
        <v>0.16975949068615892</v>
      </c>
      <c r="R179" s="32">
        <f>((Table1_2[[#This Row],[مؤشر البورصه المصرية  ]]/$L$253)^1/20) -1</f>
        <v>-0.9207943456426575</v>
      </c>
    </row>
    <row r="180" spans="1:18" x14ac:dyDescent="0.2">
      <c r="A180" s="44">
        <v>40575</v>
      </c>
      <c r="B180" s="75">
        <v>2011</v>
      </c>
      <c r="C180" s="80">
        <v>8.0527999999999995</v>
      </c>
      <c r="D180" s="46">
        <f>Table1_2[[#This Row],[سعر اليورو ]]/C181</f>
        <v>1.0342400657573656</v>
      </c>
      <c r="E180" s="81">
        <f>Table1_2[[#This Row],[سعر اليورو ]]/$C$253</f>
        <v>0.96842003992592052</v>
      </c>
      <c r="F180" s="76">
        <v>5.9255000000000004</v>
      </c>
      <c r="G180" s="47">
        <f>Table1_2[[#This Row],[سعر الدولار ]]/$F$253</f>
        <v>0.96969250658680683</v>
      </c>
      <c r="H180" s="45">
        <v>33.82</v>
      </c>
      <c r="I180" s="47">
        <f>Table1_2[[#This Row],[سعر الفضة ]]/$H$253</f>
        <v>5.0014788524105294</v>
      </c>
      <c r="J180" s="45">
        <v>1409.9</v>
      </c>
      <c r="K180" s="47">
        <f>Table1_2[[#This Row],[سعر الذهب ]]/$J$253</f>
        <v>3.3244517802405094</v>
      </c>
      <c r="L180" s="45">
        <v>6426.6749999999993</v>
      </c>
      <c r="M180" s="48">
        <f>Table1_2[[#This Row],[مؤشر البورصه المصرية  ]]/$L$253</f>
        <v>1.816209364958697</v>
      </c>
      <c r="N180" s="73">
        <f>(Table1_2[[#This Row],[سعر اليورو ]]/$C$253)^1/20</f>
        <v>4.8421001996296023E-2</v>
      </c>
      <c r="O180" s="73">
        <f>(Table1_2[[#This Row],[سعر الدولار ]]/$F$253)^1/20</f>
        <v>4.8484625329340343E-2</v>
      </c>
      <c r="P180" s="73">
        <f>(Table1_2[[#This Row],[سعر الفضة ]]/$H$253)^1/20</f>
        <v>0.25007394262052646</v>
      </c>
      <c r="Q180" s="73">
        <f>(Table1_2[[#This Row],[سعر الذهب ]]/$J$253)^1/20</f>
        <v>0.16622258901202547</v>
      </c>
      <c r="R180" s="32">
        <f>((Table1_2[[#This Row],[مؤشر البورصه المصرية  ]]/$L$253)^1/20) -1</f>
        <v>-0.90918953175206518</v>
      </c>
    </row>
    <row r="181" spans="1:18" x14ac:dyDescent="0.2">
      <c r="A181" s="44">
        <v>40544</v>
      </c>
      <c r="B181" s="75">
        <v>2011</v>
      </c>
      <c r="C181" s="80">
        <v>7.7862</v>
      </c>
      <c r="D181" s="46">
        <f>Table1_2[[#This Row],[سعر اليورو ]]/C182</f>
        <v>1.0249990126772244</v>
      </c>
      <c r="E181" s="81">
        <f>Table1_2[[#This Row],[سعر اليورو ]]/$C$253</f>
        <v>0.93635904466411712</v>
      </c>
      <c r="F181" s="76">
        <v>5.8136000000000001</v>
      </c>
      <c r="G181" s="47">
        <f>Table1_2[[#This Row],[سعر الدولار ]]/$F$253</f>
        <v>0.95138036558823058</v>
      </c>
      <c r="H181" s="45">
        <v>28.178999999999998</v>
      </c>
      <c r="I181" s="47">
        <f>Table1_2[[#This Row],[سعر الفضة ]]/$H$253</f>
        <v>4.1672582076308782</v>
      </c>
      <c r="J181" s="45">
        <v>1334.5</v>
      </c>
      <c r="K181" s="47">
        <f>Table1_2[[#This Row],[سعر الذهب ]]/$J$253</f>
        <v>3.1466635227540674</v>
      </c>
      <c r="L181" s="45">
        <v>7247.95</v>
      </c>
      <c r="M181" s="48">
        <f>Table1_2[[#This Row],[مؤشر البورصه المصرية  ]]/$L$253</f>
        <v>2.0483056427705444</v>
      </c>
      <c r="N181" s="73">
        <f>(Table1_2[[#This Row],[سعر اليورو ]]/$C$253)^1/20</f>
        <v>4.6817952233205853E-2</v>
      </c>
      <c r="O181" s="73">
        <f>(Table1_2[[#This Row],[سعر الدولار ]]/$F$253)^1/20</f>
        <v>4.7569018279411526E-2</v>
      </c>
      <c r="P181" s="73">
        <f>(Table1_2[[#This Row],[سعر الفضة ]]/$H$253)^1/20</f>
        <v>0.20836291038154392</v>
      </c>
      <c r="Q181" s="73">
        <f>(Table1_2[[#This Row],[سعر الذهب ]]/$J$253)^1/20</f>
        <v>0.15733317613770337</v>
      </c>
      <c r="R181" s="32">
        <f>((Table1_2[[#This Row],[مؤشر البورصه المصرية  ]]/$L$253)^1/20) -1</f>
        <v>-0.89758471786147276</v>
      </c>
    </row>
    <row r="182" spans="1:18" x14ac:dyDescent="0.2">
      <c r="A182" s="44">
        <v>40513</v>
      </c>
      <c r="B182" s="75">
        <v>2010</v>
      </c>
      <c r="C182" s="80">
        <v>7.5963000000000003</v>
      </c>
      <c r="D182" s="46">
        <f>Table1_2[[#This Row],[سعر اليورو ]]/C183</f>
        <v>0.94222349015765139</v>
      </c>
      <c r="E182" s="81">
        <f>Table1_2[[#This Row],[سعر اليورو ]]/$C$253</f>
        <v>0.91352189912692117</v>
      </c>
      <c r="F182" s="76">
        <v>5.7973999999999997</v>
      </c>
      <c r="G182" s="47">
        <f>Table1_2[[#This Row],[سعر الدولار ]]/$F$253</f>
        <v>0.94872927815143926</v>
      </c>
      <c r="H182" s="45">
        <v>30.937000000000001</v>
      </c>
      <c r="I182" s="47">
        <f>Table1_2[[#This Row],[سعر الفضة ]]/$H$253</f>
        <v>4.575125702454895</v>
      </c>
      <c r="J182" s="45">
        <v>1421.4</v>
      </c>
      <c r="K182" s="47">
        <f>Table1_2[[#This Row],[سعر الذهب ]]/$J$253</f>
        <v>3.3515680264088661</v>
      </c>
      <c r="L182" s="45">
        <v>7148.77</v>
      </c>
      <c r="M182" s="48">
        <f>Table1_2[[#This Row],[مؤشر البورصه المصرية  ]]/$L$253</f>
        <v>2.0202768962077258</v>
      </c>
      <c r="N182" s="73">
        <f>(Table1_2[[#This Row],[سعر اليورو ]]/$C$253)^1/20</f>
        <v>4.5676094956346058E-2</v>
      </c>
      <c r="O182" s="73">
        <f>(Table1_2[[#This Row],[سعر الدولار ]]/$F$253)^1/20</f>
        <v>4.743646390757196E-2</v>
      </c>
      <c r="P182" s="73">
        <f>(Table1_2[[#This Row],[سعر الفضة ]]/$H$253)^1/20</f>
        <v>0.22875628512274476</v>
      </c>
      <c r="Q182" s="73">
        <f>(Table1_2[[#This Row],[سعر الذهب ]]/$J$253)^1/20</f>
        <v>0.1675784013204433</v>
      </c>
      <c r="R182" s="32">
        <f>((Table1_2[[#This Row],[مؤشر البورصه المصرية  ]]/$L$253)^1/20) -1</f>
        <v>-0.89898615518961367</v>
      </c>
    </row>
    <row r="183" spans="1:18" x14ac:dyDescent="0.2">
      <c r="A183" s="44">
        <v>40483</v>
      </c>
      <c r="B183" s="75">
        <v>2010</v>
      </c>
      <c r="C183" s="80">
        <v>8.0620999999999992</v>
      </c>
      <c r="D183" s="46">
        <f>Table1_2[[#This Row],[سعر اليورو ]]/C184</f>
        <v>1.0249431088623042</v>
      </c>
      <c r="E183" s="81">
        <f>Table1_2[[#This Row],[سعر اليورو ]]/$C$253</f>
        <v>0.96953844673737866</v>
      </c>
      <c r="F183" s="76">
        <v>5.7862999999999998</v>
      </c>
      <c r="G183" s="47">
        <f>Table1_2[[#This Row],[سعر الدولار ]]/$F$253</f>
        <v>0.94691279231511938</v>
      </c>
      <c r="H183" s="45">
        <v>28.199000000000002</v>
      </c>
      <c r="I183" s="47">
        <f>Table1_2[[#This Row],[سعر الفضة ]]/$H$253</f>
        <v>4.1702159124519378</v>
      </c>
      <c r="J183" s="45">
        <v>1386.1</v>
      </c>
      <c r="K183" s="47">
        <f>Table1_2[[#This Row],[سعر الذهب ]]/$J$253</f>
        <v>3.268332940344258</v>
      </c>
      <c r="L183" s="45">
        <v>7008.9</v>
      </c>
      <c r="M183" s="48">
        <f>Table1_2[[#This Row],[مؤشر البورصه المصرية  ]]/$L$253</f>
        <v>1.980748959307731</v>
      </c>
      <c r="N183" s="73">
        <f>(Table1_2[[#This Row],[سعر اليورو ]]/$C$253)^1/20</f>
        <v>4.8476922336868934E-2</v>
      </c>
      <c r="O183" s="73">
        <f>(Table1_2[[#This Row],[سعر الدولار ]]/$F$253)^1/20</f>
        <v>4.7345639615755969E-2</v>
      </c>
      <c r="P183" s="73">
        <f>(Table1_2[[#This Row],[سعر الفضة ]]/$H$253)^1/20</f>
        <v>0.20851079562259689</v>
      </c>
      <c r="Q183" s="73">
        <f>(Table1_2[[#This Row],[سعر الذهب ]]/$J$253)^1/20</f>
        <v>0.1634166470172129</v>
      </c>
      <c r="R183" s="32">
        <f>((Table1_2[[#This Row],[مؤشر البورصه المصرية  ]]/$L$253)^1/20) -1</f>
        <v>-0.9009625520346134</v>
      </c>
    </row>
    <row r="184" spans="1:18" x14ac:dyDescent="0.2">
      <c r="A184" s="44">
        <v>40452</v>
      </c>
      <c r="B184" s="75">
        <v>2010</v>
      </c>
      <c r="C184" s="80">
        <v>7.8658999999999999</v>
      </c>
      <c r="D184" s="46">
        <f>Table1_2[[#This Row],[سعر اليورو ]]/C185</f>
        <v>1.074341673951049</v>
      </c>
      <c r="E184" s="81">
        <f>Table1_2[[#This Row],[سعر اليورو ]]/$C$253</f>
        <v>0.94594367077951746</v>
      </c>
      <c r="F184" s="76">
        <v>5.702</v>
      </c>
      <c r="G184" s="47">
        <f>Table1_2[[#This Row],[سعر الدولار ]]/$F$253</f>
        <v>0.93311731880144666</v>
      </c>
      <c r="H184" s="45">
        <v>24.585000000000001</v>
      </c>
      <c r="I184" s="47">
        <f>Table1_2[[#This Row],[سعر الفضة ]]/$H$253</f>
        <v>3.635758651286602</v>
      </c>
      <c r="J184" s="45">
        <v>1357.6</v>
      </c>
      <c r="K184" s="47">
        <f>Table1_2[[#This Row],[سعر الذهب ]]/$J$253</f>
        <v>3.2011318085357221</v>
      </c>
      <c r="L184" s="45">
        <v>6947.67</v>
      </c>
      <c r="M184" s="48">
        <f>Table1_2[[#This Row],[مؤشر البورصه المصرية  ]]/$L$253</f>
        <v>1.9634450658610545</v>
      </c>
      <c r="N184" s="73">
        <f>(Table1_2[[#This Row],[سعر اليورو ]]/$C$253)^1/20</f>
        <v>4.729718353897587E-2</v>
      </c>
      <c r="O184" s="73">
        <f>(Table1_2[[#This Row],[سعر الدولار ]]/$F$253)^1/20</f>
        <v>4.665586594007233E-2</v>
      </c>
      <c r="P184" s="73">
        <f>(Table1_2[[#This Row],[سعر الفضة ]]/$H$253)^1/20</f>
        <v>0.1817879325643301</v>
      </c>
      <c r="Q184" s="73">
        <f>(Table1_2[[#This Row],[سعر الذهب ]]/$J$253)^1/20</f>
        <v>0.16005659042678611</v>
      </c>
      <c r="R184" s="32">
        <f>((Table1_2[[#This Row],[مؤشر البورصه المصرية  ]]/$L$253)^1/20) -1</f>
        <v>-0.90182774670694732</v>
      </c>
    </row>
    <row r="185" spans="1:18" x14ac:dyDescent="0.2">
      <c r="A185" s="44">
        <v>40422</v>
      </c>
      <c r="B185" s="75">
        <v>2010</v>
      </c>
      <c r="C185" s="80">
        <v>7.3216000000000001</v>
      </c>
      <c r="D185" s="46">
        <f>Table1_2[[#This Row],[سعر اليورو ]]/C186</f>
        <v>0.98284425591322799</v>
      </c>
      <c r="E185" s="81">
        <f>Table1_2[[#This Row],[سعر اليورو ]]/$C$253</f>
        <v>0.88048680760997666</v>
      </c>
      <c r="F185" s="76">
        <v>5.7154999999999996</v>
      </c>
      <c r="G185" s="47">
        <f>Table1_2[[#This Row],[سعر الدولار ]]/$F$253</f>
        <v>0.93532655833210598</v>
      </c>
      <c r="H185" s="45">
        <v>21.821000000000002</v>
      </c>
      <c r="I185" s="47">
        <f>Table1_2[[#This Row],[سعر الفضة ]]/$H$253</f>
        <v>3.2270038450162679</v>
      </c>
      <c r="J185" s="45">
        <v>1309.5999999999999</v>
      </c>
      <c r="K185" s="47">
        <f>Table1_2[[#This Row],[سعر الذهب ]]/$J$253</f>
        <v>3.0879509549634516</v>
      </c>
      <c r="L185" s="45">
        <v>6781.26</v>
      </c>
      <c r="M185" s="48">
        <f>Table1_2[[#This Row],[مؤشر البورصه المصرية  ]]/$L$253</f>
        <v>1.9164167969003902</v>
      </c>
      <c r="N185" s="73">
        <f>(Table1_2[[#This Row],[سعر اليورو ]]/$C$253)^1/20</f>
        <v>4.4024340380498836E-2</v>
      </c>
      <c r="O185" s="73">
        <f>(Table1_2[[#This Row],[سعر الدولار ]]/$F$253)^1/20</f>
        <v>4.6766327916605302E-2</v>
      </c>
      <c r="P185" s="73">
        <f>(Table1_2[[#This Row],[سعر الفضة ]]/$H$253)^1/20</f>
        <v>0.1613501922508134</v>
      </c>
      <c r="Q185" s="73">
        <f>(Table1_2[[#This Row],[سعر الذهب ]]/$J$253)^1/20</f>
        <v>0.15439754774817258</v>
      </c>
      <c r="R185" s="32">
        <f>((Table1_2[[#This Row],[مؤشر البورصه المصرية  ]]/$L$253)^1/20) -1</f>
        <v>-0.90417916015498045</v>
      </c>
    </row>
    <row r="186" spans="1:18" x14ac:dyDescent="0.2">
      <c r="A186" s="44">
        <v>40391</v>
      </c>
      <c r="B186" s="75">
        <v>2010</v>
      </c>
      <c r="C186" s="80">
        <v>7.4493999999999998</v>
      </c>
      <c r="D186" s="46">
        <f>Table1_2[[#This Row],[سعر اليورو ]]/C187</f>
        <v>1.0395188523903882</v>
      </c>
      <c r="E186" s="81">
        <f>Table1_2[[#This Row],[سعر اليورو ]]/$C$253</f>
        <v>0.89585588185775789</v>
      </c>
      <c r="F186" s="76">
        <v>5.7074999999999996</v>
      </c>
      <c r="G186" s="47">
        <f>Table1_2[[#This Row],[سعر الدولار ]]/$F$253</f>
        <v>0.93401737935097451</v>
      </c>
      <c r="H186" s="45">
        <v>19.417999999999999</v>
      </c>
      <c r="I186" s="47">
        <f>Table1_2[[#This Row],[سعر الفضة ]]/$H$253</f>
        <v>2.8716356107660457</v>
      </c>
      <c r="J186" s="45">
        <v>1250.3</v>
      </c>
      <c r="K186" s="47">
        <f>Table1_2[[#This Row],[سعر الذهب ]]/$J$253</f>
        <v>2.9481254421127092</v>
      </c>
      <c r="L186" s="45">
        <v>6521.18</v>
      </c>
      <c r="M186" s="48">
        <f>Table1_2[[#This Row],[مؤشر البورصه المصرية  ]]/$L$253</f>
        <v>1.8429169339637306</v>
      </c>
      <c r="N186" s="73">
        <f>(Table1_2[[#This Row],[سعر اليورو ]]/$C$253)^1/20</f>
        <v>4.4792794092887896E-2</v>
      </c>
      <c r="O186" s="73">
        <f>(Table1_2[[#This Row],[سعر الدولار ]]/$F$253)^1/20</f>
        <v>4.6700868967548728E-2</v>
      </c>
      <c r="P186" s="73">
        <f>(Table1_2[[#This Row],[سعر الفضة ]]/$H$253)^1/20</f>
        <v>0.14358178053830228</v>
      </c>
      <c r="Q186" s="73">
        <f>(Table1_2[[#This Row],[سعر الذهب ]]/$J$253)^1/20</f>
        <v>0.14740627210563545</v>
      </c>
      <c r="R186" s="32">
        <f>((Table1_2[[#This Row],[مؤشر البورصه المصرية  ]]/$L$253)^1/20) -1</f>
        <v>-0.90785415330181352</v>
      </c>
    </row>
    <row r="187" spans="1:18" x14ac:dyDescent="0.2">
      <c r="A187" s="44">
        <v>40360</v>
      </c>
      <c r="B187" s="75">
        <v>2010</v>
      </c>
      <c r="C187" s="80">
        <v>7.1661999999999999</v>
      </c>
      <c r="D187" s="46">
        <f>Table1_2[[#This Row],[سعر اليورو ]]/C188</f>
        <v>1.0388205960802506</v>
      </c>
      <c r="E187" s="81">
        <f>Table1_2[[#This Row],[سعر اليورو ]]/$C$253</f>
        <v>0.86179859056689989</v>
      </c>
      <c r="F187" s="76">
        <v>5.7032999999999996</v>
      </c>
      <c r="G187" s="47">
        <f>Table1_2[[#This Row],[سعر الدولار ]]/$F$253</f>
        <v>0.93333006038588051</v>
      </c>
      <c r="H187" s="45">
        <v>18.02</v>
      </c>
      <c r="I187" s="47">
        <f>Table1_2[[#This Row],[سعر الفضة ]]/$H$253</f>
        <v>2.6648920437740315</v>
      </c>
      <c r="J187" s="45">
        <v>1183.9000000000001</v>
      </c>
      <c r="K187" s="47">
        <f>Table1_2[[#This Row],[سعر الذهب ]]/$J$253</f>
        <v>2.7915585946710681</v>
      </c>
      <c r="L187" s="45">
        <v>6316.52</v>
      </c>
      <c r="M187" s="48">
        <f>Table1_2[[#This Row],[مؤشر البورصه المصرية  ]]/$L$253</f>
        <v>1.7850790304393658</v>
      </c>
      <c r="N187" s="73">
        <f>(Table1_2[[#This Row],[سعر اليورو ]]/$C$253)^1/20</f>
        <v>4.3089929528344992E-2</v>
      </c>
      <c r="O187" s="73">
        <f>(Table1_2[[#This Row],[سعر الدولار ]]/$F$253)^1/20</f>
        <v>4.6666503019294023E-2</v>
      </c>
      <c r="P187" s="73">
        <f>(Table1_2[[#This Row],[سعر الفضة ]]/$H$253)^1/20</f>
        <v>0.13324460218870157</v>
      </c>
      <c r="Q187" s="73">
        <f>(Table1_2[[#This Row],[سعر الذهب ]]/$J$253)^1/20</f>
        <v>0.1395779297335534</v>
      </c>
      <c r="R187" s="32">
        <f>((Table1_2[[#This Row],[مؤشر البورصه المصرية  ]]/$L$253)^1/20) -1</f>
        <v>-0.91074604847803176</v>
      </c>
    </row>
    <row r="188" spans="1:18" x14ac:dyDescent="0.2">
      <c r="A188" s="44">
        <v>40330</v>
      </c>
      <c r="B188" s="75">
        <v>2010</v>
      </c>
      <c r="C188" s="80">
        <v>6.8983999999999996</v>
      </c>
      <c r="D188" s="46">
        <f>Table1_2[[#This Row],[سعر اليورو ]]/C189</f>
        <v>0.93154902569781095</v>
      </c>
      <c r="E188" s="81">
        <f>Table1_2[[#This Row],[سعر اليورو ]]/$C$253</f>
        <v>0.82959328474877925</v>
      </c>
      <c r="F188" s="76">
        <v>5.6734999999999998</v>
      </c>
      <c r="G188" s="47">
        <f>Table1_2[[#This Row],[سعر الدولار ]]/$F$253</f>
        <v>0.9284533686811659</v>
      </c>
      <c r="H188" s="45">
        <v>18.707999999999998</v>
      </c>
      <c r="I188" s="47">
        <f>Table1_2[[#This Row],[سعر الفضة ]]/$H$253</f>
        <v>2.766637089618456</v>
      </c>
      <c r="J188" s="45">
        <v>1245.9000000000001</v>
      </c>
      <c r="K188" s="47">
        <f>Table1_2[[#This Row],[سعر الذهب ]]/$J$253</f>
        <v>2.9377505305352511</v>
      </c>
      <c r="L188" s="45">
        <v>6601.19</v>
      </c>
      <c r="M188" s="48">
        <f>Table1_2[[#This Row],[مؤشر البورصه المصرية  ]]/$L$253</f>
        <v>1.865528146027565</v>
      </c>
      <c r="N188" s="73">
        <f>(Table1_2[[#This Row],[سعر اليورو ]]/$C$253)^1/20</f>
        <v>4.1479664237438964E-2</v>
      </c>
      <c r="O188" s="73">
        <f>(Table1_2[[#This Row],[سعر الدولار ]]/$F$253)^1/20</f>
        <v>4.6422668434058297E-2</v>
      </c>
      <c r="P188" s="73">
        <f>(Table1_2[[#This Row],[سعر الفضة ]]/$H$253)^1/20</f>
        <v>0.13833185448092281</v>
      </c>
      <c r="Q188" s="73">
        <f>(Table1_2[[#This Row],[سعر الذهب ]]/$J$253)^1/20</f>
        <v>0.14688752652676257</v>
      </c>
      <c r="R188" s="32">
        <f>((Table1_2[[#This Row],[مؤشر البورصه المصرية  ]]/$L$253)^1/20) -1</f>
        <v>-0.90672359269862179</v>
      </c>
    </row>
    <row r="189" spans="1:18" x14ac:dyDescent="0.2">
      <c r="A189" s="44">
        <v>40299</v>
      </c>
      <c r="B189" s="75">
        <v>2010</v>
      </c>
      <c r="C189" s="80">
        <v>7.4053000000000004</v>
      </c>
      <c r="D189" s="46">
        <f>Table1_2[[#This Row],[سعر اليورو ]]/C190</f>
        <v>0.99693057444030109</v>
      </c>
      <c r="E189" s="81">
        <f>Table1_2[[#This Row],[سعر اليورو ]]/$C$253</f>
        <v>0.89055246891310103</v>
      </c>
      <c r="F189" s="76">
        <v>5.5674999999999999</v>
      </c>
      <c r="G189" s="47">
        <f>Table1_2[[#This Row],[سعر الدولار ]]/$F$253</f>
        <v>0.91110674718117401</v>
      </c>
      <c r="H189" s="45">
        <v>18.440000000000001</v>
      </c>
      <c r="I189" s="47">
        <f>Table1_2[[#This Row],[سعر الفضة ]]/$H$253</f>
        <v>2.7270038450162679</v>
      </c>
      <c r="J189" s="45">
        <v>1215</v>
      </c>
      <c r="K189" s="47">
        <f>Table1_2[[#This Row],[سعر الذهب ]]/$J$253</f>
        <v>2.8648903560481016</v>
      </c>
      <c r="L189" s="45">
        <v>7451.09</v>
      </c>
      <c r="M189" s="48">
        <f>Table1_2[[#This Row],[مؤشر البورصه المصرية  ]]/$L$253</f>
        <v>2.1057139869606134</v>
      </c>
      <c r="N189" s="73">
        <f>(Table1_2[[#This Row],[سعر اليورو ]]/$C$253)^1/20</f>
        <v>4.452762344565505E-2</v>
      </c>
      <c r="O189" s="73">
        <f>(Table1_2[[#This Row],[سعر الدولار ]]/$F$253)^1/20</f>
        <v>4.5555337359058701E-2</v>
      </c>
      <c r="P189" s="73">
        <f>(Table1_2[[#This Row],[سعر الفضة ]]/$H$253)^1/20</f>
        <v>0.13635019225081341</v>
      </c>
      <c r="Q189" s="73">
        <f>(Table1_2[[#This Row],[سعر الذهب ]]/$J$253)^1/20</f>
        <v>0.14324451780240507</v>
      </c>
      <c r="R189" s="32">
        <f>((Table1_2[[#This Row],[مؤشر البورصه المصرية  ]]/$L$253)^1/20) -1</f>
        <v>-0.89471430065196933</v>
      </c>
    </row>
    <row r="190" spans="1:18" x14ac:dyDescent="0.2">
      <c r="A190" s="44">
        <v>40269</v>
      </c>
      <c r="B190" s="75">
        <v>2010</v>
      </c>
      <c r="C190" s="80">
        <v>7.4280999999999997</v>
      </c>
      <c r="D190" s="46">
        <f>Table1_2[[#This Row],[سعر اليورو ]]/C191</f>
        <v>0.9995021394547754</v>
      </c>
      <c r="E190" s="81">
        <f>Table1_2[[#This Row],[سعر اليورو ]]/$C$253</f>
        <v>0.89329436948312757</v>
      </c>
      <c r="F190" s="76">
        <v>5.5137</v>
      </c>
      <c r="G190" s="47">
        <f>Table1_2[[#This Row],[سعر الدولار ]]/$F$253</f>
        <v>0.90230251853306498</v>
      </c>
      <c r="H190" s="45">
        <v>18.638999999999999</v>
      </c>
      <c r="I190" s="47">
        <f>Table1_2[[#This Row],[سعر الفضة ]]/$H$253</f>
        <v>2.756433007985803</v>
      </c>
      <c r="J190" s="45">
        <v>1180.7</v>
      </c>
      <c r="K190" s="47">
        <f>Table1_2[[#This Row],[سعر الذهب ]]/$J$253</f>
        <v>2.7840132044329167</v>
      </c>
      <c r="L190" s="45">
        <v>7693.46</v>
      </c>
      <c r="M190" s="48">
        <f>Table1_2[[#This Row],[مؤشر البورصه المصرية  ]]/$L$253</f>
        <v>2.1742089184430733</v>
      </c>
      <c r="N190" s="73">
        <f>(Table1_2[[#This Row],[سعر اليورو ]]/$C$253)^1/20</f>
        <v>4.466471847415638E-2</v>
      </c>
      <c r="O190" s="73">
        <f>(Table1_2[[#This Row],[سعر الدولار ]]/$F$253)^1/20</f>
        <v>4.5115125926653246E-2</v>
      </c>
      <c r="P190" s="73">
        <f>(Table1_2[[#This Row],[سعر الفضة ]]/$H$253)^1/20</f>
        <v>0.13782165039929015</v>
      </c>
      <c r="Q190" s="73">
        <f>(Table1_2[[#This Row],[سعر الذهب ]]/$J$253)^1/20</f>
        <v>0.13920066022164584</v>
      </c>
      <c r="R190" s="32">
        <f>((Table1_2[[#This Row],[مؤشر البورصه المصرية  ]]/$L$253)^1/20) -1</f>
        <v>-0.89128955407784638</v>
      </c>
    </row>
    <row r="191" spans="1:18" x14ac:dyDescent="0.2">
      <c r="A191" s="44">
        <v>40238</v>
      </c>
      <c r="B191" s="75">
        <v>2010</v>
      </c>
      <c r="C191" s="80">
        <v>7.4318</v>
      </c>
      <c r="D191" s="46">
        <f>Table1_2[[#This Row],[سعر اليورو ]]/C192</f>
        <v>0.97553227796592368</v>
      </c>
      <c r="E191" s="81">
        <f>Table1_2[[#This Row],[سعر اليورو ]]/$C$253</f>
        <v>0.89373932703177228</v>
      </c>
      <c r="F191" s="76">
        <v>5.4969000000000001</v>
      </c>
      <c r="G191" s="47">
        <f>Table1_2[[#This Row],[سعر الدولار ]]/$F$253</f>
        <v>0.89955324267268899</v>
      </c>
      <c r="H191" s="45">
        <v>17.54</v>
      </c>
      <c r="I191" s="47">
        <f>Table1_2[[#This Row],[سعر الفضة ]]/$H$253</f>
        <v>2.593907128068619</v>
      </c>
      <c r="J191" s="45">
        <v>1114.5</v>
      </c>
      <c r="K191" s="47">
        <f>Table1_2[[#This Row],[سعر الذهب ]]/$J$253</f>
        <v>2.62791794388116</v>
      </c>
      <c r="L191" s="45">
        <v>6896.6</v>
      </c>
      <c r="M191" s="48">
        <f>Table1_2[[#This Row],[مؤشر البورصه المصرية  ]]/$L$253</f>
        <v>1.9490124374383568</v>
      </c>
      <c r="N191" s="73">
        <f>(Table1_2[[#This Row],[سعر اليورو ]]/$C$253)^1/20</f>
        <v>4.4686966351588614E-2</v>
      </c>
      <c r="O191" s="73">
        <f>(Table1_2[[#This Row],[سعر الدولار ]]/$F$253)^1/20</f>
        <v>4.4977662133634452E-2</v>
      </c>
      <c r="P191" s="73">
        <f>(Table1_2[[#This Row],[سعر الفضة ]]/$H$253)^1/20</f>
        <v>0.12969535640343094</v>
      </c>
      <c r="Q191" s="73">
        <f>(Table1_2[[#This Row],[سعر الذهب ]]/$J$253)^1/20</f>
        <v>0.131395897194058</v>
      </c>
      <c r="R191" s="32">
        <f>((Table1_2[[#This Row],[مؤشر البورصه المصرية  ]]/$L$253)^1/20) -1</f>
        <v>-0.90254937812808211</v>
      </c>
    </row>
    <row r="192" spans="1:18" x14ac:dyDescent="0.2">
      <c r="A192" s="44">
        <v>40210</v>
      </c>
      <c r="B192" s="75">
        <v>2010</v>
      </c>
      <c r="C192" s="80">
        <v>7.6181999999999999</v>
      </c>
      <c r="D192" s="46">
        <f>Table1_2[[#This Row],[سعر اليورو ]]/C193</f>
        <v>0.96809118981357933</v>
      </c>
      <c r="E192" s="81">
        <f>Table1_2[[#This Row],[سعر اليورو ]]/$C$253</f>
        <v>0.91615556677970988</v>
      </c>
      <c r="F192" s="76">
        <v>5.4802999999999997</v>
      </c>
      <c r="G192" s="47">
        <f>Table1_2[[#This Row],[سعر الدولار ]]/$F$253</f>
        <v>0.89683669628684115</v>
      </c>
      <c r="H192" s="45">
        <v>16.521000000000001</v>
      </c>
      <c r="I192" s="47">
        <f>Table1_2[[#This Row],[سعر الفضة ]]/$H$253</f>
        <v>2.4432120674356703</v>
      </c>
      <c r="J192" s="45">
        <v>1118.9000000000001</v>
      </c>
      <c r="K192" s="47">
        <f>Table1_2[[#This Row],[سعر الذهب ]]/$J$253</f>
        <v>2.6382928554586185</v>
      </c>
      <c r="L192" s="45">
        <v>7076.6</v>
      </c>
      <c r="M192" s="48">
        <f>Table1_2[[#This Row],[مؤشر البورصه المصرية  ]]/$L$253</f>
        <v>1.9998813059734182</v>
      </c>
      <c r="N192" s="73">
        <f>(Table1_2[[#This Row],[سعر اليورو ]]/$C$253)^1/20</f>
        <v>4.5807778338985493E-2</v>
      </c>
      <c r="O192" s="73">
        <f>(Table1_2[[#This Row],[سعر الدولار ]]/$F$253)^1/20</f>
        <v>4.4841834814342056E-2</v>
      </c>
      <c r="P192" s="73">
        <f>(Table1_2[[#This Row],[سعر الفضة ]]/$H$253)^1/20</f>
        <v>0.12216060337178351</v>
      </c>
      <c r="Q192" s="73">
        <f>(Table1_2[[#This Row],[سعر الذهب ]]/$J$253)^1/20</f>
        <v>0.13191464277293091</v>
      </c>
      <c r="R192" s="32">
        <f>((Table1_2[[#This Row],[مؤشر البورصه المصرية  ]]/$L$253)^1/20) -1</f>
        <v>-0.90000593470132906</v>
      </c>
    </row>
    <row r="193" spans="1:18" x14ac:dyDescent="0.2">
      <c r="A193" s="44">
        <v>40179</v>
      </c>
      <c r="B193" s="75">
        <v>2010</v>
      </c>
      <c r="C193" s="80">
        <v>7.8693</v>
      </c>
      <c r="D193" s="46">
        <f>Table1_2[[#This Row],[سعر اليورو ]]/C194</f>
        <v>0.95175491642679177</v>
      </c>
      <c r="E193" s="81">
        <f>Table1_2[[#This Row],[سعر اليورو ]]/$C$253</f>
        <v>0.94635255068908286</v>
      </c>
      <c r="F193" s="76">
        <v>5.4919000000000002</v>
      </c>
      <c r="G193" s="47">
        <f>Table1_2[[#This Row],[سعر الدولار ]]/$F$253</f>
        <v>0.89873500580948185</v>
      </c>
      <c r="H193" s="45">
        <v>16.2</v>
      </c>
      <c r="I193" s="47">
        <f>Table1_2[[#This Row],[سعر الفضة ]]/$H$253</f>
        <v>2.3957409050576755</v>
      </c>
      <c r="J193" s="45">
        <v>1083.8</v>
      </c>
      <c r="K193" s="47">
        <f>Table1_2[[#This Row],[سعر الذهب ]]/$J$253</f>
        <v>2.5555293562838952</v>
      </c>
      <c r="L193" s="45">
        <v>6908.94</v>
      </c>
      <c r="M193" s="48">
        <f>Table1_2[[#This Row],[مؤشر البورصه المصرية  ]]/$L$253</f>
        <v>1.9524997809812603</v>
      </c>
      <c r="N193" s="73">
        <f>(Table1_2[[#This Row],[سعر اليورو ]]/$C$253)^1/20</f>
        <v>4.7317627534454142E-2</v>
      </c>
      <c r="O193" s="73">
        <f>(Table1_2[[#This Row],[سعر الدولار ]]/$F$253)^1/20</f>
        <v>4.4936750290474094E-2</v>
      </c>
      <c r="P193" s="73">
        <f>(Table1_2[[#This Row],[سعر الفضة ]]/$H$253)^1/20</f>
        <v>0.11978704525288378</v>
      </c>
      <c r="Q193" s="73">
        <f>(Table1_2[[#This Row],[سعر الذهب ]]/$J$253)^1/20</f>
        <v>0.12777646781419477</v>
      </c>
      <c r="R193" s="32">
        <f>((Table1_2[[#This Row],[مؤشر البورصه المصرية  ]]/$L$253)^1/20) -1</f>
        <v>-0.90237501095093697</v>
      </c>
    </row>
    <row r="194" spans="1:18" x14ac:dyDescent="0.2">
      <c r="A194" s="44">
        <v>40148</v>
      </c>
      <c r="B194" s="75">
        <v>2009</v>
      </c>
      <c r="C194" s="80">
        <v>8.2682000000000002</v>
      </c>
      <c r="D194" s="46">
        <f>Table1_2[[#This Row],[سعر اليورو ]]/C195</f>
        <v>1.0240651977359145</v>
      </c>
      <c r="E194" s="81">
        <f>Table1_2[[#This Row],[سعر اليورو ]]/$C$253</f>
        <v>0.99432378478485695</v>
      </c>
      <c r="F194" s="76">
        <v>5.4865000000000004</v>
      </c>
      <c r="G194" s="47">
        <f>Table1_2[[#This Row],[سعر الدولار ]]/$F$253</f>
        <v>0.89785130999721807</v>
      </c>
      <c r="H194" s="45">
        <v>16.844999999999999</v>
      </c>
      <c r="I194" s="47">
        <f>Table1_2[[#This Row],[سعر الفضة ]]/$H$253</f>
        <v>2.4911268855368234</v>
      </c>
      <c r="J194" s="45">
        <v>1096.2</v>
      </c>
      <c r="K194" s="47">
        <f>Table1_2[[#This Row],[سعر الذهب ]]/$J$253</f>
        <v>2.584767743456732</v>
      </c>
      <c r="L194" s="45">
        <v>6708.12</v>
      </c>
      <c r="M194" s="48">
        <f>Table1_2[[#This Row],[مؤشر البورصه المصرية  ]]/$L$253</f>
        <v>1.8957470799856435</v>
      </c>
      <c r="N194" s="73">
        <f>(Table1_2[[#This Row],[سعر اليورو ]]/$C$253)^1/20</f>
        <v>4.9716189239242849E-2</v>
      </c>
      <c r="O194" s="73">
        <f>(Table1_2[[#This Row],[سعر الدولار ]]/$F$253)^1/20</f>
        <v>4.4892565499860905E-2</v>
      </c>
      <c r="P194" s="73">
        <f>(Table1_2[[#This Row],[سعر الفضة ]]/$H$253)^1/20</f>
        <v>0.12455634427684117</v>
      </c>
      <c r="Q194" s="73">
        <f>(Table1_2[[#This Row],[سعر الذهب ]]/$J$253)^1/20</f>
        <v>0.12923838717283659</v>
      </c>
      <c r="R194" s="32">
        <f>((Table1_2[[#This Row],[مؤشر البورصه المصرية  ]]/$L$253)^1/20) -1</f>
        <v>-0.90521264600071782</v>
      </c>
    </row>
    <row r="195" spans="1:18" x14ac:dyDescent="0.2">
      <c r="A195" s="44">
        <v>40118</v>
      </c>
      <c r="B195" s="75">
        <v>2009</v>
      </c>
      <c r="C195" s="80">
        <v>8.0739000000000001</v>
      </c>
      <c r="D195" s="46">
        <f>Table1_2[[#This Row],[سعر اليورو ]]/C196</f>
        <v>1.0084307553956835</v>
      </c>
      <c r="E195" s="81">
        <f>Table1_2[[#This Row],[سعر اليورو ]]/$C$253</f>
        <v>0.97095750054116459</v>
      </c>
      <c r="F195" s="76">
        <v>5.4846000000000004</v>
      </c>
      <c r="G195" s="47">
        <f>Table1_2[[#This Row],[سعر الدولار ]]/$F$253</f>
        <v>0.89754037998919944</v>
      </c>
      <c r="H195" s="45">
        <v>18.516999999999999</v>
      </c>
      <c r="I195" s="47">
        <f>Table1_2[[#This Row],[سعر الفضة ]]/$H$253</f>
        <v>2.7383910085773442</v>
      </c>
      <c r="J195" s="45">
        <v>1182.3</v>
      </c>
      <c r="K195" s="47">
        <f>Table1_2[[#This Row],[سعر الذهب ]]/$J$253</f>
        <v>2.7877858995519924</v>
      </c>
      <c r="L195" s="45">
        <v>6892.57</v>
      </c>
      <c r="M195" s="48">
        <f>Table1_2[[#This Row],[مؤشر البورصه المصرية  ]]/$L$253</f>
        <v>1.9478735399928215</v>
      </c>
      <c r="N195" s="73">
        <f>(Table1_2[[#This Row],[سعر اليورو ]]/$C$253)^1/20</f>
        <v>4.8547875027058228E-2</v>
      </c>
      <c r="O195" s="73">
        <f>(Table1_2[[#This Row],[سعر الدولار ]]/$F$253)^1/20</f>
        <v>4.4877018999459971E-2</v>
      </c>
      <c r="P195" s="73">
        <f>(Table1_2[[#This Row],[سعر الفضة ]]/$H$253)^1/20</f>
        <v>0.13691955042886722</v>
      </c>
      <c r="Q195" s="73">
        <f>(Table1_2[[#This Row],[سعر الذهب ]]/$J$253)^1/20</f>
        <v>0.13938929497759961</v>
      </c>
      <c r="R195" s="32">
        <f>((Table1_2[[#This Row],[مؤشر البورصه المصرية  ]]/$L$253)^1/20) -1</f>
        <v>-0.90260632300035892</v>
      </c>
    </row>
    <row r="196" spans="1:18" x14ac:dyDescent="0.2">
      <c r="A196" s="44">
        <v>40087</v>
      </c>
      <c r="B196" s="75">
        <v>2009</v>
      </c>
      <c r="C196" s="80">
        <v>8.0063999999999993</v>
      </c>
      <c r="D196" s="46">
        <f>Table1_2[[#This Row],[سعر اليورو ]]/C197</f>
        <v>1.0107431860931917</v>
      </c>
      <c r="E196" s="81">
        <f>Table1_2[[#This Row],[سعر اليورو ]]/$C$253</f>
        <v>0.96284003174832222</v>
      </c>
      <c r="F196" s="76">
        <v>5.5026999999999999</v>
      </c>
      <c r="G196" s="47">
        <f>Table1_2[[#This Row],[سعر الدولار ]]/$F$253</f>
        <v>0.90050239743400928</v>
      </c>
      <c r="H196" s="45">
        <v>16.265000000000001</v>
      </c>
      <c r="I196" s="47">
        <f>Table1_2[[#This Row],[سعر الفضة ]]/$H$253</f>
        <v>2.4053534457261168</v>
      </c>
      <c r="J196" s="45">
        <v>1040.4000000000001</v>
      </c>
      <c r="K196" s="47">
        <f>Table1_2[[#This Row],[سعر الذهب ]]/$J$253</f>
        <v>2.4531950011789672</v>
      </c>
      <c r="L196" s="45">
        <v>7279.91</v>
      </c>
      <c r="M196" s="48">
        <f>Table1_2[[#This Row],[مؤشر البورصه المصرية  ]]/$L$253</f>
        <v>2.0573376929837699</v>
      </c>
      <c r="N196" s="73">
        <f>(Table1_2[[#This Row],[سعر اليورو ]]/$C$253)^1/20</f>
        <v>4.8142001587416113E-2</v>
      </c>
      <c r="O196" s="73">
        <f>(Table1_2[[#This Row],[سعر الدولار ]]/$F$253)^1/20</f>
        <v>4.5025119871700464E-2</v>
      </c>
      <c r="P196" s="73">
        <f>(Table1_2[[#This Row],[سعر الفضة ]]/$H$253)^1/20</f>
        <v>0.12026767228630583</v>
      </c>
      <c r="Q196" s="73">
        <f>(Table1_2[[#This Row],[سعر الذهب ]]/$J$253)^1/20</f>
        <v>0.12265975005894836</v>
      </c>
      <c r="R196" s="32">
        <f>((Table1_2[[#This Row],[مؤشر البورصه المصرية  ]]/$L$253)^1/20) -1</f>
        <v>-0.89713311535081153</v>
      </c>
    </row>
    <row r="197" spans="1:18" x14ac:dyDescent="0.2">
      <c r="A197" s="44">
        <v>40057</v>
      </c>
      <c r="B197" s="75">
        <v>2009</v>
      </c>
      <c r="C197" s="80">
        <v>7.9212999999999996</v>
      </c>
      <c r="D197" s="46">
        <f>Table1_2[[#This Row],[سعر اليورو ]]/C198</f>
        <v>1.0004167719120989</v>
      </c>
      <c r="E197" s="81">
        <f>Table1_2[[#This Row],[سعر اليورو ]]/$C$253</f>
        <v>0.95260600812949459</v>
      </c>
      <c r="F197" s="76">
        <v>5.5377999999999998</v>
      </c>
      <c r="G197" s="47">
        <f>Table1_2[[#This Row],[سعر الدولار ]]/$F$253</f>
        <v>0.90624642021372348</v>
      </c>
      <c r="H197" s="45">
        <v>16.658000000000001</v>
      </c>
      <c r="I197" s="47">
        <f>Table1_2[[#This Row],[سعر الفضة ]]/$H$253</f>
        <v>2.4634723454599237</v>
      </c>
      <c r="J197" s="45">
        <v>1009.3</v>
      </c>
      <c r="K197" s="47">
        <f>Table1_2[[#This Row],[سعر الذهب ]]/$J$253</f>
        <v>2.3798632398019333</v>
      </c>
      <c r="L197" s="45">
        <v>7035.56</v>
      </c>
      <c r="M197" s="48">
        <f>Table1_2[[#This Row],[مؤشر البورصه المصرية  ]]/$L$253</f>
        <v>1.9882832039474241</v>
      </c>
      <c r="N197" s="73">
        <f>(Table1_2[[#This Row],[سعر اليورو ]]/$C$253)^1/20</f>
        <v>4.7630300406474729E-2</v>
      </c>
      <c r="O197" s="73">
        <f>(Table1_2[[#This Row],[سعر الدولار ]]/$F$253)^1/20</f>
        <v>4.5312321010686177E-2</v>
      </c>
      <c r="P197" s="73">
        <f>(Table1_2[[#This Row],[سعر الفضة ]]/$H$253)^1/20</f>
        <v>0.12317361727299618</v>
      </c>
      <c r="Q197" s="73">
        <f>(Table1_2[[#This Row],[سعر الذهب ]]/$J$253)^1/20</f>
        <v>0.11899316199009666</v>
      </c>
      <c r="R197" s="32">
        <f>((Table1_2[[#This Row],[مؤشر البورصه المصرية  ]]/$L$253)^1/20) -1</f>
        <v>-0.90058583980262874</v>
      </c>
    </row>
    <row r="198" spans="1:18" x14ac:dyDescent="0.2">
      <c r="A198" s="44">
        <v>40026</v>
      </c>
      <c r="B198" s="75">
        <v>2009</v>
      </c>
      <c r="C198" s="80">
        <v>7.9180000000000001</v>
      </c>
      <c r="D198" s="46">
        <f>Table1_2[[#This Row],[سعر اليورو ]]/C199</f>
        <v>1.0048733438245596</v>
      </c>
      <c r="E198" s="81">
        <f>Table1_2[[#This Row],[سعر اليورو ]]/$C$253</f>
        <v>0.95220915409962237</v>
      </c>
      <c r="F198" s="76">
        <v>5.5552999999999999</v>
      </c>
      <c r="G198" s="47">
        <f>Table1_2[[#This Row],[سعر الدولار ]]/$F$253</f>
        <v>0.90911024923494854</v>
      </c>
      <c r="H198" s="45">
        <v>14.914</v>
      </c>
      <c r="I198" s="47">
        <f>Table1_2[[#This Row],[سعر الفضة ]]/$H$253</f>
        <v>2.2055604850635908</v>
      </c>
      <c r="J198" s="45">
        <v>953.5</v>
      </c>
      <c r="K198" s="47">
        <f>Table1_2[[#This Row],[سعر الذهب ]]/$J$253</f>
        <v>2.2482904975241689</v>
      </c>
      <c r="L198" s="45">
        <v>6791.3</v>
      </c>
      <c r="M198" s="48">
        <f>Table1_2[[#This Row],[مؤشر البورصه المصرية  ]]/$L$253</f>
        <v>1.9192541493453459</v>
      </c>
      <c r="N198" s="73">
        <f>(Table1_2[[#This Row],[سعر اليورو ]]/$C$253)^1/20</f>
        <v>4.7610457704981117E-2</v>
      </c>
      <c r="O198" s="73">
        <f>(Table1_2[[#This Row],[سعر الدولار ]]/$F$253)^1/20</f>
        <v>4.5455512461747428E-2</v>
      </c>
      <c r="P198" s="73">
        <f>(Table1_2[[#This Row],[سعر الفضة ]]/$H$253)^1/20</f>
        <v>0.11027802425317954</v>
      </c>
      <c r="Q198" s="73">
        <f>(Table1_2[[#This Row],[سعر الذهب ]]/$J$253)^1/20</f>
        <v>0.11241452487620844</v>
      </c>
      <c r="R198" s="32">
        <f>((Table1_2[[#This Row],[مؤشر البورصه المصرية  ]]/$L$253)^1/20) -1</f>
        <v>-0.90403729253273268</v>
      </c>
    </row>
    <row r="199" spans="1:18" x14ac:dyDescent="0.2">
      <c r="A199" s="44">
        <v>39995</v>
      </c>
      <c r="B199" s="75">
        <v>2009</v>
      </c>
      <c r="C199" s="80">
        <v>7.8795999999999999</v>
      </c>
      <c r="D199" s="46">
        <f>Table1_2[[#This Row],[سعر اليورو ]]/C200</f>
        <v>0.98605931673132274</v>
      </c>
      <c r="E199" s="81">
        <f>Table1_2[[#This Row],[سعر اليورو ]]/$C$253</f>
        <v>0.94759121629747212</v>
      </c>
      <c r="F199" s="76">
        <v>5.6010999999999997</v>
      </c>
      <c r="G199" s="47">
        <f>Table1_2[[#This Row],[سعر الدولار ]]/$F$253</f>
        <v>0.9166052989019261</v>
      </c>
      <c r="H199" s="45">
        <v>13.96</v>
      </c>
      <c r="I199" s="47">
        <f>Table1_2[[#This Row],[سعر الفضة ]]/$H$253</f>
        <v>2.0644779650990834</v>
      </c>
      <c r="J199" s="45">
        <v>955.8</v>
      </c>
      <c r="K199" s="47">
        <f>Table1_2[[#This Row],[سعر الذهب ]]/$J$253</f>
        <v>2.2537137467578399</v>
      </c>
      <c r="L199" s="45">
        <v>6182.65</v>
      </c>
      <c r="M199" s="48">
        <f>Table1_2[[#This Row],[مؤشر البورصه المصرية  ]]/$L$253</f>
        <v>1.7472467224905397</v>
      </c>
      <c r="N199" s="73">
        <f>(Table1_2[[#This Row],[سعر اليورو ]]/$C$253)^1/20</f>
        <v>4.7379560814873607E-2</v>
      </c>
      <c r="O199" s="73">
        <f>(Table1_2[[#This Row],[سعر الدولار ]]/$F$253)^1/20</f>
        <v>4.5830264945096302E-2</v>
      </c>
      <c r="P199" s="73">
        <f>(Table1_2[[#This Row],[سعر الفضة ]]/$H$253)^1/20</f>
        <v>0.10322389825495418</v>
      </c>
      <c r="Q199" s="73">
        <f>(Table1_2[[#This Row],[سعر الذهب ]]/$J$253)^1/20</f>
        <v>0.112685687337892</v>
      </c>
      <c r="R199" s="32">
        <f>((Table1_2[[#This Row],[مؤشر البورصه المصرية  ]]/$L$253)^1/20) -1</f>
        <v>-0.91263766387547296</v>
      </c>
    </row>
    <row r="200" spans="1:18" x14ac:dyDescent="0.2">
      <c r="A200" s="44">
        <v>39965</v>
      </c>
      <c r="B200" s="75">
        <v>2009</v>
      </c>
      <c r="C200" s="80">
        <v>7.9909999999999997</v>
      </c>
      <c r="D200" s="46">
        <f>Table1_2[[#This Row],[سعر اليورو ]]/C201</f>
        <v>1.0674449980630767</v>
      </c>
      <c r="E200" s="81">
        <f>Table1_2[[#This Row],[سعر اليورو ]]/$C$253</f>
        <v>0.96098804627558498</v>
      </c>
      <c r="F200" s="76">
        <v>5.6227</v>
      </c>
      <c r="G200" s="47">
        <f>Table1_2[[#This Row],[سعر الدولار ]]/$F$253</f>
        <v>0.92014008215098109</v>
      </c>
      <c r="H200" s="45">
        <v>13.6</v>
      </c>
      <c r="I200" s="47">
        <f>Table1_2[[#This Row],[سعر الفضة ]]/$H$253</f>
        <v>2.0112392783200237</v>
      </c>
      <c r="J200" s="45">
        <v>927.4</v>
      </c>
      <c r="K200" s="47">
        <f>Table1_2[[#This Row],[سعر الذهب ]]/$J$253</f>
        <v>2.1867484083942466</v>
      </c>
      <c r="L200" s="45">
        <v>6381.09</v>
      </c>
      <c r="M200" s="48">
        <f>Table1_2[[#This Row],[مؤشر البورصه المصرية  ]]/$L$253</f>
        <v>1.8033268240021929</v>
      </c>
      <c r="N200" s="73">
        <f>(Table1_2[[#This Row],[سعر اليورو ]]/$C$253)^1/20</f>
        <v>4.8049402313779251E-2</v>
      </c>
      <c r="O200" s="73">
        <f>(Table1_2[[#This Row],[سعر الدولار ]]/$F$253)^1/20</f>
        <v>4.6007004107549057E-2</v>
      </c>
      <c r="P200" s="73">
        <f>(Table1_2[[#This Row],[سعر الفضة ]]/$H$253)^1/20</f>
        <v>0.10056196391600118</v>
      </c>
      <c r="Q200" s="73">
        <f>(Table1_2[[#This Row],[سعر الذهب ]]/$J$253)^1/20</f>
        <v>0.10933742041971233</v>
      </c>
      <c r="R200" s="32">
        <f>((Table1_2[[#This Row],[مؤشر البورصه المصرية  ]]/$L$253)^1/20) -1</f>
        <v>-0.90983365879989031</v>
      </c>
    </row>
    <row r="201" spans="1:18" x14ac:dyDescent="0.2">
      <c r="A201" s="44">
        <v>39934</v>
      </c>
      <c r="B201" s="75">
        <v>2009</v>
      </c>
      <c r="C201" s="80">
        <v>7.4861000000000004</v>
      </c>
      <c r="D201" s="46">
        <f>Table1_2[[#This Row],[سعر اليورو ]]/C202</f>
        <v>1.0006415997219735</v>
      </c>
      <c r="E201" s="81">
        <f>Table1_2[[#This Row],[سعر اليورو ]]/$C$253</f>
        <v>0.90026937970512544</v>
      </c>
      <c r="F201" s="76">
        <v>5.6417999999999999</v>
      </c>
      <c r="G201" s="47">
        <f>Table1_2[[#This Row],[سعر الدولار ]]/$F$253</f>
        <v>0.92326574696843244</v>
      </c>
      <c r="H201" s="45">
        <v>15.622</v>
      </c>
      <c r="I201" s="47">
        <f>Table1_2[[#This Row],[سعر الفضة ]]/$H$253</f>
        <v>2.3102632357290744</v>
      </c>
      <c r="J201" s="45">
        <v>980.3</v>
      </c>
      <c r="K201" s="47">
        <f>Table1_2[[#This Row],[سعر الذهب ]]/$J$253</f>
        <v>2.3114831407686864</v>
      </c>
      <c r="L201" s="45">
        <v>6042.52</v>
      </c>
      <c r="M201" s="48">
        <f>Table1_2[[#This Row],[مؤشر البورصه المصرية  ]]/$L$253</f>
        <v>1.7076453083359946</v>
      </c>
      <c r="N201" s="73">
        <f>(Table1_2[[#This Row],[سعر اليورو ]]/$C$253)^1/20</f>
        <v>4.5013468985256273E-2</v>
      </c>
      <c r="O201" s="73">
        <f>(Table1_2[[#This Row],[سعر الدولار ]]/$F$253)^1/20</f>
        <v>4.6163287348421622E-2</v>
      </c>
      <c r="P201" s="73">
        <f>(Table1_2[[#This Row],[سعر الفضة ]]/$H$253)^1/20</f>
        <v>0.11551316178645372</v>
      </c>
      <c r="Q201" s="73">
        <f>(Table1_2[[#This Row],[سعر الذهب ]]/$J$253)^1/20</f>
        <v>0.11557415703843432</v>
      </c>
      <c r="R201" s="32">
        <f>((Table1_2[[#This Row],[مؤشر البورصه المصرية  ]]/$L$253)^1/20) -1</f>
        <v>-0.91461773458320028</v>
      </c>
    </row>
    <row r="202" spans="1:18" x14ac:dyDescent="0.2">
      <c r="A202" s="44">
        <v>39904</v>
      </c>
      <c r="B202" s="75">
        <v>2009</v>
      </c>
      <c r="C202" s="80">
        <v>7.4813000000000001</v>
      </c>
      <c r="D202" s="46">
        <f>Table1_2[[#This Row],[سعر اليورو ]]/C203</f>
        <v>1.0491971110020335</v>
      </c>
      <c r="E202" s="81">
        <f>Table1_2[[#This Row],[سعر اليورو ]]/$C$253</f>
        <v>0.89969213747985666</v>
      </c>
      <c r="F202" s="76">
        <v>5.6440999999999999</v>
      </c>
      <c r="G202" s="47">
        <f>Table1_2[[#This Row],[سعر الدولار ]]/$F$253</f>
        <v>0.92364213592550781</v>
      </c>
      <c r="H202" s="45">
        <v>12.324999999999999</v>
      </c>
      <c r="I202" s="47">
        <f>Table1_2[[#This Row],[سعر الفضة ]]/$H$253</f>
        <v>1.8226855959775214</v>
      </c>
      <c r="J202" s="45">
        <v>891.2</v>
      </c>
      <c r="K202" s="47">
        <f>Table1_2[[#This Row],[سعر الذهب ]]/$J$253</f>
        <v>2.1013911813251593</v>
      </c>
      <c r="L202" s="45">
        <v>5194.58</v>
      </c>
      <c r="M202" s="48">
        <f>Table1_2[[#This Row],[مؤشر البورصه المصرية  ]]/$L$253</f>
        <v>1.4680133728603282</v>
      </c>
      <c r="N202" s="73">
        <f>(Table1_2[[#This Row],[سعر اليورو ]]/$C$253)^1/20</f>
        <v>4.4984606873992833E-2</v>
      </c>
      <c r="O202" s="73">
        <f>(Table1_2[[#This Row],[سعر الدولار ]]/$F$253)^1/20</f>
        <v>4.6182106796275393E-2</v>
      </c>
      <c r="P202" s="73">
        <f>(Table1_2[[#This Row],[سعر الفضة ]]/$H$253)^1/20</f>
        <v>9.1134279798876075E-2</v>
      </c>
      <c r="Q202" s="73">
        <f>(Table1_2[[#This Row],[سعر الذهب ]]/$J$253)^1/20</f>
        <v>0.10506955906625796</v>
      </c>
      <c r="R202" s="32">
        <f>((Table1_2[[#This Row],[مؤشر البورصه المصرية  ]]/$L$253)^1/20) -1</f>
        <v>-0.92659933135698358</v>
      </c>
    </row>
    <row r="203" spans="1:18" x14ac:dyDescent="0.2">
      <c r="A203" s="44">
        <v>39873</v>
      </c>
      <c r="B203" s="75">
        <v>2009</v>
      </c>
      <c r="C203" s="80">
        <v>7.1304999999999996</v>
      </c>
      <c r="D203" s="46">
        <f>Table1_2[[#This Row],[سعر اليورو ]]/C204</f>
        <v>0.99787284660705033</v>
      </c>
      <c r="E203" s="81">
        <f>Table1_2[[#This Row],[سعر اليورو ]]/$C$253</f>
        <v>0.85750535151646334</v>
      </c>
      <c r="F203" s="76">
        <v>5.6273999999999997</v>
      </c>
      <c r="G203" s="47">
        <f>Table1_2[[#This Row],[سعر الدولار ]]/$F$253</f>
        <v>0.92090922480239579</v>
      </c>
      <c r="H203" s="45">
        <v>12.999000000000001</v>
      </c>
      <c r="I203" s="47">
        <f>Table1_2[[#This Row],[سعر الفضة ]]/$H$253</f>
        <v>1.9223602484472051</v>
      </c>
      <c r="J203" s="45">
        <v>925</v>
      </c>
      <c r="K203" s="47">
        <f>Table1_2[[#This Row],[سعر الذهب ]]/$J$253</f>
        <v>2.1810893657156329</v>
      </c>
      <c r="L203" s="45">
        <v>4350.0200000000004</v>
      </c>
      <c r="M203" s="48">
        <f>Table1_2[[#This Row],[مؤشر البورصه المصرية  ]]/$L$253</f>
        <v>1.2293366416938203</v>
      </c>
      <c r="N203" s="73">
        <f>(Table1_2[[#This Row],[سعر اليورو ]]/$C$253)^1/20</f>
        <v>4.2875267575823169E-2</v>
      </c>
      <c r="O203" s="73">
        <f>(Table1_2[[#This Row],[سعر الدولار ]]/$F$253)^1/20</f>
        <v>4.6045461240119788E-2</v>
      </c>
      <c r="P203" s="73">
        <f>(Table1_2[[#This Row],[سعر الفضة ]]/$H$253)^1/20</f>
        <v>9.6118012422360261E-2</v>
      </c>
      <c r="Q203" s="73">
        <f>(Table1_2[[#This Row],[سعر الذهب ]]/$J$253)^1/20</f>
        <v>0.10905446828578165</v>
      </c>
      <c r="R203" s="32">
        <f>((Table1_2[[#This Row],[مؤشر البورصه المصرية  ]]/$L$253)^1/20) -1</f>
        <v>-0.93853316791530894</v>
      </c>
    </row>
    <row r="204" spans="1:18" x14ac:dyDescent="0.2">
      <c r="A204" s="44">
        <v>39845</v>
      </c>
      <c r="B204" s="75">
        <v>2009</v>
      </c>
      <c r="C204" s="80">
        <v>7.1456999999999997</v>
      </c>
      <c r="D204" s="46">
        <f>Table1_2[[#This Row],[سعر اليورو ]]/C205</f>
        <v>0.92054106280193226</v>
      </c>
      <c r="E204" s="81">
        <f>Table1_2[[#This Row],[سعر اليورو ]]/$C$253</f>
        <v>0.85933328522981445</v>
      </c>
      <c r="F204" s="76">
        <v>5.5734000000000004</v>
      </c>
      <c r="G204" s="47">
        <f>Table1_2[[#This Row],[سعر الدولار ]]/$F$253</f>
        <v>0.9120722666797586</v>
      </c>
      <c r="H204" s="45">
        <v>13.11</v>
      </c>
      <c r="I204" s="47">
        <f>Table1_2[[#This Row],[سعر الفضة ]]/$H$253</f>
        <v>1.9387755102040816</v>
      </c>
      <c r="J204" s="45">
        <v>942.5</v>
      </c>
      <c r="K204" s="47">
        <f>Table1_2[[#This Row],[سعر الذهب ]]/$J$253</f>
        <v>2.2223532185805235</v>
      </c>
      <c r="L204" s="45">
        <v>3874.94</v>
      </c>
      <c r="M204" s="48">
        <f>Table1_2[[#This Row],[مؤشر البورصه المصرية  ]]/$L$253</f>
        <v>1.0950767413402815</v>
      </c>
      <c r="N204" s="73">
        <f>(Table1_2[[#This Row],[سعر اليورو ]]/$C$253)^1/20</f>
        <v>4.296666426149072E-2</v>
      </c>
      <c r="O204" s="73">
        <f>(Table1_2[[#This Row],[سعر الدولار ]]/$F$253)^1/20</f>
        <v>4.5603613333987929E-2</v>
      </c>
      <c r="P204" s="73">
        <f>(Table1_2[[#This Row],[سعر الفضة ]]/$H$253)^1/20</f>
        <v>9.6938775510204078E-2</v>
      </c>
      <c r="Q204" s="73">
        <f>(Table1_2[[#This Row],[سعر الذهب ]]/$J$253)^1/20</f>
        <v>0.11111766092902617</v>
      </c>
      <c r="R204" s="32">
        <f>((Table1_2[[#This Row],[مؤشر البورصه المصرية  ]]/$L$253)^1/20) -1</f>
        <v>-0.94524616293298591</v>
      </c>
    </row>
    <row r="205" spans="1:18" x14ac:dyDescent="0.2">
      <c r="A205" s="44">
        <v>39814</v>
      </c>
      <c r="B205" s="75">
        <v>2009</v>
      </c>
      <c r="C205" s="80">
        <v>7.7625000000000002</v>
      </c>
      <c r="D205" s="46">
        <f>Table1_2[[#This Row],[سعر اليورو ]]/C206</f>
        <v>1.1104038222209507</v>
      </c>
      <c r="E205" s="81">
        <f>Table1_2[[#This Row],[سعر اليورو ]]/$C$253</f>
        <v>0.93350891117685253</v>
      </c>
      <c r="F205" s="76">
        <v>5.5236999999999998</v>
      </c>
      <c r="G205" s="47">
        <f>Table1_2[[#This Row],[سعر الدولار ]]/$F$253</f>
        <v>0.90393899225947927</v>
      </c>
      <c r="H205" s="45">
        <v>12.574999999999999</v>
      </c>
      <c r="I205" s="47">
        <f>Table1_2[[#This Row],[سعر الفضة ]]/$H$253</f>
        <v>1.8596569062407571</v>
      </c>
      <c r="J205" s="45">
        <v>928.4</v>
      </c>
      <c r="K205" s="47">
        <f>Table1_2[[#This Row],[سعر الذهب ]]/$J$253</f>
        <v>2.1891063428436688</v>
      </c>
      <c r="L205" s="45">
        <v>4789.13</v>
      </c>
      <c r="M205" s="48">
        <f>Table1_2[[#This Row],[مؤشر البورصه المصرية  ]]/$L$253</f>
        <v>1.3534312464851024</v>
      </c>
      <c r="N205" s="73">
        <f>(Table1_2[[#This Row],[سعر اليورو ]]/$C$253)^1/20</f>
        <v>4.6675445558842628E-2</v>
      </c>
      <c r="O205" s="73">
        <f>(Table1_2[[#This Row],[سعر الدولار ]]/$F$253)^1/20</f>
        <v>4.5196949612973963E-2</v>
      </c>
      <c r="P205" s="73">
        <f>(Table1_2[[#This Row],[سعر الفضة ]]/$H$253)^1/20</f>
        <v>9.2982845312037848E-2</v>
      </c>
      <c r="Q205" s="73">
        <f>(Table1_2[[#This Row],[سعر الذهب ]]/$J$253)^1/20</f>
        <v>0.10945531714218344</v>
      </c>
      <c r="R205" s="32">
        <f>((Table1_2[[#This Row],[مؤشر البورصه المصرية  ]]/$L$253)^1/20) -1</f>
        <v>-0.93232843767574491</v>
      </c>
    </row>
    <row r="206" spans="1:18" x14ac:dyDescent="0.2">
      <c r="A206" s="44">
        <v>39783</v>
      </c>
      <c r="B206" s="75">
        <v>2008</v>
      </c>
      <c r="C206" s="80">
        <v>6.9907000000000004</v>
      </c>
      <c r="D206" s="46">
        <f>Table1_2[[#This Row],[سعر اليورو ]]/C207</f>
        <v>0.98309637317357867</v>
      </c>
      <c r="E206" s="81">
        <f>Table1_2[[#This Row],[سعر اليورو ]]/$C$253</f>
        <v>0.84069317170551028</v>
      </c>
      <c r="F206" s="76">
        <v>5.5270999999999999</v>
      </c>
      <c r="G206" s="47">
        <f>Table1_2[[#This Row],[سعر الدولار ]]/$F$253</f>
        <v>0.90449539332646023</v>
      </c>
      <c r="H206" s="45">
        <v>11.295</v>
      </c>
      <c r="I206" s="47">
        <f>Table1_2[[#This Row],[سعر الفضة ]]/$H$253</f>
        <v>1.6703637976929904</v>
      </c>
      <c r="J206" s="45">
        <v>884.3</v>
      </c>
      <c r="K206" s="47">
        <f>Table1_2[[#This Row],[سعر الذهب ]]/$J$253</f>
        <v>2.085121433624145</v>
      </c>
      <c r="L206" s="45">
        <v>4621.72</v>
      </c>
      <c r="M206" s="48">
        <f>Table1_2[[#This Row],[مؤشر البورصه المصرية  ]]/$L$253</f>
        <v>1.3061203726992434</v>
      </c>
      <c r="N206" s="73">
        <f>(Table1_2[[#This Row],[سعر اليورو ]]/$C$253)^1/20</f>
        <v>4.2034658585275511E-2</v>
      </c>
      <c r="O206" s="73">
        <f>(Table1_2[[#This Row],[سعر الدولار ]]/$F$253)^1/20</f>
        <v>4.5224769666323009E-2</v>
      </c>
      <c r="P206" s="73">
        <f>(Table1_2[[#This Row],[سعر الفضة ]]/$H$253)^1/20</f>
        <v>8.3518189884649513E-2</v>
      </c>
      <c r="Q206" s="73">
        <f>(Table1_2[[#This Row],[سعر الذهب ]]/$J$253)^1/20</f>
        <v>0.10425607168120725</v>
      </c>
      <c r="R206" s="32">
        <f>((Table1_2[[#This Row],[مؤشر البورصه المصرية  ]]/$L$253)^1/20) -1</f>
        <v>-0.93469398136503778</v>
      </c>
    </row>
    <row r="207" spans="1:18" x14ac:dyDescent="0.2">
      <c r="A207" s="44">
        <v>39753</v>
      </c>
      <c r="B207" s="75">
        <v>2008</v>
      </c>
      <c r="C207" s="80">
        <v>7.1109</v>
      </c>
      <c r="D207" s="46">
        <f>Table1_2[[#This Row],[سعر اليورو ]]/C208</f>
        <v>0.94140464685245251</v>
      </c>
      <c r="E207" s="81">
        <f>Table1_2[[#This Row],[سعر اليورو ]]/$C$253</f>
        <v>0.85514827909661584</v>
      </c>
      <c r="F207" s="76">
        <v>5.5833000000000004</v>
      </c>
      <c r="G207" s="47">
        <f>Table1_2[[#This Row],[سعر الدولار ]]/$F$253</f>
        <v>0.91369237566890871</v>
      </c>
      <c r="H207" s="45">
        <v>10.208</v>
      </c>
      <c r="I207" s="47">
        <f>Table1_2[[#This Row],[سعر الفضة ]]/$H$253</f>
        <v>1.5096125406684413</v>
      </c>
      <c r="J207" s="45">
        <v>819</v>
      </c>
      <c r="K207" s="47">
        <f>Table1_2[[#This Row],[سعر الذهب ]]/$J$253</f>
        <v>1.9311483140768686</v>
      </c>
      <c r="L207" s="45">
        <v>5572.98</v>
      </c>
      <c r="M207" s="48">
        <f>Table1_2[[#This Row],[مؤشر البورصه المصرية  ]]/$L$253</f>
        <v>1.5749510387140349</v>
      </c>
      <c r="N207" s="73">
        <f>(Table1_2[[#This Row],[سعر اليورو ]]/$C$253)^1/20</f>
        <v>4.2757413954830792E-2</v>
      </c>
      <c r="O207" s="73">
        <f>(Table1_2[[#This Row],[سعر الدولار ]]/$F$253)^1/20</f>
        <v>4.5684618783445437E-2</v>
      </c>
      <c r="P207" s="73">
        <f>(Table1_2[[#This Row],[سعر الفضة ]]/$H$253)^1/20</f>
        <v>7.5480627033422065E-2</v>
      </c>
      <c r="Q207" s="73">
        <f>(Table1_2[[#This Row],[سعر الذهب ]]/$J$253)^1/20</f>
        <v>9.6557415703843436E-2</v>
      </c>
      <c r="R207" s="32">
        <f>((Table1_2[[#This Row],[مؤشر البورصه المصرية  ]]/$L$253)^1/20) -1</f>
        <v>-0.92125244806429829</v>
      </c>
    </row>
    <row r="208" spans="1:18" x14ac:dyDescent="0.2">
      <c r="A208" s="44">
        <v>39722</v>
      </c>
      <c r="B208" s="75">
        <v>2008</v>
      </c>
      <c r="C208" s="80">
        <v>7.5534999999999997</v>
      </c>
      <c r="D208" s="46">
        <f>Table1_2[[#This Row],[سعر اليورو ]]/C209</f>
        <v>0.95908935078786639</v>
      </c>
      <c r="E208" s="81">
        <f>Table1_2[[#This Row],[سعر اليورو ]]/$C$253</f>
        <v>0.9083748226182744</v>
      </c>
      <c r="F208" s="76">
        <v>5.4843000000000002</v>
      </c>
      <c r="G208" s="47">
        <f>Table1_2[[#This Row],[سعر الدولار ]]/$F$253</f>
        <v>0.89749128577740689</v>
      </c>
      <c r="H208" s="45">
        <v>9.7330000000000005</v>
      </c>
      <c r="I208" s="47">
        <f>Table1_2[[#This Row],[سعر الفضة ]]/$H$253</f>
        <v>1.4393670511682937</v>
      </c>
      <c r="J208" s="45">
        <v>718.2</v>
      </c>
      <c r="K208" s="47">
        <f>Table1_2[[#This Row],[سعر الذهب ]]/$J$253</f>
        <v>1.6934685215751002</v>
      </c>
      <c r="L208" s="45">
        <v>7059.16</v>
      </c>
      <c r="M208" s="48">
        <f>Table1_2[[#This Row],[مؤشر البورصه المصرية  ]]/$L$253</f>
        <v>1.994952677822021</v>
      </c>
      <c r="N208" s="73">
        <f>(Table1_2[[#This Row],[سعر اليورو ]]/$C$253)^1/20</f>
        <v>4.5418741130913723E-2</v>
      </c>
      <c r="O208" s="73">
        <f>(Table1_2[[#This Row],[سعر الدولار ]]/$F$253)^1/20</f>
        <v>4.4874564288870343E-2</v>
      </c>
      <c r="P208" s="73">
        <f>(Table1_2[[#This Row],[سعر الفضة ]]/$H$253)^1/20</f>
        <v>7.1968352558414689E-2</v>
      </c>
      <c r="Q208" s="73">
        <f>(Table1_2[[#This Row],[سعر الذهب ]]/$J$253)^1/20</f>
        <v>8.4673426078755012E-2</v>
      </c>
      <c r="R208" s="32">
        <f>((Table1_2[[#This Row],[مؤشر البورصه المصرية  ]]/$L$253)^1/20) -1</f>
        <v>-0.90025236610889892</v>
      </c>
    </row>
    <row r="209" spans="1:18" x14ac:dyDescent="0.2">
      <c r="A209" s="44">
        <v>39692</v>
      </c>
      <c r="B209" s="75">
        <v>2008</v>
      </c>
      <c r="C209" s="80">
        <v>7.8757000000000001</v>
      </c>
      <c r="D209" s="46">
        <f>Table1_2[[#This Row],[سعر اليورو ]]/C210</f>
        <v>0.95082699505010271</v>
      </c>
      <c r="E209" s="81">
        <f>Table1_2[[#This Row],[سعر اليورو ]]/$C$253</f>
        <v>0.94712220698944127</v>
      </c>
      <c r="F209" s="76">
        <v>5.3846999999999996</v>
      </c>
      <c r="G209" s="47">
        <f>Table1_2[[#This Row],[سعر الدولار ]]/$F$253</f>
        <v>0.88119200746232018</v>
      </c>
      <c r="H209" s="45">
        <v>12.275</v>
      </c>
      <c r="I209" s="47">
        <f>Table1_2[[#This Row],[سعر الفضة ]]/$H$253</f>
        <v>1.8152913339248744</v>
      </c>
      <c r="J209" s="45">
        <v>880.8</v>
      </c>
      <c r="K209" s="47">
        <f>Table1_2[[#This Row],[سعر الذهب ]]/$J$253</f>
        <v>2.076868663051167</v>
      </c>
      <c r="L209" s="45">
        <v>8509.7900000000009</v>
      </c>
      <c r="M209" s="48">
        <f>Table1_2[[#This Row],[مؤشر البورصه المصرية  ]]/$L$253</f>
        <v>2.4049077153943328</v>
      </c>
      <c r="N209" s="73">
        <f>(Table1_2[[#This Row],[سعر اليورو ]]/$C$253)^1/20</f>
        <v>4.7356110349472062E-2</v>
      </c>
      <c r="O209" s="73">
        <f>(Table1_2[[#This Row],[سعر الدولار ]]/$F$253)^1/20</f>
        <v>4.4059600373116008E-2</v>
      </c>
      <c r="P209" s="73">
        <f>(Table1_2[[#This Row],[سعر الفضة ]]/$H$253)^1/20</f>
        <v>9.076456669624372E-2</v>
      </c>
      <c r="Q209" s="73">
        <f>(Table1_2[[#This Row],[سعر الذهب ]]/$J$253)^1/20</f>
        <v>0.10384343315255835</v>
      </c>
      <c r="R209" s="32">
        <f>((Table1_2[[#This Row],[مؤشر البورصه المصرية  ]]/$L$253)^1/20) -1</f>
        <v>-0.87975461423028334</v>
      </c>
    </row>
    <row r="210" spans="1:18" x14ac:dyDescent="0.2">
      <c r="A210" s="44">
        <v>39661</v>
      </c>
      <c r="B210" s="75">
        <v>2008</v>
      </c>
      <c r="C210" s="80">
        <v>8.2829999999999995</v>
      </c>
      <c r="D210" s="46">
        <f>Table1_2[[#This Row],[سعر اليورو ]]/C211</f>
        <v>0.98145624740802162</v>
      </c>
      <c r="E210" s="81">
        <f>Table1_2[[#This Row],[سعر اليورو ]]/$C$253</f>
        <v>0.99610361497943567</v>
      </c>
      <c r="F210" s="76">
        <v>5.3205</v>
      </c>
      <c r="G210" s="47">
        <f>Table1_2[[#This Row],[سعر الدولار ]]/$F$253</f>
        <v>0.87068584613874034</v>
      </c>
      <c r="H210" s="45">
        <v>13.670999999999999</v>
      </c>
      <c r="I210" s="47">
        <f>Table1_2[[#This Row],[سعر الفضة ]]/$H$253</f>
        <v>2.0217391304347827</v>
      </c>
      <c r="J210" s="45">
        <v>835.2</v>
      </c>
      <c r="K210" s="47">
        <f>Table1_2[[#This Row],[سعر الذهب ]]/$J$253</f>
        <v>1.9693468521575099</v>
      </c>
      <c r="L210" s="45">
        <v>9267.23</v>
      </c>
      <c r="M210" s="48">
        <f>Table1_2[[#This Row],[مؤشر البورصه المصرية  ]]/$L$253</f>
        <v>2.6189639141898704</v>
      </c>
      <c r="N210" s="73">
        <f>(Table1_2[[#This Row],[سعر اليورو ]]/$C$253)^1/20</f>
        <v>4.9805180748971785E-2</v>
      </c>
      <c r="O210" s="73">
        <f>(Table1_2[[#This Row],[سعر الدولار ]]/$F$253)^1/20</f>
        <v>4.353429230693702E-2</v>
      </c>
      <c r="P210" s="73">
        <f>(Table1_2[[#This Row],[سعر الفضة ]]/$H$253)^1/20</f>
        <v>0.10108695652173913</v>
      </c>
      <c r="Q210" s="73">
        <f>(Table1_2[[#This Row],[سعر الذهب ]]/$J$253)^1/20</f>
        <v>9.8467342607875499E-2</v>
      </c>
      <c r="R210" s="32">
        <f>((Table1_2[[#This Row],[مؤشر البورصه المصرية  ]]/$L$253)^1/20) -1</f>
        <v>-0.86905180429050644</v>
      </c>
    </row>
    <row r="211" spans="1:18" x14ac:dyDescent="0.2">
      <c r="A211" s="44">
        <v>39630</v>
      </c>
      <c r="B211" s="75">
        <v>2008</v>
      </c>
      <c r="C211" s="80">
        <v>8.4395000000000007</v>
      </c>
      <c r="D211" s="46">
        <f>Table1_2[[#This Row],[سعر اليورو ]]/C212</f>
        <v>1.0123553049841063</v>
      </c>
      <c r="E211" s="81">
        <f>Table1_2[[#This Row],[سعر اليورو ]]/$C$253</f>
        <v>1.0149241166991365</v>
      </c>
      <c r="F211" s="76">
        <v>5.3434999999999997</v>
      </c>
      <c r="G211" s="47">
        <f>Table1_2[[#This Row],[سعر الدولار ]]/$F$253</f>
        <v>0.87444973570949325</v>
      </c>
      <c r="H211" s="45">
        <v>17.841000000000001</v>
      </c>
      <c r="I211" s="47">
        <f>Table1_2[[#This Row],[سعر الفضة ]]/$H$253</f>
        <v>2.6384205856255547</v>
      </c>
      <c r="J211" s="45">
        <v>922.7</v>
      </c>
      <c r="K211" s="47">
        <f>Table1_2[[#This Row],[سعر الذهب ]]/$J$253</f>
        <v>2.175666116481962</v>
      </c>
      <c r="L211" s="45">
        <v>10067.07</v>
      </c>
      <c r="M211" s="48">
        <f>Table1_2[[#This Row],[مؤشر البورصه المصرية  ]]/$L$253</f>
        <v>2.8450025575736677</v>
      </c>
      <c r="N211" s="73">
        <f>(Table1_2[[#This Row],[سعر اليورو ]]/$C$253)^1/20</f>
        <v>5.0746205834956828E-2</v>
      </c>
      <c r="O211" s="73">
        <f>(Table1_2[[#This Row],[سعر الدولار ]]/$F$253)^1/20</f>
        <v>4.3722486785474662E-2</v>
      </c>
      <c r="P211" s="73">
        <f>(Table1_2[[#This Row],[سعر الفضة ]]/$H$253)^1/20</f>
        <v>0.13192102928127775</v>
      </c>
      <c r="Q211" s="73">
        <f>(Table1_2[[#This Row],[سعر الذهب ]]/$J$253)^1/20</f>
        <v>0.10878330582409809</v>
      </c>
      <c r="R211" s="32">
        <f>((Table1_2[[#This Row],[مؤشر البورصه المصرية  ]]/$L$253)^1/20) -1</f>
        <v>-0.85774987212131659</v>
      </c>
    </row>
    <row r="212" spans="1:18" x14ac:dyDescent="0.2">
      <c r="A212" s="44">
        <v>39600</v>
      </c>
      <c r="B212" s="75">
        <v>2008</v>
      </c>
      <c r="C212" s="80">
        <v>8.3364999999999991</v>
      </c>
      <c r="D212" s="46">
        <f>Table1_2[[#This Row],[سعر اليورو ]]/C213</f>
        <v>1.0063861123183155</v>
      </c>
      <c r="E212" s="81">
        <f>Table1_2[[#This Row],[سعر اليورو ]]/$C$253</f>
        <v>1.002537460615244</v>
      </c>
      <c r="F212" s="76">
        <v>5.3593999999999999</v>
      </c>
      <c r="G212" s="47">
        <f>Table1_2[[#This Row],[سعر الدولار ]]/$F$253</f>
        <v>0.87705172893449201</v>
      </c>
      <c r="H212" s="45">
        <v>17.510000000000002</v>
      </c>
      <c r="I212" s="47">
        <f>Table1_2[[#This Row],[سعر الفضة ]]/$H$253</f>
        <v>2.5894705708370309</v>
      </c>
      <c r="J212" s="45">
        <v>928.3</v>
      </c>
      <c r="K212" s="47">
        <f>Table1_2[[#This Row],[سعر الذهب ]]/$J$253</f>
        <v>2.1888705493987266</v>
      </c>
      <c r="L212" s="45">
        <v>11122.09</v>
      </c>
      <c r="M212" s="48">
        <f>Table1_2[[#This Row],[مؤشر البورصه المصرية  ]]/$L$253</f>
        <v>3.1431563002506704</v>
      </c>
      <c r="N212" s="73">
        <f>(Table1_2[[#This Row],[سعر اليورو ]]/$C$253)^1/20</f>
        <v>5.0126873030762201E-2</v>
      </c>
      <c r="O212" s="73">
        <f>(Table1_2[[#This Row],[سعر الدولار ]]/$F$253)^1/20</f>
        <v>4.3852586446724601E-2</v>
      </c>
      <c r="P212" s="73">
        <f>(Table1_2[[#This Row],[سعر الفضة ]]/$H$253)^1/20</f>
        <v>0.12947352854185154</v>
      </c>
      <c r="Q212" s="73">
        <f>(Table1_2[[#This Row],[سعر الذهب ]]/$J$253)^1/20</f>
        <v>0.10944352746993632</v>
      </c>
      <c r="R212" s="32">
        <f>((Table1_2[[#This Row],[مؤشر البورصه المصرية  ]]/$L$253)^1/20) -1</f>
        <v>-0.84284218498746655</v>
      </c>
    </row>
    <row r="213" spans="1:18" x14ac:dyDescent="0.2">
      <c r="A213" s="44">
        <v>39569</v>
      </c>
      <c r="B213" s="75">
        <v>2008</v>
      </c>
      <c r="C213" s="80">
        <v>8.2835999999999999</v>
      </c>
      <c r="D213" s="46">
        <f>Table1_2[[#This Row],[سعر اليورو ]]/C214</f>
        <v>0.96871747494474392</v>
      </c>
      <c r="E213" s="81">
        <f>Table1_2[[#This Row],[سعر اليورو ]]/$C$253</f>
        <v>0.9961757702575943</v>
      </c>
      <c r="F213" s="76">
        <v>5.3692000000000002</v>
      </c>
      <c r="G213" s="47">
        <f>Table1_2[[#This Row],[سعر الدولار ]]/$F$253</f>
        <v>0.87865547318637804</v>
      </c>
      <c r="H213" s="45">
        <v>16.913</v>
      </c>
      <c r="I213" s="47">
        <f>Table1_2[[#This Row],[سعر الفضة ]]/$H$253</f>
        <v>2.5011830819284238</v>
      </c>
      <c r="J213" s="45">
        <v>891.5</v>
      </c>
      <c r="K213" s="47">
        <f>Table1_2[[#This Row],[سعر الذهب ]]/$J$253</f>
        <v>2.1020985616599859</v>
      </c>
      <c r="L213" s="45">
        <v>11999.87</v>
      </c>
      <c r="M213" s="48">
        <f>Table1_2[[#This Row],[مؤشر البورصه المصرية  ]]/$L$253</f>
        <v>3.3912211637101493</v>
      </c>
      <c r="N213" s="73">
        <f>(Table1_2[[#This Row],[سعر اليورو ]]/$C$253)^1/20</f>
        <v>4.9808788512879718E-2</v>
      </c>
      <c r="O213" s="73">
        <f>(Table1_2[[#This Row],[سعر الدولار ]]/$F$253)^1/20</f>
        <v>4.3932773659318899E-2</v>
      </c>
      <c r="P213" s="73">
        <f>(Table1_2[[#This Row],[سعر الفضة ]]/$H$253)^1/20</f>
        <v>0.12505915409642118</v>
      </c>
      <c r="Q213" s="73">
        <f>(Table1_2[[#This Row],[سعر الذهب ]]/$J$253)^1/20</f>
        <v>0.10510492808299929</v>
      </c>
      <c r="R213" s="32">
        <f>((Table1_2[[#This Row],[مؤشر البورصه المصرية  ]]/$L$253)^1/20) -1</f>
        <v>-0.83043894181449252</v>
      </c>
    </row>
    <row r="214" spans="1:18" x14ac:dyDescent="0.2">
      <c r="A214" s="44">
        <v>39539</v>
      </c>
      <c r="B214" s="75">
        <v>2008</v>
      </c>
      <c r="C214" s="80">
        <v>8.5510999999999999</v>
      </c>
      <c r="D214" s="46">
        <f>Table1_2[[#This Row],[سعر اليورو ]]/C215</f>
        <v>1.0261730469218768</v>
      </c>
      <c r="E214" s="81">
        <f>Table1_2[[#This Row],[سعر اليورو ]]/$C$253</f>
        <v>1.0283449984366355</v>
      </c>
      <c r="F214" s="76">
        <v>5.4615</v>
      </c>
      <c r="G214" s="47">
        <f>Table1_2[[#This Row],[سعر الدولار ]]/$F$253</f>
        <v>0.89376012568118224</v>
      </c>
      <c r="H214" s="45">
        <v>16.593</v>
      </c>
      <c r="I214" s="47">
        <f>Table1_2[[#This Row],[سعر الفضة ]]/$H$253</f>
        <v>2.4538598047914819</v>
      </c>
      <c r="J214" s="45">
        <v>865.1</v>
      </c>
      <c r="K214" s="47">
        <f>Table1_2[[#This Row],[سعر الذهب ]]/$J$253</f>
        <v>2.039849092195237</v>
      </c>
      <c r="L214" s="45">
        <v>12039.19</v>
      </c>
      <c r="M214" s="48">
        <f>Table1_2[[#This Row],[مؤشر البورصه المصرية  ]]/$L$253</f>
        <v>3.4023331854368082</v>
      </c>
      <c r="N214" s="73">
        <f>(Table1_2[[#This Row],[سعر اليورو ]]/$C$253)^1/20</f>
        <v>5.1417249921831776E-2</v>
      </c>
      <c r="O214" s="73">
        <f>(Table1_2[[#This Row],[سعر الدولار ]]/$F$253)^1/20</f>
        <v>4.4688006284059112E-2</v>
      </c>
      <c r="P214" s="73">
        <f>(Table1_2[[#This Row],[سعر الفضة ]]/$H$253)^1/20</f>
        <v>0.1226929902395741</v>
      </c>
      <c r="Q214" s="73">
        <f>(Table1_2[[#This Row],[سعر الذهب ]]/$J$253)^1/20</f>
        <v>0.10199245460976185</v>
      </c>
      <c r="R214" s="32">
        <f>((Table1_2[[#This Row],[مؤشر البورصه المصرية  ]]/$L$253)^1/20) -1</f>
        <v>-0.82988334072815961</v>
      </c>
    </row>
    <row r="215" spans="1:18" x14ac:dyDescent="0.2">
      <c r="A215" s="44">
        <v>39508</v>
      </c>
      <c r="B215" s="75">
        <v>2008</v>
      </c>
      <c r="C215" s="80">
        <v>8.3330000000000002</v>
      </c>
      <c r="D215" s="46">
        <f>Table1_2[[#This Row],[سعر اليورو ]]/C216</f>
        <v>1.0135620020677492</v>
      </c>
      <c r="E215" s="81">
        <f>Table1_2[[#This Row],[سعر اليورو ]]/$C$253</f>
        <v>1.0021165548259856</v>
      </c>
      <c r="F215" s="76">
        <v>5.4938000000000002</v>
      </c>
      <c r="G215" s="47">
        <f>Table1_2[[#This Row],[سعر الدولار ]]/$F$253</f>
        <v>0.89904593581750059</v>
      </c>
      <c r="H215" s="45">
        <v>17.355</v>
      </c>
      <c r="I215" s="47">
        <f>Table1_2[[#This Row],[سعر الفضة ]]/$H$253</f>
        <v>2.5665483584738245</v>
      </c>
      <c r="J215" s="45">
        <v>921.5</v>
      </c>
      <c r="K215" s="47">
        <f>Table1_2[[#This Row],[سعر الذهب ]]/$J$253</f>
        <v>2.1728365951426549</v>
      </c>
      <c r="L215" s="45">
        <v>11584.21</v>
      </c>
      <c r="M215" s="48">
        <f>Table1_2[[#This Row],[مؤشر البورصه المصرية  ]]/$L$253</f>
        <v>3.2737536420696842</v>
      </c>
      <c r="N215" s="73">
        <f>(Table1_2[[#This Row],[سعر اليورو ]]/$C$253)^1/20</f>
        <v>5.0105827741299278E-2</v>
      </c>
      <c r="O215" s="73">
        <f>(Table1_2[[#This Row],[سعر الدولار ]]/$F$253)^1/20</f>
        <v>4.4952296790875028E-2</v>
      </c>
      <c r="P215" s="73">
        <f>(Table1_2[[#This Row],[سعر الفضة ]]/$H$253)^1/20</f>
        <v>0.12832741792369123</v>
      </c>
      <c r="Q215" s="73">
        <f>(Table1_2[[#This Row],[سعر الذهب ]]/$J$253)^1/20</f>
        <v>0.10864182975713274</v>
      </c>
      <c r="R215" s="32">
        <f>((Table1_2[[#This Row],[مؤشر البورصه المصرية  ]]/$L$253)^1/20) -1</f>
        <v>-0.83631231789651572</v>
      </c>
    </row>
    <row r="216" spans="1:18" x14ac:dyDescent="0.2">
      <c r="A216" s="44">
        <v>39479</v>
      </c>
      <c r="B216" s="75">
        <v>2008</v>
      </c>
      <c r="C216" s="80">
        <v>8.2215000000000007</v>
      </c>
      <c r="D216" s="46">
        <f>Table1_2[[#This Row],[سعر اليورو ]]/C217</f>
        <v>1.0198600739325676</v>
      </c>
      <c r="E216" s="81">
        <f>Table1_2[[#This Row],[سعر اليورو ]]/$C$253</f>
        <v>0.98870769896817956</v>
      </c>
      <c r="F216" s="76">
        <v>5.5532000000000004</v>
      </c>
      <c r="G216" s="47">
        <f>Table1_2[[#This Row],[سعر الدولار ]]/$F$253</f>
        <v>0.90876658975240165</v>
      </c>
      <c r="H216" s="45">
        <v>19.914999999999999</v>
      </c>
      <c r="I216" s="47">
        <f>Table1_2[[#This Row],[سعر الفضة ]]/$H$253</f>
        <v>2.9451345755693583</v>
      </c>
      <c r="J216" s="45">
        <v>975</v>
      </c>
      <c r="K216" s="47">
        <f>Table1_2[[#This Row],[سعر الذهب ]]/$J$253</f>
        <v>2.2989860881867483</v>
      </c>
      <c r="L216" s="45">
        <v>11401.75</v>
      </c>
      <c r="M216" s="48">
        <f>Table1_2[[#This Row],[مؤشر البورصه المصرية  ]]/$L$253</f>
        <v>3.2221895656646438</v>
      </c>
      <c r="N216" s="73">
        <f>(Table1_2[[#This Row],[سعر اليورو ]]/$C$253)^1/20</f>
        <v>4.9435384948408975E-2</v>
      </c>
      <c r="O216" s="73">
        <f>(Table1_2[[#This Row],[سعر الدولار ]]/$F$253)^1/20</f>
        <v>4.5438329487620083E-2</v>
      </c>
      <c r="P216" s="73">
        <f>(Table1_2[[#This Row],[سعر الفضة ]]/$H$253)^1/20</f>
        <v>0.1472567287784679</v>
      </c>
      <c r="Q216" s="73">
        <f>(Table1_2[[#This Row],[سعر الذهب ]]/$J$253)^1/20</f>
        <v>0.11494930440933741</v>
      </c>
      <c r="R216" s="32">
        <f>((Table1_2[[#This Row],[مؤشر البورصه المصرية  ]]/$L$253)^1/20) -1</f>
        <v>-0.83889052171676781</v>
      </c>
    </row>
    <row r="217" spans="1:18" x14ac:dyDescent="0.2">
      <c r="A217" s="44">
        <v>39448</v>
      </c>
      <c r="B217" s="75">
        <v>2008</v>
      </c>
      <c r="C217" s="80">
        <v>8.0614000000000008</v>
      </c>
      <c r="D217" s="46">
        <f>Table1_2[[#This Row],[سعر اليورو ]]/C218</f>
        <v>0.99403191200769447</v>
      </c>
      <c r="E217" s="81">
        <f>Table1_2[[#This Row],[سعر اليورو ]]/$C$253</f>
        <v>0.96945426557952719</v>
      </c>
      <c r="F217" s="76">
        <v>5.5244999999999997</v>
      </c>
      <c r="G217" s="47">
        <f>Table1_2[[#This Row],[سعر الدولار ]]/$F$253</f>
        <v>0.90406991015759242</v>
      </c>
      <c r="H217" s="45">
        <v>17.041</v>
      </c>
      <c r="I217" s="47">
        <f>Table1_2[[#This Row],[سعر الفضة ]]/$H$253</f>
        <v>2.5201123927832003</v>
      </c>
      <c r="J217" s="45">
        <v>928</v>
      </c>
      <c r="K217" s="47">
        <f>Table1_2[[#This Row],[سعر الذهب ]]/$J$253</f>
        <v>2.1881631690639001</v>
      </c>
      <c r="L217" s="45">
        <v>11080.89</v>
      </c>
      <c r="M217" s="48">
        <f>Table1_2[[#This Row],[مؤشر البورصه المصرية  ]]/$L$253</f>
        <v>3.1315129814526448</v>
      </c>
      <c r="N217" s="73">
        <f>(Table1_2[[#This Row],[سعر اليورو ]]/$C$253)^1/20</f>
        <v>4.8472713278976357E-2</v>
      </c>
      <c r="O217" s="73">
        <f>(Table1_2[[#This Row],[سعر الدولار ]]/$F$253)^1/20</f>
        <v>4.5203495507879624E-2</v>
      </c>
      <c r="P217" s="73">
        <f>(Table1_2[[#This Row],[سعر الفضة ]]/$H$253)^1/20</f>
        <v>0.12600561963916002</v>
      </c>
      <c r="Q217" s="73">
        <f>(Table1_2[[#This Row],[سعر الذهب ]]/$J$253)^1/20</f>
        <v>0.109408158453195</v>
      </c>
      <c r="R217" s="32">
        <f>((Table1_2[[#This Row],[مؤشر البورصه المصرية  ]]/$L$253)^1/20) -1</f>
        <v>-0.84342435092736778</v>
      </c>
    </row>
    <row r="218" spans="1:18" x14ac:dyDescent="0.2">
      <c r="A218" s="44">
        <v>39417</v>
      </c>
      <c r="B218" s="75">
        <v>2007</v>
      </c>
      <c r="C218" s="80">
        <v>8.1097999999999999</v>
      </c>
      <c r="D218" s="46">
        <f>Table1_2[[#This Row],[سعر اليورو ]]/C219</f>
        <v>1.0221191535485172</v>
      </c>
      <c r="E218" s="81">
        <f>Table1_2[[#This Row],[سعر اليورو ]]/$C$253</f>
        <v>0.97527479135098727</v>
      </c>
      <c r="F218" s="76">
        <v>5.5406000000000004</v>
      </c>
      <c r="G218" s="47">
        <f>Table1_2[[#This Row],[سعر الدولار ]]/$F$253</f>
        <v>0.90670463285711966</v>
      </c>
      <c r="H218" s="45">
        <v>14.92</v>
      </c>
      <c r="I218" s="47">
        <f>Table1_2[[#This Row],[سعر الفضة ]]/$H$253</f>
        <v>2.2064477965099085</v>
      </c>
      <c r="J218" s="45">
        <v>838</v>
      </c>
      <c r="K218" s="47">
        <f>Table1_2[[#This Row],[سعر الذهب ]]/$J$253</f>
        <v>1.9759490686158925</v>
      </c>
      <c r="L218" s="45">
        <v>10549.74</v>
      </c>
      <c r="M218" s="48">
        <f>Table1_2[[#This Row],[مؤشر البورصه المصرية  ]]/$L$253</f>
        <v>2.9814074285504346</v>
      </c>
      <c r="N218" s="73">
        <f>(Table1_2[[#This Row],[سعر اليورو ]]/$C$253)^1/20</f>
        <v>4.8763739567549362E-2</v>
      </c>
      <c r="O218" s="73">
        <f>(Table1_2[[#This Row],[سعر الدولار ]]/$F$253)^1/20</f>
        <v>4.533523164285598E-2</v>
      </c>
      <c r="P218" s="73">
        <f>(Table1_2[[#This Row],[سعر الفضة ]]/$H$253)^1/20</f>
        <v>0.11032238982549543</v>
      </c>
      <c r="Q218" s="73">
        <f>(Table1_2[[#This Row],[سعر الذهب ]]/$J$253)^1/20</f>
        <v>9.8797453430794629E-2</v>
      </c>
      <c r="R218" s="32">
        <f>((Table1_2[[#This Row],[مؤشر البورصه المصرية  ]]/$L$253)^1/20) -1</f>
        <v>-0.85092962857247834</v>
      </c>
    </row>
    <row r="219" spans="1:18" x14ac:dyDescent="0.2">
      <c r="A219" s="44">
        <v>39387</v>
      </c>
      <c r="B219" s="75">
        <v>2007</v>
      </c>
      <c r="C219" s="80">
        <v>7.9343000000000004</v>
      </c>
      <c r="D219" s="46">
        <f>Table1_2[[#This Row],[سعر اليورو ]]/C220</f>
        <v>0.99774905057719876</v>
      </c>
      <c r="E219" s="81">
        <f>Table1_2[[#This Row],[سعر اليورو ]]/$C$253</f>
        <v>0.95416937248959766</v>
      </c>
      <c r="F219" s="76">
        <v>5.4958</v>
      </c>
      <c r="G219" s="47">
        <f>Table1_2[[#This Row],[سعر الدولار ]]/$F$253</f>
        <v>0.8993732305627834</v>
      </c>
      <c r="H219" s="45">
        <v>14.097</v>
      </c>
      <c r="I219" s="47">
        <f>Table1_2[[#This Row],[سعر الفضة ]]/$H$253</f>
        <v>2.0847382431233363</v>
      </c>
      <c r="J219" s="45">
        <v>789.1</v>
      </c>
      <c r="K219" s="47">
        <f>Table1_2[[#This Row],[سعر الذهب ]]/$J$253</f>
        <v>1.8606460740391417</v>
      </c>
      <c r="L219" s="45">
        <v>9811.18</v>
      </c>
      <c r="M219" s="48">
        <f>Table1_2[[#This Row],[مؤشر البورصه المصرية  ]]/$L$253</f>
        <v>2.7726868088545742</v>
      </c>
      <c r="N219" s="73">
        <f>(Table1_2[[#This Row],[سعر اليورو ]]/$C$253)^1/20</f>
        <v>4.7708468624479881E-2</v>
      </c>
      <c r="O219" s="73">
        <f>(Table1_2[[#This Row],[سعر الدولار ]]/$F$253)^1/20</f>
        <v>4.4968661528139171E-2</v>
      </c>
      <c r="P219" s="73">
        <f>(Table1_2[[#This Row],[سعر الفضة ]]/$H$253)^1/20</f>
        <v>0.10423691215616682</v>
      </c>
      <c r="Q219" s="73">
        <f>(Table1_2[[#This Row],[سعر الذهب ]]/$J$253)^1/20</f>
        <v>9.3032303701957086E-2</v>
      </c>
      <c r="R219" s="32">
        <f>((Table1_2[[#This Row],[مؤشر البورصه المصرية  ]]/$L$253)^1/20) -1</f>
        <v>-0.86136565955727129</v>
      </c>
    </row>
    <row r="220" spans="1:18" x14ac:dyDescent="0.2">
      <c r="A220" s="44">
        <v>39356</v>
      </c>
      <c r="B220" s="75">
        <v>2007</v>
      </c>
      <c r="C220" s="80">
        <v>7.9522000000000004</v>
      </c>
      <c r="D220" s="46">
        <f>Table1_2[[#This Row],[سعر اليورو ]]/C221</f>
        <v>1.0301444394066974</v>
      </c>
      <c r="E220" s="81">
        <f>Table1_2[[#This Row],[سعر اليورو ]]/$C$253</f>
        <v>0.95632200495466246</v>
      </c>
      <c r="F220" s="76">
        <v>5.5895000000000001</v>
      </c>
      <c r="G220" s="47">
        <f>Table1_2[[#This Row],[سعر الدولار ]]/$F$253</f>
        <v>0.91470698937928563</v>
      </c>
      <c r="H220" s="45">
        <v>14.494</v>
      </c>
      <c r="I220" s="47">
        <f>Table1_2[[#This Row],[سعر الفضة ]]/$H$253</f>
        <v>2.1434486838213549</v>
      </c>
      <c r="J220" s="45">
        <v>795.3</v>
      </c>
      <c r="K220" s="47">
        <f>Table1_2[[#This Row],[سعر الذهب ]]/$J$253</f>
        <v>1.8752652676255599</v>
      </c>
      <c r="L220" s="45">
        <v>9479.7999999999993</v>
      </c>
      <c r="M220" s="48">
        <f>Table1_2[[#This Row],[مؤشر البورصه المصرية  ]]/$L$253</f>
        <v>2.6790372218815262</v>
      </c>
      <c r="N220" s="73">
        <f>(Table1_2[[#This Row],[سعر اليورو ]]/$C$253)^1/20</f>
        <v>4.7816100247733126E-2</v>
      </c>
      <c r="O220" s="73">
        <f>(Table1_2[[#This Row],[سعر الدولار ]]/$F$253)^1/20</f>
        <v>4.5735349468964279E-2</v>
      </c>
      <c r="P220" s="73">
        <f>(Table1_2[[#This Row],[سعر الفضة ]]/$H$253)^1/20</f>
        <v>0.10717243419106774</v>
      </c>
      <c r="Q220" s="73">
        <f>(Table1_2[[#This Row],[سعر الذهب ]]/$J$253)^1/20</f>
        <v>9.3763263381277995E-2</v>
      </c>
      <c r="R220" s="32">
        <f>((Table1_2[[#This Row],[مؤشر البورصه المصرية  ]]/$L$253)^1/20) -1</f>
        <v>-0.86604813890592369</v>
      </c>
    </row>
    <row r="221" spans="1:18" x14ac:dyDescent="0.2">
      <c r="A221" s="44">
        <v>39326</v>
      </c>
      <c r="B221" s="75">
        <v>2007</v>
      </c>
      <c r="C221" s="80">
        <v>7.7195</v>
      </c>
      <c r="D221" s="46">
        <f>Table1_2[[#This Row],[سعر اليورو ]]/C222</f>
        <v>0.99772524589316414</v>
      </c>
      <c r="E221" s="81">
        <f>Table1_2[[#This Row],[سعر اليورو ]]/$C$253</f>
        <v>0.92833778290881974</v>
      </c>
      <c r="F221" s="76">
        <v>5.6627999999999998</v>
      </c>
      <c r="G221" s="47">
        <f>Table1_2[[#This Row],[سعر الدولار ]]/$F$253</f>
        <v>0.92670234179390254</v>
      </c>
      <c r="H221" s="45">
        <v>13.92</v>
      </c>
      <c r="I221" s="47">
        <f>Table1_2[[#This Row],[سعر الفضة ]]/$H$253</f>
        <v>2.0585625554569655</v>
      </c>
      <c r="J221" s="45">
        <v>750</v>
      </c>
      <c r="K221" s="47">
        <f>Table1_2[[#This Row],[سعر الذهب ]]/$J$253</f>
        <v>1.7684508370667293</v>
      </c>
      <c r="L221" s="45">
        <v>8703.06</v>
      </c>
      <c r="M221" s="48">
        <f>Table1_2[[#This Row],[مؤشر البورصه المصرية  ]]/$L$253</f>
        <v>2.4595267499597284</v>
      </c>
      <c r="N221" s="73">
        <f>(Table1_2[[#This Row],[سعر اليورو ]]/$C$253)^1/20</f>
        <v>4.6416889145440988E-2</v>
      </c>
      <c r="O221" s="73">
        <f>(Table1_2[[#This Row],[سعر الدولار ]]/$F$253)^1/20</f>
        <v>4.6335117089695128E-2</v>
      </c>
      <c r="P221" s="73">
        <f>(Table1_2[[#This Row],[سعر الفضة ]]/$H$253)^1/20</f>
        <v>0.10292812777284828</v>
      </c>
      <c r="Q221" s="73">
        <f>(Table1_2[[#This Row],[سعر الذهب ]]/$J$253)^1/20</f>
        <v>8.8422541853336464E-2</v>
      </c>
      <c r="R221" s="32">
        <f>((Table1_2[[#This Row],[مؤشر البورصه المصرية  ]]/$L$253)^1/20) -1</f>
        <v>-0.87702366250201358</v>
      </c>
    </row>
    <row r="222" spans="1:18" x14ac:dyDescent="0.2">
      <c r="A222" s="44">
        <v>39295</v>
      </c>
      <c r="B222" s="75">
        <v>2007</v>
      </c>
      <c r="C222" s="80">
        <v>7.7370999999999999</v>
      </c>
      <c r="D222" s="46">
        <f>Table1_2[[#This Row],[سعر اليورو ]]/C223</f>
        <v>0.99823244052226867</v>
      </c>
      <c r="E222" s="81">
        <f>Table1_2[[#This Row],[سعر اليورو ]]/$C$253</f>
        <v>0.93045433773480524</v>
      </c>
      <c r="F222" s="76">
        <v>5.6661000000000001</v>
      </c>
      <c r="G222" s="47">
        <f>Table1_2[[#This Row],[سعر الدولار ]]/$F$253</f>
        <v>0.92724237812361932</v>
      </c>
      <c r="H222" s="45">
        <v>12.162000000000001</v>
      </c>
      <c r="I222" s="47">
        <f>Table1_2[[#This Row],[سعر الفضة ]]/$H$253</f>
        <v>1.7985803016858919</v>
      </c>
      <c r="J222" s="45">
        <v>681.9</v>
      </c>
      <c r="K222" s="47">
        <f>Table1_2[[#This Row],[سعر الذهب ]]/$J$253</f>
        <v>1.6078755010610704</v>
      </c>
      <c r="L222" s="45">
        <v>8257.65</v>
      </c>
      <c r="M222" s="48">
        <f>Table1_2[[#This Row],[مؤشر البورصه المصرية  ]]/$L$253</f>
        <v>2.3336517347697194</v>
      </c>
      <c r="N222" s="73">
        <f>(Table1_2[[#This Row],[سعر اليورو ]]/$C$253)^1/20</f>
        <v>4.6522716886740263E-2</v>
      </c>
      <c r="O222" s="73">
        <f>(Table1_2[[#This Row],[سعر الدولار ]]/$F$253)^1/20</f>
        <v>4.6362118906180964E-2</v>
      </c>
      <c r="P222" s="73">
        <f>(Table1_2[[#This Row],[سعر الفضة ]]/$H$253)^1/20</f>
        <v>8.99290150842946E-2</v>
      </c>
      <c r="Q222" s="73">
        <f>(Table1_2[[#This Row],[سعر الذهب ]]/$J$253)^1/20</f>
        <v>8.0393775053053521E-2</v>
      </c>
      <c r="R222" s="32">
        <f>((Table1_2[[#This Row],[مؤشر البورصه المصرية  ]]/$L$253)^1/20) -1</f>
        <v>-0.88331741326151403</v>
      </c>
    </row>
    <row r="223" spans="1:18" x14ac:dyDescent="0.2">
      <c r="A223" s="44">
        <v>39264</v>
      </c>
      <c r="B223" s="75">
        <v>2007</v>
      </c>
      <c r="C223" s="80">
        <v>7.7507999999999999</v>
      </c>
      <c r="D223" s="46">
        <f>Table1_2[[#This Row],[سعر اليورو ]]/C224</f>
        <v>1.0094553410955691</v>
      </c>
      <c r="E223" s="81">
        <f>Table1_2[[#This Row],[سعر اليورو ]]/$C$253</f>
        <v>0.93210188325275989</v>
      </c>
      <c r="F223" s="76">
        <v>5.7070999999999996</v>
      </c>
      <c r="G223" s="47">
        <f>Table1_2[[#This Row],[سعر الدولار ]]/$F$253</f>
        <v>0.93395192040191799</v>
      </c>
      <c r="H223" s="45">
        <v>13.071999999999999</v>
      </c>
      <c r="I223" s="47">
        <f>Table1_2[[#This Row],[سعر الفضة ]]/$H$253</f>
        <v>1.9331558710440697</v>
      </c>
      <c r="J223" s="45">
        <v>679.3</v>
      </c>
      <c r="K223" s="47">
        <f>Table1_2[[#This Row],[سعر الذهب ]]/$J$253</f>
        <v>1.6017448714925724</v>
      </c>
      <c r="L223" s="45">
        <v>8575.42</v>
      </c>
      <c r="M223" s="48">
        <f>Table1_2[[#This Row],[مؤشر البورصه المصرية  ]]/$L$253</f>
        <v>2.4234550700718662</v>
      </c>
      <c r="N223" s="73">
        <f>(Table1_2[[#This Row],[سعر اليورو ]]/$C$253)^1/20</f>
        <v>4.6605094162637993E-2</v>
      </c>
      <c r="O223" s="73">
        <f>(Table1_2[[#This Row],[سعر الدولار ]]/$F$253)^1/20</f>
        <v>4.6697596020095898E-2</v>
      </c>
      <c r="P223" s="73">
        <f>(Table1_2[[#This Row],[سعر الفضة ]]/$H$253)^1/20</f>
        <v>9.6657793552203483E-2</v>
      </c>
      <c r="Q223" s="73">
        <f>(Table1_2[[#This Row],[سعر الذهب ]]/$J$253)^1/20</f>
        <v>8.0087243574628625E-2</v>
      </c>
      <c r="R223" s="32">
        <f>((Table1_2[[#This Row],[مؤشر البورصه المصرية  ]]/$L$253)^1/20) -1</f>
        <v>-0.87882724649640664</v>
      </c>
    </row>
    <row r="224" spans="1:18" x14ac:dyDescent="0.2">
      <c r="A224" s="44">
        <v>39234</v>
      </c>
      <c r="B224" s="75">
        <v>2007</v>
      </c>
      <c r="C224" s="80">
        <v>7.6782000000000004</v>
      </c>
      <c r="D224" s="46">
        <f>Table1_2[[#This Row],[سعر اليورو ]]/C225</f>
        <v>0.99382596202384188</v>
      </c>
      <c r="E224" s="81">
        <f>Table1_2[[#This Row],[سعر اليورو ]]/$C$253</f>
        <v>0.92337109459556965</v>
      </c>
      <c r="F224" s="76">
        <v>5.7087000000000003</v>
      </c>
      <c r="G224" s="47">
        <f>Table1_2[[#This Row],[سعر الدولار ]]/$F$253</f>
        <v>0.9342137561981444</v>
      </c>
      <c r="H224" s="45">
        <v>12.473000000000001</v>
      </c>
      <c r="I224" s="47">
        <f>Table1_2[[#This Row],[سعر الفضة ]]/$H$253</f>
        <v>1.8445726116533572</v>
      </c>
      <c r="J224" s="45">
        <v>650.9</v>
      </c>
      <c r="K224" s="47">
        <f>Table1_2[[#This Row],[سعر الذهب ]]/$J$253</f>
        <v>1.5347795331289789</v>
      </c>
      <c r="L224" s="45">
        <v>8000.67</v>
      </c>
      <c r="M224" s="48">
        <f>Table1_2[[#This Row],[مؤشر البورصه المصرية  ]]/$L$253</f>
        <v>2.2610279467911636</v>
      </c>
      <c r="N224" s="73">
        <f>(Table1_2[[#This Row],[سعر اليورو ]]/$C$253)^1/20</f>
        <v>4.6168554729778481E-2</v>
      </c>
      <c r="O224" s="73">
        <f>(Table1_2[[#This Row],[سعر الدولار ]]/$F$253)^1/20</f>
        <v>4.6710687809907218E-2</v>
      </c>
      <c r="P224" s="73">
        <f>(Table1_2[[#This Row],[سعر الفضة ]]/$H$253)^1/20</f>
        <v>9.2228630582667864E-2</v>
      </c>
      <c r="Q224" s="73">
        <f>(Table1_2[[#This Row],[سعر الذهب ]]/$J$253)^1/20</f>
        <v>7.6738976656448937E-2</v>
      </c>
      <c r="R224" s="32">
        <f>((Table1_2[[#This Row],[مؤشر البورصه المصرية  ]]/$L$253)^1/20) -1</f>
        <v>-0.88694860266044184</v>
      </c>
    </row>
    <row r="225" spans="1:18" x14ac:dyDescent="0.2">
      <c r="A225" s="44">
        <v>39203</v>
      </c>
      <c r="B225" s="75">
        <v>2007</v>
      </c>
      <c r="C225" s="80">
        <v>7.7259000000000002</v>
      </c>
      <c r="D225" s="46">
        <f>Table1_2[[#This Row],[سعر اليورو ]]/C226</f>
        <v>1.0127811860940696</v>
      </c>
      <c r="E225" s="81">
        <f>Table1_2[[#This Row],[سعر اليورو ]]/$C$253</f>
        <v>0.92910743920917815</v>
      </c>
      <c r="F225" s="76">
        <v>5.6933999999999996</v>
      </c>
      <c r="G225" s="47">
        <f>Table1_2[[#This Row],[سعر الدولار ]]/$F$253</f>
        <v>0.9317099513967303</v>
      </c>
      <c r="H225" s="45">
        <v>13.538</v>
      </c>
      <c r="I225" s="47">
        <f>Table1_2[[#This Row],[سعر الفضة ]]/$H$253</f>
        <v>2.0020703933747415</v>
      </c>
      <c r="J225" s="45">
        <v>666.7</v>
      </c>
      <c r="K225" s="47">
        <f>Table1_2[[#This Row],[سعر الذهب ]]/$J$253</f>
        <v>1.5720348974298515</v>
      </c>
      <c r="L225" s="45">
        <v>7773.03</v>
      </c>
      <c r="M225" s="48">
        <f>Table1_2[[#This Row],[مؤشر البورصه المصرية  ]]/$L$253</f>
        <v>2.1966957843838224</v>
      </c>
      <c r="N225" s="73">
        <f>(Table1_2[[#This Row],[سعر اليورو ]]/$C$253)^1/20</f>
        <v>4.6455371960458909E-2</v>
      </c>
      <c r="O225" s="73">
        <f>(Table1_2[[#This Row],[سعر الدولار ]]/$F$253)^1/20</f>
        <v>4.6585497569836515E-2</v>
      </c>
      <c r="P225" s="73">
        <f>(Table1_2[[#This Row],[سعر الفضة ]]/$H$253)^1/20</f>
        <v>0.10010351966873707</v>
      </c>
      <c r="Q225" s="73">
        <f>(Table1_2[[#This Row],[سعر الذهب ]]/$J$253)^1/20</f>
        <v>7.8601744871492574E-2</v>
      </c>
      <c r="R225" s="32">
        <f>((Table1_2[[#This Row],[مؤشر البورصه المصرية  ]]/$L$253)^1/20) -1</f>
        <v>-0.8901652107808089</v>
      </c>
    </row>
    <row r="226" spans="1:18" x14ac:dyDescent="0.2">
      <c r="A226" s="44">
        <v>39173</v>
      </c>
      <c r="B226" s="75">
        <v>2007</v>
      </c>
      <c r="C226" s="80">
        <v>7.6284000000000001</v>
      </c>
      <c r="D226" s="46">
        <f>Table1_2[[#This Row],[سعر اليورو ]]/C227</f>
        <v>1.0110536779324055</v>
      </c>
      <c r="E226" s="81">
        <f>Table1_2[[#This Row],[سعر اليورو ]]/$C$253</f>
        <v>0.91738220650840607</v>
      </c>
      <c r="F226" s="76">
        <v>5.7065000000000001</v>
      </c>
      <c r="G226" s="47">
        <f>Table1_2[[#This Row],[سعر الدولار ]]/$F$253</f>
        <v>0.93385373197833321</v>
      </c>
      <c r="H226" s="45">
        <v>13.574999999999999</v>
      </c>
      <c r="I226" s="47">
        <f>Table1_2[[#This Row],[سعر الفضة ]]/$H$253</f>
        <v>2.0075421472937003</v>
      </c>
      <c r="J226" s="45">
        <v>683.5</v>
      </c>
      <c r="K226" s="47">
        <f>Table1_2[[#This Row],[سعر الذهب ]]/$J$253</f>
        <v>1.6116481961801461</v>
      </c>
      <c r="L226" s="45">
        <v>7517.21</v>
      </c>
      <c r="M226" s="48">
        <f>Table1_2[[#This Row],[مؤشر البورصه المصرية  ]]/$L$253</f>
        <v>2.1243998180024923</v>
      </c>
      <c r="N226" s="73">
        <f>(Table1_2[[#This Row],[سعر اليورو ]]/$C$253)^1/20</f>
        <v>4.5869110325420306E-2</v>
      </c>
      <c r="O226" s="73">
        <f>(Table1_2[[#This Row],[سعر الدولار ]]/$F$253)^1/20</f>
        <v>4.6692686598916663E-2</v>
      </c>
      <c r="P226" s="73">
        <f>(Table1_2[[#This Row],[سعر الفضة ]]/$H$253)^1/20</f>
        <v>0.10037710736468501</v>
      </c>
      <c r="Q226" s="73">
        <f>(Table1_2[[#This Row],[سعر الذهب ]]/$J$253)^1/20</f>
        <v>8.0582409809007299E-2</v>
      </c>
      <c r="R226" s="32">
        <f>((Table1_2[[#This Row],[مؤشر البورصه المصرية  ]]/$L$253)^1/20) -1</f>
        <v>-0.89378000909987543</v>
      </c>
    </row>
    <row r="227" spans="1:18" x14ac:dyDescent="0.2">
      <c r="A227" s="44">
        <v>39142</v>
      </c>
      <c r="B227" s="75">
        <v>2007</v>
      </c>
      <c r="C227" s="80">
        <v>7.5449999999999999</v>
      </c>
      <c r="D227" s="46">
        <f>Table1_2[[#This Row],[سعر اليورو ]]/C228</f>
        <v>1.0157375371898603</v>
      </c>
      <c r="E227" s="81">
        <f>Table1_2[[#This Row],[سعر اليورو ]]/$C$253</f>
        <v>0.90735262284436102</v>
      </c>
      <c r="F227" s="76">
        <v>5.7060000000000004</v>
      </c>
      <c r="G227" s="47">
        <f>Table1_2[[#This Row],[سعر الدولار ]]/$F$253</f>
        <v>0.93377190829201251</v>
      </c>
      <c r="H227" s="45">
        <v>13.51</v>
      </c>
      <c r="I227" s="47">
        <f>Table1_2[[#This Row],[سعر الفضة ]]/$H$253</f>
        <v>1.997929606625259</v>
      </c>
      <c r="J227" s="45">
        <v>669</v>
      </c>
      <c r="K227" s="47">
        <f>Table1_2[[#This Row],[سعر الذهب ]]/$J$253</f>
        <v>1.5774581466635227</v>
      </c>
      <c r="L227" s="45">
        <v>7291.48</v>
      </c>
      <c r="M227" s="48">
        <f>Table1_2[[#This Row],[مؤشر البورصه المصرية  ]]/$L$253</f>
        <v>2.0606074308112734</v>
      </c>
      <c r="N227" s="73">
        <f>(Table1_2[[#This Row],[سعر اليورو ]]/$C$253)^1/20</f>
        <v>4.5367631142218048E-2</v>
      </c>
      <c r="O227" s="73">
        <f>(Table1_2[[#This Row],[سعر الدولار ]]/$F$253)^1/20</f>
        <v>4.6688595414600624E-2</v>
      </c>
      <c r="P227" s="73">
        <f>(Table1_2[[#This Row],[سعر الفضة ]]/$H$253)^1/20</f>
        <v>9.9896480331262943E-2</v>
      </c>
      <c r="Q227" s="73">
        <f>(Table1_2[[#This Row],[سعر الذهب ]]/$J$253)^1/20</f>
        <v>7.8872907333176132E-2</v>
      </c>
      <c r="R227" s="32">
        <f>((Table1_2[[#This Row],[مؤشر البورصه المصرية  ]]/$L$253)^1/20) -1</f>
        <v>-0.89696962845943629</v>
      </c>
    </row>
    <row r="228" spans="1:18" x14ac:dyDescent="0.2">
      <c r="A228" s="44">
        <v>39114</v>
      </c>
      <c r="B228" s="75">
        <v>2007</v>
      </c>
      <c r="C228" s="80">
        <v>7.4280999999999997</v>
      </c>
      <c r="D228" s="46">
        <f>Table1_2[[#This Row],[سعر اليورو ]]/C229</f>
        <v>0.97881115840240351</v>
      </c>
      <c r="E228" s="81">
        <f>Table1_2[[#This Row],[سعر اليورو ]]/$C$253</f>
        <v>0.89329436948312757</v>
      </c>
      <c r="F228" s="76">
        <v>5.7060000000000004</v>
      </c>
      <c r="G228" s="47">
        <f>Table1_2[[#This Row],[سعر الدولار ]]/$F$253</f>
        <v>0.93377190829201251</v>
      </c>
      <c r="H228" s="45">
        <v>14.234999999999999</v>
      </c>
      <c r="I228" s="47">
        <f>Table1_2[[#This Row],[سعر الفضة ]]/$H$253</f>
        <v>2.1051464063886423</v>
      </c>
      <c r="J228" s="45">
        <v>672.5</v>
      </c>
      <c r="K228" s="47">
        <f>Table1_2[[#This Row],[سعر الذهب ]]/$J$253</f>
        <v>1.5857109172365007</v>
      </c>
      <c r="L228" s="45">
        <v>7473.87</v>
      </c>
      <c r="M228" s="48">
        <f>Table1_2[[#This Row],[مؤشر البورصه المصرية  ]]/$L$253</f>
        <v>2.1121517248785504</v>
      </c>
      <c r="N228" s="73">
        <f>(Table1_2[[#This Row],[سعر اليورو ]]/$C$253)^1/20</f>
        <v>4.466471847415638E-2</v>
      </c>
      <c r="O228" s="73">
        <f>(Table1_2[[#This Row],[سعر الدولار ]]/$F$253)^1/20</f>
        <v>4.6688595414600624E-2</v>
      </c>
      <c r="P228" s="73">
        <f>(Table1_2[[#This Row],[سعر الفضة ]]/$H$253)^1/20</f>
        <v>0.10525732031943211</v>
      </c>
      <c r="Q228" s="73">
        <f>(Table1_2[[#This Row],[سعر الذهب ]]/$J$253)^1/20</f>
        <v>7.9285545861825041E-2</v>
      </c>
      <c r="R228" s="32">
        <f>((Table1_2[[#This Row],[مؤشر البورصه المصرية  ]]/$L$253)^1/20) -1</f>
        <v>-0.89439241375607248</v>
      </c>
    </row>
    <row r="229" spans="1:18" x14ac:dyDescent="0.2">
      <c r="A229" s="44">
        <v>39083</v>
      </c>
      <c r="B229" s="75">
        <v>2007</v>
      </c>
      <c r="C229" s="80">
        <v>7.5888999999999998</v>
      </c>
      <c r="D229" s="46">
        <f>Table1_2[[#This Row],[سعر اليورو ]]/C230</f>
        <v>0.99348056606490631</v>
      </c>
      <c r="E229" s="81">
        <f>Table1_2[[#This Row],[سعر اليورو ]]/$C$253</f>
        <v>0.91263198402963175</v>
      </c>
      <c r="F229" s="76">
        <v>5.7171000000000003</v>
      </c>
      <c r="G229" s="47">
        <f>Table1_2[[#This Row],[سعر الدولار ]]/$F$253</f>
        <v>0.93558839412833239</v>
      </c>
      <c r="H229" s="45">
        <v>13.632</v>
      </c>
      <c r="I229" s="47">
        <f>Table1_2[[#This Row],[سعر الفضة ]]/$H$253</f>
        <v>2.0159716060337178</v>
      </c>
      <c r="J229" s="45">
        <v>657.9</v>
      </c>
      <c r="K229" s="47">
        <f>Table1_2[[#This Row],[سعر الذهب ]]/$J$253</f>
        <v>1.5512850742749351</v>
      </c>
      <c r="L229" s="45">
        <v>7435.76</v>
      </c>
      <c r="M229" s="48">
        <f>Table1_2[[#This Row],[مؤشر البورصه المصرية  ]]/$L$253</f>
        <v>2.1013816549903774</v>
      </c>
      <c r="N229" s="73">
        <f>(Table1_2[[#This Row],[سعر اليورو ]]/$C$253)^1/20</f>
        <v>4.563159920148159E-2</v>
      </c>
      <c r="O229" s="73">
        <f>(Table1_2[[#This Row],[سعر الدولار ]]/$F$253)^1/20</f>
        <v>4.6779419706416622E-2</v>
      </c>
      <c r="P229" s="73">
        <f>(Table1_2[[#This Row],[سعر الفضة ]]/$H$253)^1/20</f>
        <v>0.1007985803016859</v>
      </c>
      <c r="Q229" s="73">
        <f>(Table1_2[[#This Row],[سعر الذهب ]]/$J$253)^1/20</f>
        <v>7.7564253713746756E-2</v>
      </c>
      <c r="R229" s="32">
        <f>((Table1_2[[#This Row],[مؤشر البورصه المصرية  ]]/$L$253)^1/20) -1</f>
        <v>-0.89493091725048113</v>
      </c>
    </row>
    <row r="230" spans="1:18" x14ac:dyDescent="0.2">
      <c r="A230" s="44">
        <v>39052</v>
      </c>
      <c r="B230" s="75">
        <v>2006</v>
      </c>
      <c r="C230" s="80">
        <v>7.6387</v>
      </c>
      <c r="D230" s="46">
        <f>Table1_2[[#This Row],[سعر اليورو ]]/C231</f>
        <v>1.0433957109684471</v>
      </c>
      <c r="E230" s="81">
        <f>Table1_2[[#This Row],[سعر اليورو ]]/$C$253</f>
        <v>0.91862087211679533</v>
      </c>
      <c r="F230" s="76">
        <v>5.7256999999999998</v>
      </c>
      <c r="G230" s="47">
        <f>Table1_2[[#This Row],[سعر الدولار ]]/$F$253</f>
        <v>0.93699576153304864</v>
      </c>
      <c r="H230" s="45">
        <v>12.935</v>
      </c>
      <c r="I230" s="47">
        <f>Table1_2[[#This Row],[سعر الفضة ]]/$H$253</f>
        <v>1.9128955930198168</v>
      </c>
      <c r="J230" s="45">
        <v>638</v>
      </c>
      <c r="K230" s="47">
        <f>Table1_2[[#This Row],[سعر الذهب ]]/$J$253</f>
        <v>1.5043621787314312</v>
      </c>
      <c r="L230" s="45">
        <v>6974.3</v>
      </c>
      <c r="M230" s="48">
        <f>Table1_2[[#This Row],[مؤشر البورصه المصرية  ]]/$L$253</f>
        <v>1.9709708323559916</v>
      </c>
      <c r="N230" s="73">
        <f>(Table1_2[[#This Row],[سعر اليورو ]]/$C$253)^1/20</f>
        <v>4.5931043605839765E-2</v>
      </c>
      <c r="O230" s="73">
        <f>(Table1_2[[#This Row],[سعر الدولار ]]/$F$253)^1/20</f>
        <v>4.6849788076652431E-2</v>
      </c>
      <c r="P230" s="73">
        <f>(Table1_2[[#This Row],[سعر الفضة ]]/$H$253)^1/20</f>
        <v>9.5644779650990844E-2</v>
      </c>
      <c r="Q230" s="73">
        <f>(Table1_2[[#This Row],[سعر الذهب ]]/$J$253)^1/20</f>
        <v>7.5218108936571562E-2</v>
      </c>
      <c r="R230" s="32">
        <f>((Table1_2[[#This Row],[مؤشر البورصه المصرية  ]]/$L$253)^1/20) -1</f>
        <v>-0.90145145838220042</v>
      </c>
    </row>
    <row r="231" spans="1:18" x14ac:dyDescent="0.2">
      <c r="A231" s="44">
        <v>39022</v>
      </c>
      <c r="B231" s="75">
        <v>2006</v>
      </c>
      <c r="C231" s="80">
        <v>7.3209999999999997</v>
      </c>
      <c r="D231" s="46">
        <f>Table1_2[[#This Row],[سعر اليورو ]]/C232</f>
        <v>1.0045693428653759</v>
      </c>
      <c r="E231" s="81">
        <f>Table1_2[[#This Row],[سعر اليورو ]]/$C$253</f>
        <v>0.88041465233181804</v>
      </c>
      <c r="F231" s="76">
        <v>5.7378999999999998</v>
      </c>
      <c r="G231" s="47">
        <f>Table1_2[[#This Row],[سعر الدولار ]]/$F$253</f>
        <v>0.93899225947927412</v>
      </c>
      <c r="H231" s="45">
        <v>14.052</v>
      </c>
      <c r="I231" s="47">
        <f>Table1_2[[#This Row],[سعر الفضة ]]/$H$253</f>
        <v>2.0780834072759538</v>
      </c>
      <c r="J231" s="45">
        <v>652.9</v>
      </c>
      <c r="K231" s="47">
        <f>Table1_2[[#This Row],[سعر الذهب ]]/$J$253</f>
        <v>1.5394954020278235</v>
      </c>
      <c r="L231" s="45">
        <v>6726.51</v>
      </c>
      <c r="M231" s="48">
        <f>Table1_2[[#This Row],[مؤشر البورصه المصرية  ]]/$L$253</f>
        <v>1.9009441827209757</v>
      </c>
      <c r="N231" s="73">
        <f>(Table1_2[[#This Row],[سعر اليورو ]]/$C$253)^1/20</f>
        <v>4.4020732616590903E-2</v>
      </c>
      <c r="O231" s="73">
        <f>(Table1_2[[#This Row],[سعر الدولار ]]/$F$253)^1/20</f>
        <v>4.6949612973963703E-2</v>
      </c>
      <c r="P231" s="73">
        <f>(Table1_2[[#This Row],[سعر الفضة ]]/$H$253)^1/20</f>
        <v>0.10390417036379769</v>
      </c>
      <c r="Q231" s="73">
        <f>(Table1_2[[#This Row],[سعر الذهب ]]/$J$253)^1/20</f>
        <v>7.6974770101391171E-2</v>
      </c>
      <c r="R231" s="32">
        <f>((Table1_2[[#This Row],[مؤشر البورصه المصرية  ]]/$L$253)^1/20) -1</f>
        <v>-0.9049527908639512</v>
      </c>
    </row>
    <row r="232" spans="1:18" x14ac:dyDescent="0.2">
      <c r="A232" s="44">
        <v>38991</v>
      </c>
      <c r="B232" s="75">
        <v>2006</v>
      </c>
      <c r="C232" s="80">
        <v>7.2877000000000001</v>
      </c>
      <c r="D232" s="46">
        <f>Table1_2[[#This Row],[سعر اليورو ]]/C233</f>
        <v>0.98573013039008817</v>
      </c>
      <c r="E232" s="81">
        <f>Table1_2[[#This Row],[سعر اليورو ]]/$C$253</f>
        <v>0.87641003439401588</v>
      </c>
      <c r="F232" s="76">
        <v>5.7455999999999996</v>
      </c>
      <c r="G232" s="47">
        <f>Table1_2[[#This Row],[سعر الدولار ]]/$F$253</f>
        <v>0.94025234424861304</v>
      </c>
      <c r="H232" s="45">
        <v>12.321999999999999</v>
      </c>
      <c r="I232" s="47">
        <f>Table1_2[[#This Row],[سعر الفضة ]]/$H$253</f>
        <v>1.8222419402543626</v>
      </c>
      <c r="J232" s="45">
        <v>606.79999999999995</v>
      </c>
      <c r="K232" s="47">
        <f>Table1_2[[#This Row],[سعر الذهب ]]/$J$253</f>
        <v>1.4307946239094551</v>
      </c>
      <c r="L232" s="45">
        <v>6611.5</v>
      </c>
      <c r="M232" s="48">
        <f>Table1_2[[#This Row],[مؤشر البورصه المصرية  ]]/$L$253</f>
        <v>1.8684418017753235</v>
      </c>
      <c r="N232" s="73">
        <f>(Table1_2[[#This Row],[سعر اليورو ]]/$C$253)^1/20</f>
        <v>4.3820501719700797E-2</v>
      </c>
      <c r="O232" s="73">
        <f>(Table1_2[[#This Row],[سعر الدولار ]]/$F$253)^1/20</f>
        <v>4.7012617212430649E-2</v>
      </c>
      <c r="P232" s="73">
        <f>(Table1_2[[#This Row],[سعر الفضة ]]/$H$253)^1/20</f>
        <v>9.1112097012718135E-2</v>
      </c>
      <c r="Q232" s="73">
        <f>(Table1_2[[#This Row],[سعر الذهب ]]/$J$253)^1/20</f>
        <v>7.1539731195472758E-2</v>
      </c>
      <c r="R232" s="32">
        <f>((Table1_2[[#This Row],[مؤشر البورصه المصرية  ]]/$L$253)^1/20) -1</f>
        <v>-0.90657790991123388</v>
      </c>
    </row>
    <row r="233" spans="1:18" x14ac:dyDescent="0.2">
      <c r="A233" s="44">
        <v>38961</v>
      </c>
      <c r="B233" s="75">
        <v>2006</v>
      </c>
      <c r="C233" s="80">
        <v>7.3932000000000002</v>
      </c>
      <c r="D233" s="46">
        <f>Table1_2[[#This Row],[سعر اليورو ]]/C234</f>
        <v>1.0071656267880009</v>
      </c>
      <c r="E233" s="81">
        <f>Table1_2[[#This Row],[سعر اليورو ]]/$C$253</f>
        <v>0.88909733747023589</v>
      </c>
      <c r="F233" s="76">
        <v>5.7493999999999996</v>
      </c>
      <c r="G233" s="47">
        <f>Table1_2[[#This Row],[سعر الدولار ]]/$F$253</f>
        <v>0.94087420426465052</v>
      </c>
      <c r="H233" s="45">
        <v>11.54</v>
      </c>
      <c r="I233" s="47">
        <f>Table1_2[[#This Row],[سعر الفضة ]]/$H$253</f>
        <v>1.7065956817509613</v>
      </c>
      <c r="J233" s="45">
        <v>604.20000000000005</v>
      </c>
      <c r="K233" s="47">
        <f>Table1_2[[#This Row],[سعر الذهب ]]/$J$253</f>
        <v>1.4246639943409574</v>
      </c>
      <c r="L233" s="45">
        <v>6464.88</v>
      </c>
      <c r="M233" s="48">
        <f>Table1_2[[#This Row],[مؤشر البورصه المصرية  ]]/$L$253</f>
        <v>1.827006282305264</v>
      </c>
      <c r="N233" s="73">
        <f>(Table1_2[[#This Row],[سعر اليورو ]]/$C$253)^1/20</f>
        <v>4.4454866873511793E-2</v>
      </c>
      <c r="O233" s="73">
        <f>(Table1_2[[#This Row],[سعر الدولار ]]/$F$253)^1/20</f>
        <v>4.7043710213232524E-2</v>
      </c>
      <c r="P233" s="73">
        <f>(Table1_2[[#This Row],[سعر الفضة ]]/$H$253)^1/20</f>
        <v>8.5329784087548072E-2</v>
      </c>
      <c r="Q233" s="73">
        <f>(Table1_2[[#This Row],[سعر الذهب ]]/$J$253)^1/20</f>
        <v>7.1233199717047863E-2</v>
      </c>
      <c r="R233" s="32">
        <f>((Table1_2[[#This Row],[مؤشر البورصه المصرية  ]]/$L$253)^1/20) -1</f>
        <v>-0.90864968588473682</v>
      </c>
    </row>
    <row r="234" spans="1:18" x14ac:dyDescent="0.2">
      <c r="A234" s="44">
        <v>38930</v>
      </c>
      <c r="B234" s="75">
        <v>2006</v>
      </c>
      <c r="C234" s="80">
        <v>7.3406000000000002</v>
      </c>
      <c r="D234" s="46">
        <f>Table1_2[[#This Row],[سعر اليورو ]]/C235</f>
        <v>1.0160140624783736</v>
      </c>
      <c r="E234" s="81">
        <f>Table1_2[[#This Row],[سعر اليورو ]]/$C$253</f>
        <v>0.88277172475166554</v>
      </c>
      <c r="F234" s="76">
        <v>5.7533000000000003</v>
      </c>
      <c r="G234" s="47">
        <f>Table1_2[[#This Row],[سعر الدولار ]]/$F$253</f>
        <v>0.94151242901795218</v>
      </c>
      <c r="H234" s="45">
        <v>13.002000000000001</v>
      </c>
      <c r="I234" s="47">
        <f>Table1_2[[#This Row],[سعر الفضة ]]/$H$253</f>
        <v>1.922803904170364</v>
      </c>
      <c r="J234" s="45">
        <v>634.20000000000005</v>
      </c>
      <c r="K234" s="47">
        <f>Table1_2[[#This Row],[سعر الذهب ]]/$J$253</f>
        <v>1.4954020278236266</v>
      </c>
      <c r="L234" s="45">
        <v>6248.4</v>
      </c>
      <c r="M234" s="48">
        <f>Table1_2[[#This Row],[مؤشر البورصه المصرية  ]]/$L$253</f>
        <v>1.7658279897470968</v>
      </c>
      <c r="N234" s="73">
        <f>(Table1_2[[#This Row],[سعر اليورو ]]/$C$253)^1/20</f>
        <v>4.413858623758328E-2</v>
      </c>
      <c r="O234" s="73">
        <f>(Table1_2[[#This Row],[سعر الدولار ]]/$F$253)^1/20</f>
        <v>4.7075621450897609E-2</v>
      </c>
      <c r="P234" s="73">
        <f>(Table1_2[[#This Row],[سعر الفضة ]]/$H$253)^1/20</f>
        <v>9.61401952085182E-2</v>
      </c>
      <c r="Q234" s="73">
        <f>(Table1_2[[#This Row],[سعر الذهب ]]/$J$253)^1/20</f>
        <v>7.4770101391181329E-2</v>
      </c>
      <c r="R234" s="32">
        <f>((Table1_2[[#This Row],[مؤشر البورصه المصرية  ]]/$L$253)^1/20) -1</f>
        <v>-0.91170860051264513</v>
      </c>
    </row>
    <row r="235" spans="1:18" x14ac:dyDescent="0.2">
      <c r="A235" s="44">
        <v>38899</v>
      </c>
      <c r="B235" s="75">
        <v>2006</v>
      </c>
      <c r="C235" s="80">
        <v>7.2248999999999999</v>
      </c>
      <c r="D235" s="46">
        <f>Table1_2[[#This Row],[سعر اليورو ]]/C236</f>
        <v>0.97251349423214117</v>
      </c>
      <c r="E235" s="81">
        <f>Table1_2[[#This Row],[سعر اليورو ]]/$C$253</f>
        <v>0.86885778194674934</v>
      </c>
      <c r="F235" s="76">
        <v>5.7679</v>
      </c>
      <c r="G235" s="47">
        <f>Table1_2[[#This Row],[سعر الدولار ]]/$F$253</f>
        <v>0.94390168065851709</v>
      </c>
      <c r="H235" s="45">
        <v>11.39</v>
      </c>
      <c r="I235" s="47">
        <f>Table1_2[[#This Row],[سعر الفضة ]]/$H$253</f>
        <v>1.68441289559302</v>
      </c>
      <c r="J235" s="45">
        <v>646.79999999999995</v>
      </c>
      <c r="K235" s="47">
        <f>Table1_2[[#This Row],[سعر الذهب ]]/$J$253</f>
        <v>1.5251120018863473</v>
      </c>
      <c r="L235" s="45">
        <v>5725.67</v>
      </c>
      <c r="M235" s="48">
        <f>Table1_2[[#This Row],[مؤشر البورصه المصرية  ]]/$L$253</f>
        <v>1.6181019694730268</v>
      </c>
      <c r="N235" s="73">
        <f>(Table1_2[[#This Row],[سعر اليورو ]]/$C$253)^1/20</f>
        <v>4.344288909733747E-2</v>
      </c>
      <c r="O235" s="73">
        <f>(Table1_2[[#This Row],[سعر الدولار ]]/$F$253)^1/20</f>
        <v>4.7195084032925855E-2</v>
      </c>
      <c r="P235" s="73">
        <f>(Table1_2[[#This Row],[سعر الفضة ]]/$H$253)^1/20</f>
        <v>8.4220644779650994E-2</v>
      </c>
      <c r="Q235" s="73">
        <f>(Table1_2[[#This Row],[سعر الذهب ]]/$J$253)^1/20</f>
        <v>7.6255600094317366E-2</v>
      </c>
      <c r="R235" s="32">
        <f>((Table1_2[[#This Row],[مؤشر البورصه المصرية  ]]/$L$253)^1/20) -1</f>
        <v>-0.91909490152634865</v>
      </c>
    </row>
    <row r="236" spans="1:18" x14ac:dyDescent="0.2">
      <c r="A236" s="44">
        <v>38869</v>
      </c>
      <c r="B236" s="75">
        <v>2006</v>
      </c>
      <c r="C236" s="80">
        <v>7.4291</v>
      </c>
      <c r="D236" s="46">
        <f>Table1_2[[#This Row],[سعر اليورو ]]/C237</f>
        <v>1.0199623817565249</v>
      </c>
      <c r="E236" s="81">
        <f>Table1_2[[#This Row],[سعر اليورو ]]/$C$253</f>
        <v>0.89341462828005869</v>
      </c>
      <c r="F236" s="76">
        <v>5.7724000000000002</v>
      </c>
      <c r="G236" s="47">
        <f>Table1_2[[#This Row],[سعر الدولار ]]/$F$253</f>
        <v>0.94463809383540354</v>
      </c>
      <c r="H236" s="45">
        <v>10.92</v>
      </c>
      <c r="I236" s="47">
        <f>Table1_2[[#This Row],[سعر الفضة ]]/$H$253</f>
        <v>1.6149068322981368</v>
      </c>
      <c r="J236" s="45">
        <v>616</v>
      </c>
      <c r="K236" s="47">
        <f>Table1_2[[#This Row],[سعر الذهب ]]/$J$253</f>
        <v>1.4524876208441404</v>
      </c>
      <c r="L236" s="45">
        <v>5548.92</v>
      </c>
      <c r="M236" s="48">
        <f>Table1_2[[#This Row],[مؤشر البورصه المصرية  ]]/$L$253</f>
        <v>1.5681515666198484</v>
      </c>
      <c r="N236" s="73">
        <f>(Table1_2[[#This Row],[سعر اليورو ]]/$C$253)^1/20</f>
        <v>4.4670731414002934E-2</v>
      </c>
      <c r="O236" s="73">
        <f>(Table1_2[[#This Row],[سعر الدولار ]]/$F$253)^1/20</f>
        <v>4.7231904691770174E-2</v>
      </c>
      <c r="P236" s="73">
        <f>(Table1_2[[#This Row],[سعر الفضة ]]/$H$253)^1/20</f>
        <v>8.0745341614906846E-2</v>
      </c>
      <c r="Q236" s="73">
        <f>(Table1_2[[#This Row],[سعر الذهب ]]/$J$253)^1/20</f>
        <v>7.2624381042207017E-2</v>
      </c>
      <c r="R236" s="32">
        <f>((Table1_2[[#This Row],[مؤشر البورصه المصرية  ]]/$L$253)^1/20) -1</f>
        <v>-0.92159242166900757</v>
      </c>
    </row>
    <row r="237" spans="1:18" x14ac:dyDescent="0.2">
      <c r="A237" s="44">
        <v>38838</v>
      </c>
      <c r="B237" s="75">
        <v>2006</v>
      </c>
      <c r="C237" s="80">
        <v>7.2836999999999996</v>
      </c>
      <c r="D237" s="46">
        <f>Table1_2[[#This Row],[سعر اليورو ]]/C238</f>
        <v>1.0439138348644892</v>
      </c>
      <c r="E237" s="81">
        <f>Table1_2[[#This Row],[سعر اليورو ]]/$C$253</f>
        <v>0.87592899920629186</v>
      </c>
      <c r="F237" s="76">
        <v>5.7637999999999998</v>
      </c>
      <c r="G237" s="47">
        <f>Table1_2[[#This Row],[سعر الدولار ]]/$F$253</f>
        <v>0.94323072643068717</v>
      </c>
      <c r="H237" s="45">
        <v>12.505000000000001</v>
      </c>
      <c r="I237" s="47">
        <f>Table1_2[[#This Row],[سعر الفضة ]]/$H$253</f>
        <v>1.8493049393670513</v>
      </c>
      <c r="J237" s="45">
        <v>649</v>
      </c>
      <c r="K237" s="47">
        <f>Table1_2[[#This Row],[سعر الذهب ]]/$J$253</f>
        <v>1.5302994576750766</v>
      </c>
      <c r="L237" s="45">
        <v>6781.9</v>
      </c>
      <c r="M237" s="48">
        <f>Table1_2[[#This Row],[مؤشر البورصه المصرية  ]]/$L$253</f>
        <v>1.9165976639885147</v>
      </c>
      <c r="N237" s="73">
        <f>(Table1_2[[#This Row],[سعر اليورو ]]/$C$253)^1/20</f>
        <v>4.3796449960314593E-2</v>
      </c>
      <c r="O237" s="73">
        <f>(Table1_2[[#This Row],[سعر الدولار ]]/$F$253)^1/20</f>
        <v>4.7161536321534359E-2</v>
      </c>
      <c r="P237" s="73">
        <f>(Table1_2[[#This Row],[سعر الفضة ]]/$H$253)^1/20</f>
        <v>9.2465246968352566E-2</v>
      </c>
      <c r="Q237" s="73">
        <f>(Table1_2[[#This Row],[سعر الذهب ]]/$J$253)^1/20</f>
        <v>7.6514972883753835E-2</v>
      </c>
      <c r="R237" s="32">
        <f>((Table1_2[[#This Row],[مؤشر البورصه المصرية  ]]/$L$253)^1/20) -1</f>
        <v>-0.90417011680057424</v>
      </c>
    </row>
    <row r="238" spans="1:18" x14ac:dyDescent="0.2">
      <c r="A238" s="44">
        <v>38808</v>
      </c>
      <c r="B238" s="75">
        <v>2006</v>
      </c>
      <c r="C238" s="80">
        <v>6.9772999999999996</v>
      </c>
      <c r="D238" s="46">
        <f>Table1_2[[#This Row],[سعر اليورو ]]/C239</f>
        <v>1.0224947976200942</v>
      </c>
      <c r="E238" s="81">
        <f>Table1_2[[#This Row],[سعر اليورو ]]/$C$253</f>
        <v>0.83908170382663483</v>
      </c>
      <c r="F238" s="76">
        <v>5.7572999999999999</v>
      </c>
      <c r="G238" s="47">
        <f>Table1_2[[#This Row],[سعر الدولار ]]/$F$253</f>
        <v>0.94216701850851792</v>
      </c>
      <c r="H238" s="45">
        <v>13.63</v>
      </c>
      <c r="I238" s="47">
        <f>Table1_2[[#This Row],[سعر الفضة ]]/$H$253</f>
        <v>2.0156758355516122</v>
      </c>
      <c r="J238" s="45">
        <v>654.5</v>
      </c>
      <c r="K238" s="47">
        <f>Table1_2[[#This Row],[سعر الذهب ]]/$J$253</f>
        <v>1.5432680971468993</v>
      </c>
      <c r="L238" s="45">
        <v>7140.18</v>
      </c>
      <c r="M238" s="48">
        <f>Table1_2[[#This Row],[مؤشر البورصه المصرية  ]]/$L$253</f>
        <v>2.0178493207593027</v>
      </c>
      <c r="N238" s="73">
        <f>(Table1_2[[#This Row],[سعر اليورو ]]/$C$253)^1/20</f>
        <v>4.1954085191331744E-2</v>
      </c>
      <c r="O238" s="73">
        <f>(Table1_2[[#This Row],[سعر الدولار ]]/$F$253)^1/20</f>
        <v>4.7108350925425896E-2</v>
      </c>
      <c r="P238" s="73">
        <f>(Table1_2[[#This Row],[سعر الفضة ]]/$H$253)^1/20</f>
        <v>0.10078379177758061</v>
      </c>
      <c r="Q238" s="73">
        <f>(Table1_2[[#This Row],[سعر الذهب ]]/$J$253)^1/20</f>
        <v>7.7163404857344964E-2</v>
      </c>
      <c r="R238" s="32">
        <f>((Table1_2[[#This Row],[مؤشر البورصه المصرية  ]]/$L$253)^1/20) -1</f>
        <v>-0.89910753396203491</v>
      </c>
    </row>
    <row r="239" spans="1:18" x14ac:dyDescent="0.2">
      <c r="A239" s="44">
        <v>38777</v>
      </c>
      <c r="B239" s="75">
        <v>2006</v>
      </c>
      <c r="C239" s="80">
        <v>6.8238000000000003</v>
      </c>
      <c r="D239" s="46">
        <f>Table1_2[[#This Row],[سعر اليورو ]]/C240</f>
        <v>0.98369588721186707</v>
      </c>
      <c r="E239" s="81">
        <f>Table1_2[[#This Row],[سعر اليورو ]]/$C$253</f>
        <v>0.82062197849772711</v>
      </c>
      <c r="F239" s="76">
        <v>5.7443999999999997</v>
      </c>
      <c r="G239" s="47">
        <f>Table1_2[[#This Row],[سعر الدولار ]]/$F$253</f>
        <v>0.94005596740144337</v>
      </c>
      <c r="H239" s="45">
        <v>11.56</v>
      </c>
      <c r="I239" s="47">
        <f>Table1_2[[#This Row],[سعر الفضة ]]/$H$253</f>
        <v>1.7095533865720203</v>
      </c>
      <c r="J239" s="45">
        <v>586.70000000000005</v>
      </c>
      <c r="K239" s="47">
        <f>Table1_2[[#This Row],[سعر الذهب ]]/$J$253</f>
        <v>1.383400141476067</v>
      </c>
      <c r="L239" s="45">
        <v>7137.13</v>
      </c>
      <c r="M239" s="48">
        <f>Table1_2[[#This Row],[مؤشر البورصه المصرية  ]]/$L$253</f>
        <v>2.0169873760424584</v>
      </c>
      <c r="N239" s="73">
        <f>(Table1_2[[#This Row],[سعر اليورو ]]/$C$253)^1/20</f>
        <v>4.1031098924886357E-2</v>
      </c>
      <c r="O239" s="73">
        <f>(Table1_2[[#This Row],[سعر الدولار ]]/$F$253)^1/20</f>
        <v>4.7002798370072166E-2</v>
      </c>
      <c r="P239" s="73">
        <f>(Table1_2[[#This Row],[سعر الفضة ]]/$H$253)^1/20</f>
        <v>8.5477669328601014E-2</v>
      </c>
      <c r="Q239" s="73">
        <f>(Table1_2[[#This Row],[سعر الذهب ]]/$J$253)^1/20</f>
        <v>6.9170007073803358E-2</v>
      </c>
      <c r="R239" s="32">
        <f>((Table1_2[[#This Row],[مؤشر البورصه المصرية  ]]/$L$253)^1/20) -1</f>
        <v>-0.89915063119787708</v>
      </c>
    </row>
    <row r="240" spans="1:18" x14ac:dyDescent="0.2">
      <c r="A240" s="44">
        <v>38749</v>
      </c>
      <c r="B240" s="75">
        <v>2006</v>
      </c>
      <c r="C240" s="80">
        <v>6.9368999999999996</v>
      </c>
      <c r="D240" s="46">
        <f>Table1_2[[#This Row],[سعر اليورو ]]/C241</f>
        <v>1.0196525164628409</v>
      </c>
      <c r="E240" s="81">
        <f>Table1_2[[#This Row],[سعر اليورو ]]/$C$253</f>
        <v>0.83422324843062257</v>
      </c>
      <c r="F240" s="76">
        <v>5.7405999999999997</v>
      </c>
      <c r="G240" s="47">
        <f>Table1_2[[#This Row],[سعر الدولار ]]/$F$253</f>
        <v>0.93943410738540589</v>
      </c>
      <c r="H240" s="45">
        <v>9.8049999999999997</v>
      </c>
      <c r="I240" s="47">
        <f>Table1_2[[#This Row],[سعر الفضة ]]/$H$253</f>
        <v>1.4500147885241053</v>
      </c>
      <c r="J240" s="45">
        <v>563.9</v>
      </c>
      <c r="K240" s="47">
        <f>Table1_2[[#This Row],[سعر الذهب ]]/$J$253</f>
        <v>1.3296392360292382</v>
      </c>
      <c r="L240" s="45">
        <v>8220.07</v>
      </c>
      <c r="M240" s="48">
        <f>Table1_2[[#This Row],[مؤشر البورصه المصرية  ]]/$L$253</f>
        <v>2.3230314454388994</v>
      </c>
      <c r="N240" s="73">
        <f>(Table1_2[[#This Row],[سعر اليورو ]]/$C$253)^1/20</f>
        <v>4.1711162421531126E-2</v>
      </c>
      <c r="O240" s="73">
        <f>(Table1_2[[#This Row],[سعر الدولار ]]/$F$253)^1/20</f>
        <v>4.6971705369270297E-2</v>
      </c>
      <c r="P240" s="73">
        <f>(Table1_2[[#This Row],[سعر الفضة ]]/$H$253)^1/20</f>
        <v>7.250073942620526E-2</v>
      </c>
      <c r="Q240" s="73">
        <f>(Table1_2[[#This Row],[سعر الذهب ]]/$J$253)^1/20</f>
        <v>6.6481961801461903E-2</v>
      </c>
      <c r="R240" s="32">
        <f>((Table1_2[[#This Row],[مؤشر البورصه المصرية  ]]/$L$253)^1/20) -1</f>
        <v>-0.88384842772805505</v>
      </c>
    </row>
    <row r="241" spans="1:18" x14ac:dyDescent="0.2">
      <c r="A241" s="44">
        <v>38718</v>
      </c>
      <c r="B241" s="75">
        <v>2006</v>
      </c>
      <c r="C241" s="80">
        <v>6.8032000000000004</v>
      </c>
      <c r="D241" s="46">
        <f>Table1_2[[#This Row],[سعر اليورو ]]/C242</f>
        <v>1.0017374915334099</v>
      </c>
      <c r="E241" s="81">
        <f>Table1_2[[#This Row],[سعر اليورو ]]/$C$253</f>
        <v>0.8181446472809486</v>
      </c>
      <c r="F241" s="76">
        <v>5.7473999999999998</v>
      </c>
      <c r="G241" s="47">
        <f>Table1_2[[#This Row],[سعر الدولار ]]/$F$253</f>
        <v>0.9405469095193677</v>
      </c>
      <c r="H241" s="45">
        <v>9.9149999999999991</v>
      </c>
      <c r="I241" s="47">
        <f>Table1_2[[#This Row],[سعر الفضة ]]/$H$253</f>
        <v>1.4662821650399289</v>
      </c>
      <c r="J241" s="45">
        <v>575.5</v>
      </c>
      <c r="K241" s="47">
        <f>Table1_2[[#This Row],[سعر الذهب ]]/$J$253</f>
        <v>1.3569912756425371</v>
      </c>
      <c r="L241" s="45">
        <v>8199.08</v>
      </c>
      <c r="M241" s="48">
        <f>Table1_2[[#This Row],[مؤشر البورصه المصرية  ]]/$L$253</f>
        <v>2.3170995701580606</v>
      </c>
      <c r="N241" s="73">
        <f>(Table1_2[[#This Row],[سعر اليورو ]]/$C$253)^1/20</f>
        <v>4.0907232364047433E-2</v>
      </c>
      <c r="O241" s="73">
        <f>(Table1_2[[#This Row],[سعر الدولار ]]/$F$253)^1/20</f>
        <v>4.7027345475968388E-2</v>
      </c>
      <c r="P241" s="73">
        <f>(Table1_2[[#This Row],[سعر الفضة ]]/$H$253)^1/20</f>
        <v>7.331410825199644E-2</v>
      </c>
      <c r="Q241" s="73">
        <f>(Table1_2[[#This Row],[سعر الذهب ]]/$J$253)^1/20</f>
        <v>6.7849563782126851E-2</v>
      </c>
      <c r="R241" s="32">
        <f>((Table1_2[[#This Row],[مؤشر البورصه المصرية  ]]/$L$253)^1/20) -1</f>
        <v>-0.88414502149209695</v>
      </c>
    </row>
    <row r="242" spans="1:18" s="137" customFormat="1" x14ac:dyDescent="0.2">
      <c r="A242" s="138">
        <v>38687</v>
      </c>
      <c r="B242" s="139">
        <v>2005</v>
      </c>
      <c r="C242" s="140">
        <v>6.7914000000000003</v>
      </c>
      <c r="D242" s="141">
        <f>Table1_2[[#This Row],[سعر اليورو ]]/C243</f>
        <v>0.97741893700617422</v>
      </c>
      <c r="E242" s="142">
        <f>Table1_2[[#This Row],[سعر اليورو ]]/$C$253</f>
        <v>0.81672559347716289</v>
      </c>
      <c r="F242" s="143">
        <v>5.7686000000000002</v>
      </c>
      <c r="G242" s="144">
        <f>Table1_2[[#This Row],[سعر الدولار ]]/$F$253</f>
        <v>0.94401623381936617</v>
      </c>
      <c r="H242" s="145">
        <v>8.89</v>
      </c>
      <c r="I242" s="144">
        <f>Table1_2[[#This Row],[سعر الفضة ]]/$H$253</f>
        <v>1.3146997929606627</v>
      </c>
      <c r="J242" s="145">
        <v>519.70000000000005</v>
      </c>
      <c r="K242" s="144">
        <f>Table1_2[[#This Row],[سعر الذهب ]]/$J$253</f>
        <v>1.2254185333647725</v>
      </c>
      <c r="L242" s="145">
        <v>6330.01</v>
      </c>
      <c r="M242" s="146">
        <f>Table1_2[[#This Row],[مؤشر البورصه المصرية  ]]/$L$253</f>
        <v>1.7888913695312434</v>
      </c>
      <c r="N242" s="135">
        <f>(Table1_2[[#This Row],[سعر اليورو ]]/$C$253)^1/20</f>
        <v>4.0836279673858146E-2</v>
      </c>
      <c r="O242" s="135">
        <f>(Table1_2[[#This Row],[سعر الدولار ]]/$F$253)^1/20</f>
        <v>4.7200811690968306E-2</v>
      </c>
      <c r="P242" s="135">
        <f>(Table1_2[[#This Row],[سعر الفضة ]]/$H$253)^1/20</f>
        <v>6.5734989648033135E-2</v>
      </c>
      <c r="Q242" s="135">
        <f>(Table1_2[[#This Row],[سعر الذهب ]]/$J$253)^1/20</f>
        <v>6.1270926668238621E-2</v>
      </c>
      <c r="R242" s="136">
        <f>((Table1_2[[#This Row],[مؤشر البورصه المصرية  ]]/$L$253)^1/20) -1</f>
        <v>-0.91055543152343787</v>
      </c>
    </row>
    <row r="243" spans="1:18" x14ac:dyDescent="0.2">
      <c r="A243" s="44">
        <v>38657</v>
      </c>
      <c r="B243" s="75">
        <v>2005</v>
      </c>
      <c r="C243" s="80">
        <v>6.9482999999999997</v>
      </c>
      <c r="D243" s="46">
        <f>Table1_2[[#This Row],[سعر اليورو ]]/C244</f>
        <v>0.99955404666685854</v>
      </c>
      <c r="E243" s="81">
        <f>Table1_2[[#This Row],[سعر اليورو ]]/$C$253</f>
        <v>0.83559419871563601</v>
      </c>
      <c r="F243" s="76">
        <v>5.7686000000000002</v>
      </c>
      <c r="G243" s="47">
        <f>Table1_2[[#This Row],[سعر الدولار ]]/$F$253</f>
        <v>0.94401623381936617</v>
      </c>
      <c r="H243" s="45">
        <v>8.35</v>
      </c>
      <c r="I243" s="47">
        <f>Table1_2[[#This Row],[سعر الفضة ]]/$H$253</f>
        <v>1.2348417627920734</v>
      </c>
      <c r="J243" s="45">
        <v>498.7</v>
      </c>
      <c r="K243" s="47">
        <f>Table1_2[[#This Row],[سعر الذهب ]]/$J$253</f>
        <v>1.1759019099269039</v>
      </c>
      <c r="L243" s="45">
        <v>6092.81</v>
      </c>
      <c r="M243" s="48">
        <f>Table1_2[[#This Row],[مؤشر البورصه المصرية  ]]/$L$253</f>
        <v>1.7218575049950402</v>
      </c>
      <c r="N243" s="73">
        <f>(Table1_2[[#This Row],[سعر اليورو ]]/$C$253)^1/20</f>
        <v>4.1779709935781797E-2</v>
      </c>
      <c r="O243" s="73">
        <f>(Table1_2[[#This Row],[سعر الدولار ]]/$F$253)^1/20</f>
        <v>4.7200811690968306E-2</v>
      </c>
      <c r="P243" s="73">
        <f>(Table1_2[[#This Row],[سعر الفضة ]]/$H$253)^1/20</f>
        <v>6.1742088139603669E-2</v>
      </c>
      <c r="Q243" s="73">
        <f>(Table1_2[[#This Row],[سعر الذهب ]]/$J$253)^1/20</f>
        <v>5.8795095496345193E-2</v>
      </c>
      <c r="R243" s="32">
        <f>((Table1_2[[#This Row],[مؤشر البورصه المصرية  ]]/$L$253)^1/20) -1</f>
        <v>-0.91390712475024793</v>
      </c>
    </row>
    <row r="244" spans="1:18" x14ac:dyDescent="0.2">
      <c r="A244" s="44">
        <v>38626</v>
      </c>
      <c r="B244" s="75">
        <v>2005</v>
      </c>
      <c r="C244" s="80">
        <v>6.9513999999999996</v>
      </c>
      <c r="D244" s="46">
        <f>Table1_2[[#This Row],[سعر اليورو ]]/C245</f>
        <v>0.98672798762225145</v>
      </c>
      <c r="E244" s="81">
        <f>Table1_2[[#This Row],[سعر اليورو ]]/$C$253</f>
        <v>0.83596700098612209</v>
      </c>
      <c r="F244" s="76">
        <v>5.7645</v>
      </c>
      <c r="G244" s="47">
        <f>Table1_2[[#This Row],[سعر الدولار ]]/$F$253</f>
        <v>0.94334527959153625</v>
      </c>
      <c r="H244" s="45">
        <v>7.5979999999999999</v>
      </c>
      <c r="I244" s="47">
        <f>Table1_2[[#This Row],[سعر الفضة ]]/$H$253</f>
        <v>1.1236320615202604</v>
      </c>
      <c r="J244" s="45">
        <v>466.9</v>
      </c>
      <c r="K244" s="47">
        <f>Table1_2[[#This Row],[سعر الذهب ]]/$J$253</f>
        <v>1.1009195944352745</v>
      </c>
      <c r="L244" s="45">
        <v>5783.45</v>
      </c>
      <c r="M244" s="48">
        <f>Table1_2[[#This Row],[مؤشر البورصه المصرية  ]]/$L$253</f>
        <v>1.6344308762727813</v>
      </c>
      <c r="N244" s="73">
        <f>(Table1_2[[#This Row],[سعر اليورو ]]/$C$253)^1/20</f>
        <v>4.1798350049306106E-2</v>
      </c>
      <c r="O244" s="73">
        <f>(Table1_2[[#This Row],[سعر الدولار ]]/$F$253)^1/20</f>
        <v>4.7167263979576809E-2</v>
      </c>
      <c r="P244" s="73">
        <f>(Table1_2[[#This Row],[سعر الفضة ]]/$H$253)^1/20</f>
        <v>5.6181603076013019E-2</v>
      </c>
      <c r="Q244" s="73">
        <f>(Table1_2[[#This Row],[سعر الذهب ]]/$J$253)^1/20</f>
        <v>5.5045979721763727E-2</v>
      </c>
      <c r="R244" s="32">
        <f>((Table1_2[[#This Row],[مؤشر البورصه المصرية  ]]/$L$253)^1/20) -1</f>
        <v>-0.91827845618636095</v>
      </c>
    </row>
    <row r="245" spans="1:18" x14ac:dyDescent="0.2">
      <c r="A245" s="44">
        <v>38596</v>
      </c>
      <c r="B245" s="75">
        <v>2005</v>
      </c>
      <c r="C245" s="80">
        <v>7.0449000000000002</v>
      </c>
      <c r="D245" s="46">
        <f>Table1_2[[#This Row],[سعر اليورو ]]/C246</f>
        <v>1.0006533812479581</v>
      </c>
      <c r="E245" s="81">
        <f>Table1_2[[#This Row],[سعر اليورو ]]/$C$253</f>
        <v>0.84721119849917015</v>
      </c>
      <c r="F245" s="76">
        <v>5.7778</v>
      </c>
      <c r="G245" s="47">
        <f>Table1_2[[#This Row],[سعر الدولار ]]/$F$253</f>
        <v>0.94552178964766731</v>
      </c>
      <c r="H245" s="45">
        <v>7.5119999999999996</v>
      </c>
      <c r="I245" s="47">
        <f>Table1_2[[#This Row],[سعر الفضة ]]/$H$253</f>
        <v>1.1109139307897071</v>
      </c>
      <c r="J245" s="45">
        <v>472.3</v>
      </c>
      <c r="K245" s="47">
        <f>Table1_2[[#This Row],[سعر الذهب ]]/$J$253</f>
        <v>1.1136524404621551</v>
      </c>
      <c r="L245" s="45">
        <v>5548.54</v>
      </c>
      <c r="M245" s="48">
        <f>Table1_2[[#This Row],[مؤشر البورصه المصرية  ]]/$L$253</f>
        <v>1.5680441767862743</v>
      </c>
      <c r="N245" s="73">
        <f>(Table1_2[[#This Row],[سعر اليورو ]]/$C$253)^1/20</f>
        <v>4.2360559924958505E-2</v>
      </c>
      <c r="O245" s="73">
        <f>(Table1_2[[#This Row],[سعر الدولار ]]/$F$253)^1/20</f>
        <v>4.7276089482383363E-2</v>
      </c>
      <c r="P245" s="73">
        <f>(Table1_2[[#This Row],[سعر الفضة ]]/$H$253)^1/20</f>
        <v>5.5545696539485358E-2</v>
      </c>
      <c r="Q245" s="73">
        <f>(Table1_2[[#This Row],[سعر الذهب ]]/$J$253)^1/20</f>
        <v>5.5682622023107753E-2</v>
      </c>
      <c r="R245" s="32">
        <f>((Table1_2[[#This Row],[مؤشر البورصه المصرية  ]]/$L$253)^1/20) -1</f>
        <v>-0.9215977911606863</v>
      </c>
    </row>
    <row r="246" spans="1:18" x14ac:dyDescent="0.2">
      <c r="A246" s="44">
        <v>38565</v>
      </c>
      <c r="B246" s="75">
        <v>2005</v>
      </c>
      <c r="C246" s="80">
        <v>7.0403000000000002</v>
      </c>
      <c r="D246" s="46">
        <f>Table1_2[[#This Row],[سعر اليورو ]]/C247</f>
        <v>1.0064904430370698</v>
      </c>
      <c r="E246" s="81">
        <f>Table1_2[[#This Row],[سعر اليورو ]]/$C$253</f>
        <v>0.84665800803328761</v>
      </c>
      <c r="F246" s="76">
        <v>5.7797000000000001</v>
      </c>
      <c r="G246" s="47">
        <f>Table1_2[[#This Row],[سعر الدولار ]]/$F$253</f>
        <v>0.94583271965568605</v>
      </c>
      <c r="H246" s="45">
        <v>6.835</v>
      </c>
      <c r="I246" s="47">
        <f>Table1_2[[#This Row],[سعر الفضة ]]/$H$253</f>
        <v>1.0107956225968648</v>
      </c>
      <c r="J246" s="45">
        <v>438.1</v>
      </c>
      <c r="K246" s="47">
        <f>Table1_2[[#This Row],[سعر الذهب ]]/$J$253</f>
        <v>1.0330110822919123</v>
      </c>
      <c r="L246" s="45">
        <v>4934.4799999999996</v>
      </c>
      <c r="M246" s="48">
        <f>Table1_2[[#This Row],[مؤشر البورصه المصرية  ]]/$L$253</f>
        <v>1.3945078578271644</v>
      </c>
      <c r="N246" s="73">
        <f>(Table1_2[[#This Row],[سعر اليورو ]]/$C$253)^1/20</f>
        <v>4.2332900401664382E-2</v>
      </c>
      <c r="O246" s="73">
        <f>(Table1_2[[#This Row],[سعر الدولار ]]/$F$253)^1/20</f>
        <v>4.7291635982784304E-2</v>
      </c>
      <c r="P246" s="73">
        <f>(Table1_2[[#This Row],[سعر الفضة ]]/$H$253)^1/20</f>
        <v>5.0539781129843239E-2</v>
      </c>
      <c r="Q246" s="73">
        <f>(Table1_2[[#This Row],[سعر الذهب ]]/$J$253)^1/20</f>
        <v>5.1650554114595612E-2</v>
      </c>
      <c r="R246" s="32">
        <f>((Table1_2[[#This Row],[مؤشر البورصه المصرية  ]]/$L$253)^1/20) -1</f>
        <v>-0.93027460710864174</v>
      </c>
    </row>
    <row r="247" spans="1:18" x14ac:dyDescent="0.2">
      <c r="A247" s="44">
        <v>38534</v>
      </c>
      <c r="B247" s="75">
        <v>2005</v>
      </c>
      <c r="C247" s="80">
        <v>6.9949000000000003</v>
      </c>
      <c r="D247" s="46">
        <f>Table1_2[[#This Row],[سعر اليورو ]]/C248</f>
        <v>0.97750108302240113</v>
      </c>
      <c r="E247" s="81">
        <f>Table1_2[[#This Row],[سعر اليورو ]]/$C$253</f>
        <v>0.84119825865262043</v>
      </c>
      <c r="F247" s="76">
        <v>5.7923999999999998</v>
      </c>
      <c r="G247" s="47">
        <f>Table1_2[[#This Row],[سعر الدولار ]]/$F$253</f>
        <v>0.94791104128823211</v>
      </c>
      <c r="H247" s="45">
        <v>7.2960000000000003</v>
      </c>
      <c r="I247" s="47">
        <f>Table1_2[[#This Row],[سعر الفضة ]]/$H$253</f>
        <v>1.0789707187222717</v>
      </c>
      <c r="J247" s="45">
        <v>435.8</v>
      </c>
      <c r="K247" s="47">
        <f>Table1_2[[#This Row],[سعر الذهب ]]/$J$253</f>
        <v>1.0275878330582409</v>
      </c>
      <c r="L247" s="45">
        <v>5036.88</v>
      </c>
      <c r="M247" s="48">
        <f>Table1_2[[#This Row],[مؤشر البورصه المصرية  ]]/$L$253</f>
        <v>1.4234465919271104</v>
      </c>
      <c r="N247" s="73">
        <f>(Table1_2[[#This Row],[سعر اليورو ]]/$C$253)^1/20</f>
        <v>4.2059912932631019E-2</v>
      </c>
      <c r="O247" s="73">
        <f>(Table1_2[[#This Row],[سعر الدولار ]]/$F$253)^1/20</f>
        <v>4.7395552064411609E-2</v>
      </c>
      <c r="P247" s="73">
        <f>(Table1_2[[#This Row],[سعر الفضة ]]/$H$253)^1/20</f>
        <v>5.3948535936113581E-2</v>
      </c>
      <c r="Q247" s="73">
        <f>(Table1_2[[#This Row],[سعر الذهب ]]/$J$253)^1/20</f>
        <v>5.137939165291204E-2</v>
      </c>
      <c r="R247" s="32">
        <f>((Table1_2[[#This Row],[مؤشر البورصه المصرية  ]]/$L$253)^1/20) -1</f>
        <v>-0.92882767040364445</v>
      </c>
    </row>
    <row r="248" spans="1:18" x14ac:dyDescent="0.2">
      <c r="A248" s="44">
        <v>38504</v>
      </c>
      <c r="B248" s="75">
        <v>2005</v>
      </c>
      <c r="C248" s="80">
        <v>7.1558999999999999</v>
      </c>
      <c r="D248" s="46">
        <f>Table1_2[[#This Row],[سعر اليورو ]]/C249</f>
        <v>0.95562351432921133</v>
      </c>
      <c r="E248" s="81">
        <f>Table1_2[[#This Row],[سعر اليورو ]]/$C$253</f>
        <v>0.86055992495851064</v>
      </c>
      <c r="F248" s="76">
        <v>5.8074000000000003</v>
      </c>
      <c r="G248" s="47">
        <f>Table1_2[[#This Row],[سعر الدولار ]]/$F$253</f>
        <v>0.95036575187785377</v>
      </c>
      <c r="H248" s="45">
        <v>7.0750000000000002</v>
      </c>
      <c r="I248" s="47">
        <f>Table1_2[[#This Row],[سعر الفضة ]]/$H$253</f>
        <v>1.0462880804495713</v>
      </c>
      <c r="J248" s="45">
        <v>437.1</v>
      </c>
      <c r="K248" s="47">
        <f>Table1_2[[#This Row],[سعر الذهب ]]/$J$253</f>
        <v>1.0306531478424901</v>
      </c>
      <c r="L248" s="45">
        <v>4998.2299999999996</v>
      </c>
      <c r="M248" s="48">
        <f>Table1_2[[#This Row],[مؤشر البورصه المصرية  ]]/$L$253</f>
        <v>1.412523915433332</v>
      </c>
      <c r="N248" s="73">
        <f>(Table1_2[[#This Row],[سعر اليورو ]]/$C$253)^1/20</f>
        <v>4.3027996247925533E-2</v>
      </c>
      <c r="O248" s="73">
        <f>(Table1_2[[#This Row],[سعر الدولار ]]/$F$253)^1/20</f>
        <v>4.7518287593892691E-2</v>
      </c>
      <c r="P248" s="73">
        <f>(Table1_2[[#This Row],[سعر الفضة ]]/$H$253)^1/20</f>
        <v>5.2314404022478569E-2</v>
      </c>
      <c r="Q248" s="73">
        <f>(Table1_2[[#This Row],[سعر الذهب ]]/$J$253)^1/20</f>
        <v>5.1532657392124502E-2</v>
      </c>
      <c r="R248" s="32">
        <f>((Table1_2[[#This Row],[مؤشر البورصه المصرية  ]]/$L$253)^1/20) -1</f>
        <v>-0.92937380422833338</v>
      </c>
    </row>
    <row r="249" spans="1:18" x14ac:dyDescent="0.2">
      <c r="A249" s="44">
        <v>38473</v>
      </c>
      <c r="B249" s="75">
        <v>2005</v>
      </c>
      <c r="C249" s="80">
        <v>7.4882</v>
      </c>
      <c r="D249" s="46">
        <f>Table1_2[[#This Row],[سعر اليورو ]]/C250</f>
        <v>0.99540064869463496</v>
      </c>
      <c r="E249" s="81">
        <f>Table1_2[[#This Row],[سعر اليورو ]]/$C$253</f>
        <v>0.90052192317868052</v>
      </c>
      <c r="F249" s="76">
        <v>5.8029999999999999</v>
      </c>
      <c r="G249" s="47">
        <f>Table1_2[[#This Row],[سعر الدولار ]]/$F$253</f>
        <v>0.9496457034382314</v>
      </c>
      <c r="H249" s="45">
        <v>7.4720000000000004</v>
      </c>
      <c r="I249" s="47">
        <f>Table1_2[[#This Row],[سعر الفضة ]]/$H$253</f>
        <v>1.1049985211475897</v>
      </c>
      <c r="J249" s="45">
        <v>418.9</v>
      </c>
      <c r="K249" s="47">
        <f>Table1_2[[#This Row],[سعر الذهب ]]/$J$253</f>
        <v>0.98773874086300395</v>
      </c>
      <c r="L249" s="45">
        <v>4533.1099999999997</v>
      </c>
      <c r="M249" s="48">
        <f>Table1_2[[#This Row],[مؤشر البورصه المصرية  ]]/$L$253</f>
        <v>1.2810787591387334</v>
      </c>
      <c r="N249" s="73">
        <f>(Table1_2[[#This Row],[سعر اليورو ]]/$C$253)^1/20</f>
        <v>4.5026096158934027E-2</v>
      </c>
      <c r="O249" s="73">
        <f>(Table1_2[[#This Row],[سعر الدولار ]]/$F$253)^1/20</f>
        <v>4.7482285171911567E-2</v>
      </c>
      <c r="P249" s="73">
        <f>(Table1_2[[#This Row],[سعر الفضة ]]/$H$253)^1/20</f>
        <v>5.5249926057379481E-2</v>
      </c>
      <c r="Q249" s="73">
        <f>(Table1_2[[#This Row],[سعر الذهب ]]/$J$253)^1/20</f>
        <v>4.9386937043150198E-2</v>
      </c>
      <c r="R249" s="32">
        <f>((Table1_2[[#This Row],[مؤشر البورصه المصرية  ]]/$L$253)^1/20) -1</f>
        <v>-0.9359460620430633</v>
      </c>
    </row>
    <row r="250" spans="1:18" x14ac:dyDescent="0.2">
      <c r="A250" s="44">
        <v>38443</v>
      </c>
      <c r="B250" s="75">
        <v>2005</v>
      </c>
      <c r="C250" s="80">
        <v>7.5228000000000002</v>
      </c>
      <c r="D250" s="46">
        <f>Table1_2[[#This Row],[سعر اليورو ]]/C251</f>
        <v>0.97705045782193656</v>
      </c>
      <c r="E250" s="81">
        <f>Table1_2[[#This Row],[سعر اليورو ]]/$C$253</f>
        <v>0.90468287755249299</v>
      </c>
      <c r="F250" s="76">
        <v>5.8051000000000004</v>
      </c>
      <c r="G250" s="47">
        <f>Table1_2[[#This Row],[سعر الدولار ]]/$F$253</f>
        <v>0.9499893629207784</v>
      </c>
      <c r="H250" s="45">
        <v>6.94</v>
      </c>
      <c r="I250" s="47">
        <f>Table1_2[[#This Row],[سعر الفضة ]]/$H$253</f>
        <v>1.026323572907424</v>
      </c>
      <c r="J250" s="45">
        <v>436.1</v>
      </c>
      <c r="K250" s="47">
        <f>Table1_2[[#This Row],[سعر الذهب ]]/$J$253</f>
        <v>1.0282952133930676</v>
      </c>
      <c r="L250" s="45">
        <v>4214.3</v>
      </c>
      <c r="M250" s="48">
        <f>Table1_2[[#This Row],[مؤشر البورصه المصرية  ]]/$L$253</f>
        <v>1.190981514818384</v>
      </c>
      <c r="N250" s="73">
        <f>(Table1_2[[#This Row],[سعر اليورو ]]/$C$253)^1/20</f>
        <v>4.5234143877624651E-2</v>
      </c>
      <c r="O250" s="73">
        <f>(Table1_2[[#This Row],[سعر الدولار ]]/$F$253)^1/20</f>
        <v>4.749946814603892E-2</v>
      </c>
      <c r="P250" s="73">
        <f>(Table1_2[[#This Row],[سعر الفضة ]]/$H$253)^1/20</f>
        <v>5.1316178645371205E-2</v>
      </c>
      <c r="Q250" s="73">
        <f>(Table1_2[[#This Row],[سعر الذهب ]]/$J$253)^1/20</f>
        <v>5.1414760669653378E-2</v>
      </c>
      <c r="R250" s="32">
        <f>((Table1_2[[#This Row],[مؤشر البورصه المصرية  ]]/$L$253)^1/20) -1</f>
        <v>-0.94045092425908083</v>
      </c>
    </row>
    <row r="251" spans="1:18" x14ac:dyDescent="0.2">
      <c r="A251" s="44">
        <v>38412</v>
      </c>
      <c r="B251" s="75">
        <v>2005</v>
      </c>
      <c r="C251" s="80">
        <v>7.6994999999999996</v>
      </c>
      <c r="D251" s="46">
        <f>Table1_2[[#This Row],[سعر اليورو ]]/C252</f>
        <v>1.0120401161950079</v>
      </c>
      <c r="E251" s="81">
        <f>Table1_2[[#This Row],[سعر اليورو ]]/$C$253</f>
        <v>0.92593260697019975</v>
      </c>
      <c r="F251" s="76">
        <v>5.8083</v>
      </c>
      <c r="G251" s="47">
        <f>Table1_2[[#This Row],[سعر الدولار ]]/$F$253</f>
        <v>0.95051303451323099</v>
      </c>
      <c r="H251" s="45">
        <v>7.21</v>
      </c>
      <c r="I251" s="47">
        <f>Table1_2[[#This Row],[سعر الفضة ]]/$H$253</f>
        <v>1.0662525879917184</v>
      </c>
      <c r="J251" s="45">
        <v>431.1</v>
      </c>
      <c r="K251" s="47">
        <f>Table1_2[[#This Row],[سعر الذهب ]]/$J$253</f>
        <v>1.016505541145956</v>
      </c>
      <c r="L251" s="45">
        <v>4532.29</v>
      </c>
      <c r="M251" s="48">
        <f>Table1_2[[#This Row],[مؤشر البورصه المصرية  ]]/$L$253</f>
        <v>1.2808470231820737</v>
      </c>
      <c r="N251" s="73">
        <f>(Table1_2[[#This Row],[سعر اليورو ]]/$C$253)^1/20</f>
        <v>4.629663034850999E-2</v>
      </c>
      <c r="O251" s="73">
        <f>(Table1_2[[#This Row],[سعر الدولار ]]/$F$253)^1/20</f>
        <v>4.7525651725661547E-2</v>
      </c>
      <c r="P251" s="73">
        <f>(Table1_2[[#This Row],[سعر الفضة ]]/$H$253)^1/20</f>
        <v>5.331262939958592E-2</v>
      </c>
      <c r="Q251" s="73">
        <f>(Table1_2[[#This Row],[سعر الذهب ]]/$J$253)^1/20</f>
        <v>5.08252770572978E-2</v>
      </c>
      <c r="R251" s="32">
        <f>((Table1_2[[#This Row],[مؤشر البورصه المصرية  ]]/$L$253)^1/20) -1</f>
        <v>-0.93595764884089627</v>
      </c>
    </row>
    <row r="252" spans="1:18" x14ac:dyDescent="0.2">
      <c r="A252" s="44">
        <v>38384</v>
      </c>
      <c r="B252" s="75">
        <v>2005</v>
      </c>
      <c r="C252" s="80">
        <v>7.6078999999999999</v>
      </c>
      <c r="D252" s="46">
        <f>Table1_2[[#This Row],[سعر اليورو ]]/C253</f>
        <v>0.91491690117132063</v>
      </c>
      <c r="E252" s="81">
        <f>Table1_2[[#This Row],[سعر اليورو ]]/$C$253</f>
        <v>0.91491690117132063</v>
      </c>
      <c r="F252" s="76">
        <v>5.8361000000000001</v>
      </c>
      <c r="G252" s="47">
        <f>Table1_2[[#This Row],[سعر الدولار ]]/$F$253</f>
        <v>0.95506243147266279</v>
      </c>
      <c r="H252" s="45">
        <v>7.3949999999999996</v>
      </c>
      <c r="I252" s="47">
        <f>Table1_2[[#This Row],[سعر الفضة ]]/$H$253</f>
        <v>1.093611357586513</v>
      </c>
      <c r="J252" s="45">
        <v>437.6</v>
      </c>
      <c r="K252" s="47">
        <f>Table1_2[[#This Row],[سعر الذهب ]]/$J$253</f>
        <v>1.0318321150672012</v>
      </c>
      <c r="L252" s="45">
        <v>3979.63</v>
      </c>
      <c r="M252" s="48">
        <f>Table1_2[[#This Row],[مؤشر البورصه المصرية  ]]/$L$253</f>
        <v>1.1246626404899236</v>
      </c>
      <c r="N252" s="73">
        <f>(Table1_2[[#This Row],[سعر اليورو ]]/$C$253)^1/20</f>
        <v>4.5745845058566034E-2</v>
      </c>
      <c r="O252" s="73">
        <f>(Table1_2[[#This Row],[سعر الدولار ]]/$F$253)^1/20</f>
        <v>4.7753121573633137E-2</v>
      </c>
      <c r="P252" s="73">
        <f>(Table1_2[[#This Row],[سعر الفضة ]]/$H$253)^1/20</f>
        <v>5.4680567879325646E-2</v>
      </c>
      <c r="Q252" s="73">
        <f>(Table1_2[[#This Row],[سعر الذهب ]]/$J$253)^1/20</f>
        <v>5.1591605753360061E-2</v>
      </c>
      <c r="R252" s="32">
        <f>((Table1_2[[#This Row],[مؤشر البورصه المصرية  ]]/$L$253)^1/20) -1</f>
        <v>-0.9437668679755038</v>
      </c>
    </row>
    <row r="253" spans="1:18" s="137" customFormat="1" ht="15" thickBot="1" x14ac:dyDescent="0.25">
      <c r="A253" s="125">
        <v>38353</v>
      </c>
      <c r="B253" s="126">
        <v>2005</v>
      </c>
      <c r="C253" s="127">
        <v>8.3154000000000003</v>
      </c>
      <c r="D253" s="128" t="e">
        <f>Table1_2[[#This Row],[سعر اليورو ]]/C254</f>
        <v>#DIV/0!</v>
      </c>
      <c r="E253" s="129">
        <f>Table1_2[[#This Row],[سعر اليورو ]]/$C$253</f>
        <v>1</v>
      </c>
      <c r="F253" s="130">
        <v>6.1106999999999996</v>
      </c>
      <c r="G253" s="131">
        <f>Table1_2[[#This Row],[سعر الدولار ]]/$F$253</f>
        <v>1</v>
      </c>
      <c r="H253" s="132">
        <v>6.7619999999999996</v>
      </c>
      <c r="I253" s="131">
        <f>Table1_2[[#This Row],[سعر الفضة ]]/$H$253</f>
        <v>1</v>
      </c>
      <c r="J253" s="133">
        <v>424.1</v>
      </c>
      <c r="K253" s="131">
        <f>Table1_2[[#This Row],[سعر الذهب ]]/$J$253</f>
        <v>1</v>
      </c>
      <c r="L253" s="133">
        <v>3538.51</v>
      </c>
      <c r="M253" s="134">
        <f>Table1_2[[#This Row],[مؤشر البورصه المصرية  ]]/$L$253</f>
        <v>1</v>
      </c>
      <c r="N253" s="135">
        <f>(Table1_2[[#This Row],[سعر اليورو ]]/$C$253)^1/20</f>
        <v>0.05</v>
      </c>
      <c r="O253" s="135">
        <f>(Table1_2[[#This Row],[سعر الدولار ]]/$F$253)^1/20</f>
        <v>0.05</v>
      </c>
      <c r="P253" s="135">
        <f>(Table1_2[[#This Row],[سعر الفضة ]]/$H$253)^1/20</f>
        <v>0.05</v>
      </c>
      <c r="Q253" s="135">
        <f>(Table1_2[[#This Row],[سعر الذهب ]]/$J$253)^1/20</f>
        <v>0.05</v>
      </c>
      <c r="R253" s="136">
        <f>((Table1_2[[#This Row],[مؤشر البورصه المصرية  ]]/$L$253)^1/20) -1</f>
        <v>-0.95</v>
      </c>
    </row>
    <row r="257" spans="12:12" x14ac:dyDescent="0.2">
      <c r="L257" s="32">
        <f>L2/L253</f>
        <v>12.045779155633303</v>
      </c>
    </row>
    <row r="259" spans="12:12" x14ac:dyDescent="0.2">
      <c r="L259" s="32"/>
    </row>
  </sheetData>
  <phoneticPr fontId="6" type="noConversion"/>
  <pageMargins left="0.7" right="0.7" top="0.75" bottom="0.75" header="0.3" footer="0.3"/>
  <pageSetup scale="46" orientation="portrait" r:id="rId1"/>
  <rowBreaks count="1" manualBreakCount="1">
    <brk id="187" max="16" man="1"/>
  </rowBreaks>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339060-3082-48BF-9EDF-DB38DA3E2985}">
  <dimension ref="A3:A4"/>
  <sheetViews>
    <sheetView workbookViewId="0"/>
  </sheetViews>
  <sheetFormatPr defaultRowHeight="14.25" x14ac:dyDescent="0.2"/>
  <cols>
    <col min="1" max="1" width="13.125" bestFit="1" customWidth="1"/>
    <col min="2" max="2" width="22.875" bestFit="1" customWidth="1"/>
    <col min="3" max="3" width="23.875" bestFit="1" customWidth="1"/>
    <col min="4" max="6" width="24.875" bestFit="1" customWidth="1"/>
  </cols>
  <sheetData>
    <row r="3" spans="1:1" x14ac:dyDescent="0.2">
      <c r="A3" s="71" t="s">
        <v>26</v>
      </c>
    </row>
    <row r="4" spans="1:1" x14ac:dyDescent="0.2">
      <c r="A4" s="83" t="s">
        <v>1101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CFE09-1A9B-49ED-9E7F-1C99B13FC0F8}">
  <dimension ref="A1:E253"/>
  <sheetViews>
    <sheetView workbookViewId="0"/>
  </sheetViews>
  <sheetFormatPr defaultRowHeight="14.25" x14ac:dyDescent="0.2"/>
  <cols>
    <col min="1" max="1" width="10.75" bestFit="1" customWidth="1"/>
    <col min="2" max="2" width="5.75" bestFit="1" customWidth="1"/>
    <col min="3" max="3" width="9.875" bestFit="1" customWidth="1"/>
    <col min="4" max="4" width="10.25" bestFit="1" customWidth="1"/>
    <col min="5" max="5" width="18.625" bestFit="1" customWidth="1"/>
  </cols>
  <sheetData>
    <row r="1" spans="1:5" x14ac:dyDescent="0.2">
      <c r="A1" t="s">
        <v>0</v>
      </c>
      <c r="B1" t="s">
        <v>1</v>
      </c>
      <c r="C1" t="s">
        <v>2</v>
      </c>
      <c r="D1" t="s">
        <v>3</v>
      </c>
      <c r="E1" t="s">
        <v>4</v>
      </c>
    </row>
    <row r="2" spans="1:5" x14ac:dyDescent="0.2">
      <c r="A2" s="4">
        <v>45992</v>
      </c>
      <c r="B2" t="s">
        <v>5</v>
      </c>
      <c r="C2">
        <v>70.363</v>
      </c>
      <c r="D2">
        <v>4357.1000000000004</v>
      </c>
      <c r="E2">
        <v>42624.11</v>
      </c>
    </row>
    <row r="3" spans="1:5" x14ac:dyDescent="0.2">
      <c r="A3" s="4">
        <v>45962</v>
      </c>
      <c r="B3" t="s">
        <v>5</v>
      </c>
      <c r="C3">
        <v>56.710999999999999</v>
      </c>
      <c r="D3">
        <v>4254.8999999999996</v>
      </c>
      <c r="E3">
        <v>41443.1</v>
      </c>
    </row>
    <row r="4" spans="1:5" x14ac:dyDescent="0.2">
      <c r="A4" s="4">
        <v>45931</v>
      </c>
      <c r="B4" t="s">
        <v>5</v>
      </c>
      <c r="C4">
        <v>48.16</v>
      </c>
      <c r="D4">
        <v>4013.3</v>
      </c>
      <c r="E4">
        <v>38409.26</v>
      </c>
    </row>
    <row r="5" spans="1:5" x14ac:dyDescent="0.2">
      <c r="A5" s="4">
        <v>45901</v>
      </c>
      <c r="B5" t="s">
        <v>5</v>
      </c>
      <c r="C5">
        <v>46.64</v>
      </c>
      <c r="D5">
        <v>3873.2</v>
      </c>
      <c r="E5">
        <v>36699.760000000002</v>
      </c>
    </row>
    <row r="6" spans="1:5" x14ac:dyDescent="0.2">
      <c r="A6" s="4">
        <v>45870</v>
      </c>
      <c r="B6" t="s">
        <v>5</v>
      </c>
      <c r="C6">
        <v>40.661999999999999</v>
      </c>
      <c r="D6">
        <v>3512</v>
      </c>
      <c r="E6">
        <v>36282.71</v>
      </c>
    </row>
    <row r="7" spans="1:5" x14ac:dyDescent="0.2">
      <c r="A7" s="4">
        <v>45839</v>
      </c>
      <c r="B7" t="s">
        <v>5</v>
      </c>
      <c r="C7">
        <v>36.712000000000003</v>
      </c>
      <c r="D7">
        <v>3348.6</v>
      </c>
      <c r="E7">
        <v>34683</v>
      </c>
    </row>
    <row r="8" spans="1:5" x14ac:dyDescent="0.2">
      <c r="A8" s="4">
        <v>45809</v>
      </c>
      <c r="B8" t="s">
        <v>5</v>
      </c>
      <c r="C8">
        <v>36.171999999999997</v>
      </c>
      <c r="D8">
        <v>3307.7</v>
      </c>
      <c r="E8">
        <v>33381</v>
      </c>
    </row>
    <row r="9" spans="1:5" x14ac:dyDescent="0.2">
      <c r="A9" s="4">
        <v>45778</v>
      </c>
      <c r="B9" t="s">
        <v>5</v>
      </c>
      <c r="C9">
        <v>33.423000000000002</v>
      </c>
      <c r="D9">
        <v>3343.9</v>
      </c>
      <c r="E9">
        <v>32696.79</v>
      </c>
    </row>
    <row r="10" spans="1:5" x14ac:dyDescent="0.2">
      <c r="A10" s="4">
        <v>45748</v>
      </c>
      <c r="B10" t="s">
        <v>5</v>
      </c>
      <c r="C10">
        <v>32.828000000000003</v>
      </c>
      <c r="D10">
        <v>3319.1</v>
      </c>
      <c r="E10">
        <v>32218.68</v>
      </c>
    </row>
    <row r="11" spans="1:5" x14ac:dyDescent="0.2">
      <c r="A11" s="4">
        <v>45717</v>
      </c>
      <c r="B11" t="s">
        <v>5</v>
      </c>
      <c r="C11">
        <v>34.610999999999997</v>
      </c>
      <c r="D11">
        <v>3150.3</v>
      </c>
      <c r="E11">
        <v>32073</v>
      </c>
    </row>
    <row r="12" spans="1:5" x14ac:dyDescent="0.2">
      <c r="A12" s="4">
        <v>45689</v>
      </c>
      <c r="B12" t="s">
        <v>5</v>
      </c>
      <c r="C12">
        <v>32.11</v>
      </c>
      <c r="D12">
        <v>2895.9</v>
      </c>
      <c r="E12">
        <v>31056.36</v>
      </c>
    </row>
    <row r="13" spans="1:5" x14ac:dyDescent="0.2">
      <c r="A13" s="4">
        <v>45658</v>
      </c>
      <c r="B13" t="s">
        <v>5</v>
      </c>
      <c r="C13">
        <v>32.493000000000002</v>
      </c>
      <c r="D13">
        <v>2845.2</v>
      </c>
      <c r="E13">
        <v>30279.95</v>
      </c>
    </row>
    <row r="14" spans="1:5" x14ac:dyDescent="0.2">
      <c r="A14" s="4">
        <v>45627</v>
      </c>
      <c r="B14" t="s">
        <v>6</v>
      </c>
      <c r="C14">
        <v>29.411999999999999</v>
      </c>
      <c r="D14">
        <v>2618.1</v>
      </c>
      <c r="E14">
        <v>31232.73</v>
      </c>
    </row>
    <row r="15" spans="1:5" x14ac:dyDescent="0.2">
      <c r="A15" s="4">
        <v>45597</v>
      </c>
      <c r="B15" t="s">
        <v>6</v>
      </c>
      <c r="C15">
        <v>30.454999999999998</v>
      </c>
      <c r="D15">
        <v>2652.3</v>
      </c>
      <c r="E15">
        <v>31799.439999999999</v>
      </c>
    </row>
    <row r="16" spans="1:5" x14ac:dyDescent="0.2">
      <c r="A16" s="4">
        <v>45566</v>
      </c>
      <c r="B16" t="s">
        <v>6</v>
      </c>
      <c r="C16">
        <v>32.953000000000003</v>
      </c>
      <c r="D16">
        <v>2749.3</v>
      </c>
      <c r="E16">
        <v>32184.68</v>
      </c>
    </row>
    <row r="17" spans="1:5" x14ac:dyDescent="0.2">
      <c r="A17" s="4">
        <v>45536</v>
      </c>
      <c r="B17" t="s">
        <v>6</v>
      </c>
      <c r="C17">
        <v>31.457999999999998</v>
      </c>
      <c r="D17">
        <v>2647.9</v>
      </c>
      <c r="E17">
        <v>31720.84</v>
      </c>
    </row>
    <row r="18" spans="1:5" x14ac:dyDescent="0.2">
      <c r="A18" s="4">
        <v>45505</v>
      </c>
      <c r="B18" t="s">
        <v>6</v>
      </c>
      <c r="C18">
        <v>29.827000000000002</v>
      </c>
      <c r="D18">
        <v>2536.6999999999998</v>
      </c>
      <c r="E18">
        <v>30910.31</v>
      </c>
    </row>
    <row r="19" spans="1:5" x14ac:dyDescent="0.2">
      <c r="A19" s="4">
        <v>45474</v>
      </c>
      <c r="B19" t="s">
        <v>6</v>
      </c>
      <c r="C19">
        <v>29.073</v>
      </c>
      <c r="D19">
        <v>2438.5</v>
      </c>
      <c r="E19">
        <v>29386.84</v>
      </c>
    </row>
    <row r="20" spans="1:5" x14ac:dyDescent="0.2">
      <c r="A20" s="4">
        <v>45444</v>
      </c>
      <c r="B20" t="s">
        <v>6</v>
      </c>
      <c r="C20">
        <v>29.256</v>
      </c>
      <c r="D20">
        <v>2336.6</v>
      </c>
      <c r="E20">
        <v>27938.98</v>
      </c>
    </row>
    <row r="21" spans="1:5" x14ac:dyDescent="0.2">
      <c r="A21" s="4">
        <v>45413</v>
      </c>
      <c r="B21" t="s">
        <v>6</v>
      </c>
      <c r="C21">
        <v>31.68</v>
      </c>
      <c r="D21">
        <v>2354.6999999999998</v>
      </c>
      <c r="E21">
        <v>27689.14</v>
      </c>
    </row>
    <row r="22" spans="1:5" x14ac:dyDescent="0.2">
      <c r="A22" s="4">
        <v>45383</v>
      </c>
      <c r="B22" t="s">
        <v>6</v>
      </c>
      <c r="C22">
        <v>26.654</v>
      </c>
      <c r="D22">
        <v>2302.9</v>
      </c>
      <c r="E22">
        <v>30072.1</v>
      </c>
    </row>
    <row r="23" spans="1:5" x14ac:dyDescent="0.2">
      <c r="A23" s="4">
        <v>45352</v>
      </c>
      <c r="B23" t="s">
        <v>6</v>
      </c>
      <c r="C23">
        <v>24.879000000000001</v>
      </c>
      <c r="D23">
        <v>2201.4</v>
      </c>
      <c r="E23">
        <v>34499.42</v>
      </c>
    </row>
    <row r="24" spans="1:5" x14ac:dyDescent="0.2">
      <c r="A24" s="4">
        <v>45323</v>
      </c>
      <c r="B24" t="s">
        <v>6</v>
      </c>
      <c r="C24">
        <v>22.885000000000002</v>
      </c>
      <c r="D24">
        <v>2054.6999999999998</v>
      </c>
      <c r="E24">
        <v>30035.83</v>
      </c>
    </row>
    <row r="25" spans="1:5" x14ac:dyDescent="0.2">
      <c r="A25" s="4">
        <v>45292</v>
      </c>
      <c r="B25" t="s">
        <v>6</v>
      </c>
      <c r="C25">
        <v>23.282</v>
      </c>
      <c r="D25">
        <v>2057.4</v>
      </c>
      <c r="E25">
        <v>30695.599999999999</v>
      </c>
    </row>
    <row r="26" spans="1:5" x14ac:dyDescent="0.2">
      <c r="A26" s="4">
        <v>45261</v>
      </c>
      <c r="B26" t="s">
        <v>7</v>
      </c>
      <c r="C26">
        <v>24.372</v>
      </c>
      <c r="D26">
        <v>2083.5</v>
      </c>
      <c r="E26">
        <v>25780.7</v>
      </c>
    </row>
    <row r="27" spans="1:5" x14ac:dyDescent="0.2">
      <c r="A27" s="4">
        <v>45231</v>
      </c>
      <c r="B27" t="s">
        <v>7</v>
      </c>
      <c r="C27">
        <v>25.541</v>
      </c>
      <c r="D27">
        <v>2047.6</v>
      </c>
      <c r="E27">
        <v>25945.58</v>
      </c>
    </row>
    <row r="28" spans="1:5" x14ac:dyDescent="0.2">
      <c r="A28" s="4">
        <v>45200</v>
      </c>
      <c r="B28" t="s">
        <v>7</v>
      </c>
      <c r="C28">
        <v>23.074999999999999</v>
      </c>
      <c r="D28">
        <v>1994.3</v>
      </c>
      <c r="E28">
        <v>23573.84</v>
      </c>
    </row>
    <row r="29" spans="1:5" x14ac:dyDescent="0.2">
      <c r="A29" s="4">
        <v>45170</v>
      </c>
      <c r="B29" t="s">
        <v>7</v>
      </c>
      <c r="C29">
        <v>22.741</v>
      </c>
      <c r="D29">
        <v>1869.5</v>
      </c>
      <c r="E29">
        <v>20531.310000000001</v>
      </c>
    </row>
    <row r="30" spans="1:5" x14ac:dyDescent="0.2">
      <c r="A30" s="4">
        <v>45139</v>
      </c>
      <c r="B30" t="s">
        <v>7</v>
      </c>
      <c r="C30">
        <v>24.692</v>
      </c>
      <c r="D30">
        <v>1947</v>
      </c>
      <c r="E30">
        <v>18884.84</v>
      </c>
    </row>
    <row r="31" spans="1:5" x14ac:dyDescent="0.2">
      <c r="A31" s="4">
        <v>45108</v>
      </c>
      <c r="B31" t="s">
        <v>7</v>
      </c>
      <c r="C31">
        <v>25.091999999999999</v>
      </c>
      <c r="D31">
        <v>1979.6</v>
      </c>
      <c r="E31">
        <v>17761.43</v>
      </c>
    </row>
    <row r="32" spans="1:5" x14ac:dyDescent="0.2">
      <c r="A32" s="4">
        <v>45078</v>
      </c>
      <c r="B32" t="s">
        <v>7</v>
      </c>
      <c r="C32">
        <v>22.797999999999998</v>
      </c>
      <c r="D32">
        <v>1917.9</v>
      </c>
      <c r="E32">
        <v>18217.669999999998</v>
      </c>
    </row>
    <row r="33" spans="1:5" x14ac:dyDescent="0.2">
      <c r="A33" s="4">
        <v>45047</v>
      </c>
      <c r="B33" t="s">
        <v>7</v>
      </c>
      <c r="C33">
        <v>23.696000000000002</v>
      </c>
      <c r="D33">
        <v>1973.1</v>
      </c>
      <c r="E33">
        <v>17832.740000000002</v>
      </c>
    </row>
    <row r="34" spans="1:5" x14ac:dyDescent="0.2">
      <c r="A34" s="4">
        <v>45017</v>
      </c>
      <c r="B34" t="s">
        <v>7</v>
      </c>
      <c r="C34">
        <v>25.209</v>
      </c>
      <c r="D34">
        <v>1999</v>
      </c>
      <c r="E34">
        <v>18142.59</v>
      </c>
    </row>
    <row r="35" spans="1:5" x14ac:dyDescent="0.2">
      <c r="A35" s="4">
        <v>44986</v>
      </c>
      <c r="B35" t="s">
        <v>7</v>
      </c>
      <c r="C35">
        <v>24.076000000000001</v>
      </c>
      <c r="D35">
        <v>1988.5</v>
      </c>
      <c r="E35">
        <v>17183.439999999999</v>
      </c>
    </row>
    <row r="36" spans="1:5" x14ac:dyDescent="0.2">
      <c r="A36" s="4">
        <v>44958</v>
      </c>
      <c r="B36" t="s">
        <v>7</v>
      </c>
      <c r="C36">
        <v>21.071000000000002</v>
      </c>
      <c r="D36">
        <v>1836.7</v>
      </c>
      <c r="E36">
        <v>17724.830000000002</v>
      </c>
    </row>
    <row r="37" spans="1:5" x14ac:dyDescent="0.2">
      <c r="A37" s="4">
        <v>44927</v>
      </c>
      <c r="B37" t="s">
        <v>7</v>
      </c>
      <c r="C37">
        <v>23.93</v>
      </c>
      <c r="D37">
        <v>1936.6</v>
      </c>
      <c r="E37">
        <v>17764.02</v>
      </c>
    </row>
    <row r="38" spans="1:5" x14ac:dyDescent="0.2">
      <c r="A38" s="4">
        <v>44896</v>
      </c>
      <c r="B38" t="s">
        <v>8</v>
      </c>
      <c r="C38">
        <v>24.25</v>
      </c>
      <c r="D38">
        <v>1826</v>
      </c>
      <c r="E38">
        <v>15595.66</v>
      </c>
    </row>
    <row r="39" spans="1:5" x14ac:dyDescent="0.2">
      <c r="A39" s="4">
        <v>44866</v>
      </c>
      <c r="B39" t="s">
        <v>8</v>
      </c>
      <c r="C39">
        <v>21.727</v>
      </c>
      <c r="D39">
        <v>1753.2</v>
      </c>
      <c r="E39">
        <v>13314.45</v>
      </c>
    </row>
    <row r="40" spans="1:5" x14ac:dyDescent="0.2">
      <c r="A40" s="4">
        <v>44835</v>
      </c>
      <c r="B40" t="s">
        <v>8</v>
      </c>
      <c r="C40">
        <v>19.184000000000001</v>
      </c>
      <c r="D40">
        <v>1640.7</v>
      </c>
      <c r="E40">
        <v>11372.79</v>
      </c>
    </row>
    <row r="41" spans="1:5" x14ac:dyDescent="0.2">
      <c r="A41" s="4">
        <v>44805</v>
      </c>
      <c r="B41" t="s">
        <v>8</v>
      </c>
      <c r="C41">
        <v>18.712</v>
      </c>
      <c r="D41">
        <v>1663.6</v>
      </c>
      <c r="E41">
        <v>10464.530000000001</v>
      </c>
    </row>
    <row r="42" spans="1:5" x14ac:dyDescent="0.2">
      <c r="A42" s="4">
        <v>44774</v>
      </c>
      <c r="B42" t="s">
        <v>8</v>
      </c>
      <c r="C42">
        <v>17.849</v>
      </c>
      <c r="D42">
        <v>1716.9</v>
      </c>
      <c r="E42">
        <v>10372.64</v>
      </c>
    </row>
    <row r="43" spans="1:5" x14ac:dyDescent="0.2">
      <c r="A43" s="4">
        <v>44743</v>
      </c>
      <c r="B43" t="s">
        <v>8</v>
      </c>
      <c r="C43">
        <v>19.917999999999999</v>
      </c>
      <c r="D43">
        <v>1754.4</v>
      </c>
      <c r="E43">
        <v>9504.77</v>
      </c>
    </row>
    <row r="44" spans="1:5" x14ac:dyDescent="0.2">
      <c r="A44" s="4">
        <v>44713</v>
      </c>
      <c r="B44" t="s">
        <v>8</v>
      </c>
      <c r="C44">
        <v>20.352</v>
      </c>
      <c r="D44">
        <v>1807.3</v>
      </c>
      <c r="E44">
        <v>10266.68</v>
      </c>
    </row>
    <row r="45" spans="1:5" x14ac:dyDescent="0.2">
      <c r="A45" s="4">
        <v>44682</v>
      </c>
      <c r="B45" t="s">
        <v>8</v>
      </c>
      <c r="C45">
        <v>21.736999999999998</v>
      </c>
      <c r="D45">
        <v>1845.2</v>
      </c>
      <c r="E45">
        <v>11177.34</v>
      </c>
    </row>
    <row r="46" spans="1:5" x14ac:dyDescent="0.2">
      <c r="A46" s="4">
        <v>44652</v>
      </c>
      <c r="B46" t="s">
        <v>8</v>
      </c>
      <c r="C46">
        <v>23.181000000000001</v>
      </c>
      <c r="D46">
        <v>1891.3</v>
      </c>
      <c r="E46">
        <v>11563.18</v>
      </c>
    </row>
    <row r="47" spans="1:5" x14ac:dyDescent="0.2">
      <c r="A47" s="4">
        <v>44621</v>
      </c>
      <c r="B47" t="s">
        <v>8</v>
      </c>
      <c r="C47">
        <v>25.158000000000001</v>
      </c>
      <c r="D47">
        <v>1951.1</v>
      </c>
      <c r="E47">
        <v>11977.24</v>
      </c>
    </row>
    <row r="48" spans="1:5" x14ac:dyDescent="0.2">
      <c r="A48" s="4">
        <v>44593</v>
      </c>
      <c r="B48" t="s">
        <v>8</v>
      </c>
      <c r="C48">
        <v>24.366</v>
      </c>
      <c r="D48">
        <v>1900.7</v>
      </c>
      <c r="E48">
        <v>11720.71</v>
      </c>
    </row>
    <row r="49" spans="1:5" x14ac:dyDescent="0.2">
      <c r="A49" s="4">
        <v>44562</v>
      </c>
      <c r="B49" t="s">
        <v>8</v>
      </c>
      <c r="C49">
        <v>22.419</v>
      </c>
      <c r="D49">
        <v>1796.4</v>
      </c>
      <c r="E49">
        <v>12069.23</v>
      </c>
    </row>
    <row r="50" spans="1:5" x14ac:dyDescent="0.2">
      <c r="A50" s="4">
        <v>44531</v>
      </c>
      <c r="B50" t="s">
        <v>9</v>
      </c>
      <c r="C50">
        <v>23.06</v>
      </c>
      <c r="D50">
        <v>1828.6</v>
      </c>
      <c r="E50">
        <v>11950.34</v>
      </c>
    </row>
    <row r="51" spans="1:5" x14ac:dyDescent="0.2">
      <c r="A51" s="4">
        <v>44501</v>
      </c>
      <c r="B51" t="s">
        <v>9</v>
      </c>
      <c r="C51">
        <v>22.798999999999999</v>
      </c>
      <c r="D51">
        <v>1776.5</v>
      </c>
      <c r="E51">
        <v>11729.57</v>
      </c>
    </row>
    <row r="52" spans="1:5" x14ac:dyDescent="0.2">
      <c r="A52" s="4">
        <v>44470</v>
      </c>
      <c r="B52" t="s">
        <v>9</v>
      </c>
      <c r="C52">
        <v>24.138999999999999</v>
      </c>
      <c r="D52">
        <v>1783.9</v>
      </c>
      <c r="E52">
        <v>11506.63</v>
      </c>
    </row>
    <row r="53" spans="1:5" x14ac:dyDescent="0.2">
      <c r="A53" s="4">
        <v>44440</v>
      </c>
      <c r="B53" t="s">
        <v>9</v>
      </c>
      <c r="C53">
        <v>22.047000000000001</v>
      </c>
      <c r="D53">
        <v>1757</v>
      </c>
      <c r="E53">
        <v>11321.95</v>
      </c>
    </row>
    <row r="54" spans="1:5" x14ac:dyDescent="0.2">
      <c r="A54" s="4">
        <v>44409</v>
      </c>
      <c r="B54" t="s">
        <v>9</v>
      </c>
      <c r="C54">
        <v>23.991</v>
      </c>
      <c r="D54">
        <v>1818.1</v>
      </c>
      <c r="E54">
        <v>11198.14</v>
      </c>
    </row>
    <row r="55" spans="1:5" x14ac:dyDescent="0.2">
      <c r="A55" s="4">
        <v>44378</v>
      </c>
      <c r="B55" t="s">
        <v>9</v>
      </c>
      <c r="C55">
        <v>25.798999999999999</v>
      </c>
      <c r="D55">
        <v>1817.2</v>
      </c>
      <c r="E55">
        <v>10837.21</v>
      </c>
    </row>
    <row r="56" spans="1:5" x14ac:dyDescent="0.2">
      <c r="A56" s="4">
        <v>44348</v>
      </c>
      <c r="B56" t="s">
        <v>9</v>
      </c>
      <c r="C56">
        <v>26.193999999999999</v>
      </c>
      <c r="D56">
        <v>1771.6</v>
      </c>
      <c r="E56">
        <v>10326.030000000001</v>
      </c>
    </row>
    <row r="57" spans="1:5" x14ac:dyDescent="0.2">
      <c r="A57" s="4">
        <v>44317</v>
      </c>
      <c r="B57" t="s">
        <v>9</v>
      </c>
      <c r="C57">
        <v>27.954999999999998</v>
      </c>
      <c r="D57">
        <v>1905.3</v>
      </c>
      <c r="E57">
        <v>10862.98</v>
      </c>
    </row>
    <row r="58" spans="1:5" x14ac:dyDescent="0.2">
      <c r="A58" s="4">
        <v>44287</v>
      </c>
      <c r="B58" t="s">
        <v>9</v>
      </c>
      <c r="C58">
        <v>26.085000000000001</v>
      </c>
      <c r="D58">
        <v>1767.7</v>
      </c>
      <c r="E58">
        <v>10711.41</v>
      </c>
    </row>
    <row r="59" spans="1:5" x14ac:dyDescent="0.2">
      <c r="A59" s="4">
        <v>44256</v>
      </c>
      <c r="B59" t="s">
        <v>9</v>
      </c>
      <c r="C59">
        <v>24.552</v>
      </c>
      <c r="D59">
        <v>1715.6</v>
      </c>
      <c r="E59">
        <v>11609.76</v>
      </c>
    </row>
    <row r="60" spans="1:5" x14ac:dyDescent="0.2">
      <c r="A60" s="4">
        <v>44228</v>
      </c>
      <c r="B60" t="s">
        <v>9</v>
      </c>
      <c r="C60">
        <v>27.684999999999999</v>
      </c>
      <c r="D60">
        <v>1728.8</v>
      </c>
      <c r="E60">
        <v>11673.45</v>
      </c>
    </row>
    <row r="61" spans="1:5" x14ac:dyDescent="0.2">
      <c r="A61" s="4">
        <v>44197</v>
      </c>
      <c r="B61" t="s">
        <v>9</v>
      </c>
      <c r="C61">
        <v>25.945</v>
      </c>
      <c r="D61">
        <v>1850.3</v>
      </c>
      <c r="E61">
        <v>11675.69</v>
      </c>
    </row>
    <row r="62" spans="1:5" x14ac:dyDescent="0.2">
      <c r="A62" s="4">
        <v>44166</v>
      </c>
      <c r="B62" t="s">
        <v>10</v>
      </c>
      <c r="C62">
        <v>26.573</v>
      </c>
      <c r="D62">
        <v>1895.1</v>
      </c>
      <c r="E62">
        <v>11103.72</v>
      </c>
    </row>
    <row r="63" spans="1:5" x14ac:dyDescent="0.2">
      <c r="A63" s="4">
        <v>44136</v>
      </c>
      <c r="B63" t="s">
        <v>10</v>
      </c>
      <c r="C63">
        <v>22.582999999999998</v>
      </c>
      <c r="D63">
        <v>1780.9</v>
      </c>
      <c r="E63">
        <v>11122.98</v>
      </c>
    </row>
    <row r="64" spans="1:5" x14ac:dyDescent="0.2">
      <c r="A64" s="4">
        <v>44105</v>
      </c>
      <c r="B64" t="s">
        <v>10</v>
      </c>
      <c r="C64">
        <v>23.408000000000001</v>
      </c>
      <c r="D64">
        <v>1879.9</v>
      </c>
      <c r="E64">
        <v>11423.92</v>
      </c>
    </row>
    <row r="65" spans="1:5" x14ac:dyDescent="0.2">
      <c r="A65" s="4">
        <v>44075</v>
      </c>
      <c r="B65" t="s">
        <v>10</v>
      </c>
      <c r="C65">
        <v>23.494</v>
      </c>
      <c r="D65">
        <v>1895.5</v>
      </c>
      <c r="E65">
        <v>11367.01</v>
      </c>
    </row>
    <row r="66" spans="1:5" x14ac:dyDescent="0.2">
      <c r="A66" s="4">
        <v>44044</v>
      </c>
      <c r="B66" t="s">
        <v>10</v>
      </c>
      <c r="C66">
        <v>28.53</v>
      </c>
      <c r="D66">
        <v>1978.6</v>
      </c>
      <c r="E66">
        <v>11493.43</v>
      </c>
    </row>
    <row r="67" spans="1:5" x14ac:dyDescent="0.2">
      <c r="A67" s="4">
        <v>44013</v>
      </c>
      <c r="B67" t="s">
        <v>10</v>
      </c>
      <c r="C67">
        <v>23.45</v>
      </c>
      <c r="D67">
        <v>1985.9</v>
      </c>
      <c r="E67">
        <v>11172.57</v>
      </c>
    </row>
    <row r="68" spans="1:5" x14ac:dyDescent="0.2">
      <c r="A68" s="4">
        <v>43983</v>
      </c>
      <c r="B68" t="s">
        <v>10</v>
      </c>
      <c r="C68">
        <v>18.637</v>
      </c>
      <c r="D68">
        <v>1800.5</v>
      </c>
      <c r="E68">
        <v>11215.28</v>
      </c>
    </row>
    <row r="69" spans="1:5" x14ac:dyDescent="0.2">
      <c r="A69" s="4">
        <v>43952</v>
      </c>
      <c r="B69" t="s">
        <v>10</v>
      </c>
      <c r="C69">
        <v>18.009</v>
      </c>
      <c r="D69">
        <v>1751.7</v>
      </c>
      <c r="E69">
        <v>10591.03</v>
      </c>
    </row>
    <row r="70" spans="1:5" x14ac:dyDescent="0.2">
      <c r="A70" s="4">
        <v>43922</v>
      </c>
      <c r="B70" t="s">
        <v>10</v>
      </c>
      <c r="C70">
        <v>14.973000000000001</v>
      </c>
      <c r="D70">
        <v>1694.2</v>
      </c>
      <c r="E70">
        <v>10571.54</v>
      </c>
    </row>
    <row r="71" spans="1:5" x14ac:dyDescent="0.2">
      <c r="A71" s="4">
        <v>43891</v>
      </c>
      <c r="B71" t="s">
        <v>10</v>
      </c>
      <c r="C71">
        <v>14.18</v>
      </c>
      <c r="D71">
        <v>1596.6</v>
      </c>
      <c r="E71">
        <v>13008.94</v>
      </c>
    </row>
    <row r="72" spans="1:5" x14ac:dyDescent="0.2">
      <c r="A72" s="4">
        <v>43862</v>
      </c>
      <c r="B72" t="s">
        <v>10</v>
      </c>
      <c r="C72">
        <v>17.734999999999999</v>
      </c>
      <c r="D72">
        <v>1566.7</v>
      </c>
      <c r="E72">
        <v>14137.22</v>
      </c>
    </row>
    <row r="73" spans="1:5" x14ac:dyDescent="0.2">
      <c r="A73" s="4">
        <v>43831</v>
      </c>
      <c r="B73" t="s">
        <v>10</v>
      </c>
      <c r="C73">
        <v>18.032</v>
      </c>
      <c r="D73">
        <v>1552.4</v>
      </c>
      <c r="E73">
        <v>13977.72</v>
      </c>
    </row>
    <row r="74" spans="1:5" x14ac:dyDescent="0.2">
      <c r="A74" s="4">
        <v>43800</v>
      </c>
      <c r="B74" t="s">
        <v>11</v>
      </c>
      <c r="C74">
        <v>18.001000000000001</v>
      </c>
      <c r="D74">
        <v>1523.1</v>
      </c>
      <c r="E74">
        <v>14092.47</v>
      </c>
    </row>
    <row r="75" spans="1:5" x14ac:dyDescent="0.2">
      <c r="A75" s="4">
        <v>43770</v>
      </c>
      <c r="B75" t="s">
        <v>11</v>
      </c>
      <c r="C75">
        <v>17.009</v>
      </c>
      <c r="D75">
        <v>1472.7</v>
      </c>
      <c r="E75">
        <v>14831.2</v>
      </c>
    </row>
    <row r="76" spans="1:5" x14ac:dyDescent="0.2">
      <c r="A76" s="4">
        <v>43739</v>
      </c>
      <c r="B76" t="s">
        <v>11</v>
      </c>
      <c r="C76">
        <v>18.123999999999999</v>
      </c>
      <c r="D76">
        <v>1511.4</v>
      </c>
      <c r="E76">
        <v>14561.37</v>
      </c>
    </row>
    <row r="77" spans="1:5" x14ac:dyDescent="0.2">
      <c r="A77" s="4">
        <v>43709</v>
      </c>
      <c r="B77" t="s">
        <v>11</v>
      </c>
      <c r="C77">
        <v>16.998000000000001</v>
      </c>
      <c r="D77">
        <v>1489</v>
      </c>
      <c r="E77">
        <v>15127.26</v>
      </c>
    </row>
    <row r="78" spans="1:5" x14ac:dyDescent="0.2">
      <c r="A78" s="4">
        <v>43678</v>
      </c>
      <c r="B78" t="s">
        <v>11</v>
      </c>
      <c r="C78">
        <v>18.274000000000001</v>
      </c>
      <c r="D78">
        <v>1529.4</v>
      </c>
      <c r="E78">
        <v>14838.48</v>
      </c>
    </row>
    <row r="79" spans="1:5" x14ac:dyDescent="0.2">
      <c r="A79" s="4">
        <v>43647</v>
      </c>
      <c r="B79" t="s">
        <v>11</v>
      </c>
      <c r="C79">
        <v>16.443999999999999</v>
      </c>
      <c r="D79">
        <v>1432.4</v>
      </c>
      <c r="E79">
        <v>14178.31</v>
      </c>
    </row>
    <row r="80" spans="1:5" x14ac:dyDescent="0.2">
      <c r="A80" s="4">
        <v>43617</v>
      </c>
      <c r="B80" t="s">
        <v>11</v>
      </c>
      <c r="C80">
        <v>15.294</v>
      </c>
      <c r="D80">
        <v>1413.7</v>
      </c>
      <c r="E80">
        <v>14286.63</v>
      </c>
    </row>
    <row r="81" spans="1:5" x14ac:dyDescent="0.2">
      <c r="A81" s="4">
        <v>43586</v>
      </c>
      <c r="B81" t="s">
        <v>11</v>
      </c>
      <c r="C81">
        <v>14.53</v>
      </c>
      <c r="D81">
        <v>1311.1</v>
      </c>
      <c r="E81">
        <v>14977.86</v>
      </c>
    </row>
    <row r="82" spans="1:5" x14ac:dyDescent="0.2">
      <c r="A82" s="4">
        <v>43556</v>
      </c>
      <c r="B82" t="s">
        <v>11</v>
      </c>
      <c r="C82">
        <v>14.984</v>
      </c>
      <c r="D82">
        <v>1284.2</v>
      </c>
      <c r="E82">
        <v>15262.12</v>
      </c>
    </row>
    <row r="83" spans="1:5" x14ac:dyDescent="0.2">
      <c r="A83" s="4">
        <v>43525</v>
      </c>
      <c r="B83" t="s">
        <v>11</v>
      </c>
      <c r="C83">
        <v>15.019</v>
      </c>
      <c r="D83">
        <v>1298.5</v>
      </c>
      <c r="E83">
        <v>15209.09</v>
      </c>
    </row>
    <row r="84" spans="1:5" x14ac:dyDescent="0.2">
      <c r="A84" s="4">
        <v>43497</v>
      </c>
      <c r="B84" t="s">
        <v>11</v>
      </c>
      <c r="C84">
        <v>15.634</v>
      </c>
      <c r="D84">
        <v>1299.2</v>
      </c>
      <c r="E84">
        <v>15321.23</v>
      </c>
    </row>
    <row r="85" spans="1:5" x14ac:dyDescent="0.2">
      <c r="A85" s="4">
        <v>43466</v>
      </c>
      <c r="B85" t="s">
        <v>11</v>
      </c>
      <c r="C85">
        <v>16.12</v>
      </c>
      <c r="D85">
        <v>1322.1</v>
      </c>
      <c r="E85">
        <v>14152.11</v>
      </c>
    </row>
    <row r="86" spans="1:5" x14ac:dyDescent="0.2">
      <c r="A86" s="4">
        <v>43435</v>
      </c>
      <c r="B86" t="s">
        <v>12</v>
      </c>
      <c r="C86">
        <v>15.26</v>
      </c>
      <c r="D86">
        <v>1283</v>
      </c>
      <c r="E86">
        <v>13305.12</v>
      </c>
    </row>
    <row r="87" spans="1:5" x14ac:dyDescent="0.2">
      <c r="A87" s="4">
        <v>43405</v>
      </c>
      <c r="B87" t="s">
        <v>12</v>
      </c>
      <c r="C87">
        <v>14.356</v>
      </c>
      <c r="D87">
        <v>1226</v>
      </c>
      <c r="E87">
        <v>14005.28</v>
      </c>
    </row>
    <row r="88" spans="1:5" x14ac:dyDescent="0.2">
      <c r="A88" s="4">
        <v>43374</v>
      </c>
      <c r="B88" t="s">
        <v>12</v>
      </c>
      <c r="C88">
        <v>14.324</v>
      </c>
      <c r="D88">
        <v>1238.5999999999999</v>
      </c>
      <c r="E88">
        <v>14589.98</v>
      </c>
    </row>
    <row r="89" spans="1:5" x14ac:dyDescent="0.2">
      <c r="A89" s="4">
        <v>43344</v>
      </c>
      <c r="B89" t="s">
        <v>12</v>
      </c>
      <c r="C89">
        <v>14.29</v>
      </c>
      <c r="D89">
        <v>1196.2</v>
      </c>
      <c r="E89">
        <v>16004.75</v>
      </c>
    </row>
    <row r="90" spans="1:5" x14ac:dyDescent="0.2">
      <c r="A90" s="4">
        <v>43313</v>
      </c>
      <c r="B90" t="s">
        <v>12</v>
      </c>
      <c r="C90">
        <v>14.551</v>
      </c>
      <c r="D90">
        <v>1206.7</v>
      </c>
      <c r="E90">
        <v>16021.65</v>
      </c>
    </row>
    <row r="91" spans="1:5" x14ac:dyDescent="0.2">
      <c r="A91" s="4">
        <v>43282</v>
      </c>
      <c r="B91" t="s">
        <v>12</v>
      </c>
      <c r="C91">
        <v>15.597</v>
      </c>
      <c r="D91">
        <v>1227.5999999999999</v>
      </c>
      <c r="E91">
        <v>16456.66</v>
      </c>
    </row>
    <row r="92" spans="1:5" x14ac:dyDescent="0.2">
      <c r="A92" s="4">
        <v>43252</v>
      </c>
      <c r="B92" t="s">
        <v>12</v>
      </c>
      <c r="C92">
        <v>16.041</v>
      </c>
      <c r="D92">
        <v>1254.5</v>
      </c>
      <c r="E92">
        <v>16717.95</v>
      </c>
    </row>
    <row r="93" spans="1:5" x14ac:dyDescent="0.2">
      <c r="A93" s="4">
        <v>43221</v>
      </c>
      <c r="B93" t="s">
        <v>12</v>
      </c>
      <c r="C93">
        <v>16.503</v>
      </c>
      <c r="D93">
        <v>1299.3</v>
      </c>
      <c r="E93">
        <v>18310.919999999998</v>
      </c>
    </row>
    <row r="94" spans="1:5" x14ac:dyDescent="0.2">
      <c r="A94" s="4">
        <v>43191</v>
      </c>
      <c r="B94" t="s">
        <v>12</v>
      </c>
      <c r="C94">
        <v>16.401</v>
      </c>
      <c r="D94">
        <v>1306.8</v>
      </c>
      <c r="E94">
        <v>18414.11</v>
      </c>
    </row>
    <row r="95" spans="1:5" x14ac:dyDescent="0.2">
      <c r="A95" s="4">
        <v>43160</v>
      </c>
      <c r="B95" t="s">
        <v>12</v>
      </c>
      <c r="C95">
        <v>16.297000000000001</v>
      </c>
      <c r="D95">
        <v>1327.3</v>
      </c>
      <c r="E95">
        <v>17461.2</v>
      </c>
    </row>
    <row r="96" spans="1:5" x14ac:dyDescent="0.2">
      <c r="A96" s="4">
        <v>43132</v>
      </c>
      <c r="B96" t="s">
        <v>12</v>
      </c>
      <c r="C96">
        <v>16.407</v>
      </c>
      <c r="D96">
        <v>1305.2</v>
      </c>
      <c r="E96">
        <v>15721.41</v>
      </c>
    </row>
    <row r="97" spans="1:5" x14ac:dyDescent="0.2">
      <c r="A97" s="4">
        <v>43101</v>
      </c>
      <c r="B97" t="s">
        <v>12</v>
      </c>
      <c r="C97">
        <v>17.283999999999999</v>
      </c>
      <c r="D97">
        <v>1347.9</v>
      </c>
      <c r="E97">
        <v>15472.43</v>
      </c>
    </row>
    <row r="98" spans="1:5" x14ac:dyDescent="0.2">
      <c r="A98" s="4">
        <v>43070</v>
      </c>
      <c r="B98" t="s">
        <v>13</v>
      </c>
      <c r="C98">
        <v>16.922999999999998</v>
      </c>
      <c r="D98">
        <v>1309.3</v>
      </c>
      <c r="E98">
        <v>15060.1</v>
      </c>
    </row>
    <row r="99" spans="1:5" x14ac:dyDescent="0.2">
      <c r="A99" s="4">
        <v>43040</v>
      </c>
      <c r="B99" t="s">
        <v>13</v>
      </c>
      <c r="C99">
        <v>16.445</v>
      </c>
      <c r="D99">
        <v>1282.3</v>
      </c>
      <c r="E99">
        <v>14655.01</v>
      </c>
    </row>
    <row r="100" spans="1:5" x14ac:dyDescent="0.2">
      <c r="A100" s="4">
        <v>43009</v>
      </c>
      <c r="B100" t="s">
        <v>13</v>
      </c>
      <c r="C100">
        <v>16.725999999999999</v>
      </c>
      <c r="D100">
        <v>1277.3</v>
      </c>
      <c r="E100">
        <v>14386.22</v>
      </c>
    </row>
    <row r="101" spans="1:5" x14ac:dyDescent="0.2">
      <c r="A101" s="4">
        <v>42979</v>
      </c>
      <c r="B101" t="s">
        <v>13</v>
      </c>
      <c r="C101">
        <v>16.847000000000001</v>
      </c>
      <c r="D101">
        <v>1284.8</v>
      </c>
      <c r="E101">
        <v>13894.84</v>
      </c>
    </row>
    <row r="102" spans="1:5" x14ac:dyDescent="0.2">
      <c r="A102" s="4">
        <v>42948</v>
      </c>
      <c r="B102" t="s">
        <v>13</v>
      </c>
      <c r="C102">
        <v>17.574999999999999</v>
      </c>
      <c r="D102">
        <v>1330.4</v>
      </c>
      <c r="E102">
        <v>13715.61</v>
      </c>
    </row>
    <row r="103" spans="1:5" x14ac:dyDescent="0.2">
      <c r="A103" s="4">
        <v>42917</v>
      </c>
      <c r="B103" t="s">
        <v>13</v>
      </c>
      <c r="C103">
        <v>16.884</v>
      </c>
      <c r="D103">
        <v>1279.4000000000001</v>
      </c>
      <c r="E103">
        <v>13970.22</v>
      </c>
    </row>
    <row r="104" spans="1:5" x14ac:dyDescent="0.2">
      <c r="A104" s="4">
        <v>42887</v>
      </c>
      <c r="B104" t="s">
        <v>13</v>
      </c>
      <c r="C104">
        <v>16.654</v>
      </c>
      <c r="D104">
        <v>1242.3</v>
      </c>
      <c r="E104">
        <v>13692.73</v>
      </c>
    </row>
    <row r="105" spans="1:5" x14ac:dyDescent="0.2">
      <c r="A105" s="4">
        <v>42856</v>
      </c>
      <c r="B105" t="s">
        <v>13</v>
      </c>
      <c r="C105">
        <v>17.481000000000002</v>
      </c>
      <c r="D105">
        <v>1270.0999999999999</v>
      </c>
      <c r="E105">
        <v>13339.85</v>
      </c>
    </row>
    <row r="106" spans="1:5" x14ac:dyDescent="0.2">
      <c r="A106" s="4">
        <v>42826</v>
      </c>
      <c r="B106" t="s">
        <v>13</v>
      </c>
      <c r="C106">
        <v>17.408000000000001</v>
      </c>
      <c r="D106">
        <v>1268.3</v>
      </c>
      <c r="E106">
        <v>13407.12</v>
      </c>
    </row>
    <row r="107" spans="1:5" x14ac:dyDescent="0.2">
      <c r="A107" s="4">
        <v>42795</v>
      </c>
      <c r="B107" t="s">
        <v>13</v>
      </c>
      <c r="C107">
        <v>18.206</v>
      </c>
      <c r="D107">
        <v>1251.2</v>
      </c>
      <c r="E107">
        <v>13190.01</v>
      </c>
    </row>
    <row r="108" spans="1:5" x14ac:dyDescent="0.2">
      <c r="A108" s="4">
        <v>42767</v>
      </c>
      <c r="B108" t="s">
        <v>13</v>
      </c>
      <c r="C108">
        <v>18.469000000000001</v>
      </c>
      <c r="D108">
        <v>1253.9000000000001</v>
      </c>
      <c r="E108">
        <v>13411.32</v>
      </c>
    </row>
    <row r="109" spans="1:5" x14ac:dyDescent="0.2">
      <c r="A109" s="4">
        <v>42736</v>
      </c>
      <c r="B109" t="s">
        <v>13</v>
      </c>
      <c r="C109">
        <v>17.542999999999999</v>
      </c>
      <c r="D109">
        <v>1211.4000000000001</v>
      </c>
      <c r="E109">
        <v>13544.42</v>
      </c>
    </row>
    <row r="110" spans="1:5" x14ac:dyDescent="0.2">
      <c r="A110" s="4">
        <v>42705</v>
      </c>
      <c r="B110" t="s">
        <v>14</v>
      </c>
      <c r="C110">
        <v>15.989000000000001</v>
      </c>
      <c r="D110">
        <v>1151.7</v>
      </c>
      <c r="E110">
        <v>12534</v>
      </c>
    </row>
    <row r="111" spans="1:5" x14ac:dyDescent="0.2">
      <c r="A111" s="4">
        <v>42675</v>
      </c>
      <c r="B111" t="s">
        <v>14</v>
      </c>
      <c r="C111">
        <v>16.454000000000001</v>
      </c>
      <c r="D111">
        <v>1173.9000000000001</v>
      </c>
      <c r="E111">
        <v>11687.99</v>
      </c>
    </row>
    <row r="112" spans="1:5" x14ac:dyDescent="0.2">
      <c r="A112" s="4">
        <v>42644</v>
      </c>
      <c r="B112" t="s">
        <v>14</v>
      </c>
      <c r="C112">
        <v>17.835000000000001</v>
      </c>
      <c r="D112">
        <v>1273.0999999999999</v>
      </c>
      <c r="E112">
        <v>8613.44</v>
      </c>
    </row>
    <row r="113" spans="1:5" x14ac:dyDescent="0.2">
      <c r="A113" s="4">
        <v>42614</v>
      </c>
      <c r="B113" t="s">
        <v>14</v>
      </c>
      <c r="C113">
        <v>19.213999999999999</v>
      </c>
      <c r="D113">
        <v>1317.1</v>
      </c>
      <c r="E113">
        <v>8314.58</v>
      </c>
    </row>
    <row r="114" spans="1:5" x14ac:dyDescent="0.2">
      <c r="A114" s="4">
        <v>42583</v>
      </c>
      <c r="B114" t="s">
        <v>14</v>
      </c>
      <c r="C114">
        <v>18.675000000000001</v>
      </c>
      <c r="D114">
        <v>1311.4</v>
      </c>
      <c r="E114">
        <v>8481.1299999999992</v>
      </c>
    </row>
    <row r="115" spans="1:5" x14ac:dyDescent="0.2">
      <c r="A115" s="4">
        <v>42552</v>
      </c>
      <c r="B115" t="s">
        <v>14</v>
      </c>
      <c r="C115">
        <v>20.393000000000001</v>
      </c>
      <c r="D115">
        <v>1357.5</v>
      </c>
      <c r="E115">
        <v>8031.49</v>
      </c>
    </row>
    <row r="116" spans="1:5" x14ac:dyDescent="0.2">
      <c r="A116" s="4">
        <v>42522</v>
      </c>
      <c r="B116" t="s">
        <v>14</v>
      </c>
      <c r="C116">
        <v>18.623000000000001</v>
      </c>
      <c r="D116">
        <v>1320.6</v>
      </c>
      <c r="E116">
        <v>7815.89</v>
      </c>
    </row>
    <row r="117" spans="1:5" x14ac:dyDescent="0.2">
      <c r="A117" s="4">
        <v>42491</v>
      </c>
      <c r="B117" t="s">
        <v>14</v>
      </c>
      <c r="C117">
        <v>16.018000000000001</v>
      </c>
      <c r="D117">
        <v>1217.5</v>
      </c>
      <c r="E117">
        <v>7791.31</v>
      </c>
    </row>
    <row r="118" spans="1:5" x14ac:dyDescent="0.2">
      <c r="A118" s="4">
        <v>42461</v>
      </c>
      <c r="B118" t="s">
        <v>14</v>
      </c>
      <c r="C118">
        <v>17.818999999999999</v>
      </c>
      <c r="D118">
        <v>1290.5</v>
      </c>
      <c r="E118">
        <v>7993.98</v>
      </c>
    </row>
    <row r="119" spans="1:5" x14ac:dyDescent="0.2">
      <c r="A119" s="4">
        <v>42430</v>
      </c>
      <c r="B119" t="s">
        <v>14</v>
      </c>
      <c r="C119">
        <v>15.483000000000001</v>
      </c>
      <c r="D119">
        <v>1235.5999999999999</v>
      </c>
      <c r="E119">
        <v>7628.06</v>
      </c>
    </row>
    <row r="120" spans="1:5" x14ac:dyDescent="0.2">
      <c r="A120" s="4">
        <v>42401</v>
      </c>
      <c r="B120" t="s">
        <v>14</v>
      </c>
      <c r="C120">
        <v>14.917999999999999</v>
      </c>
      <c r="D120">
        <v>1234.4000000000001</v>
      </c>
      <c r="E120">
        <v>6261.31</v>
      </c>
    </row>
    <row r="121" spans="1:5" x14ac:dyDescent="0.2">
      <c r="A121" s="4">
        <v>42370</v>
      </c>
      <c r="B121" t="s">
        <v>14</v>
      </c>
      <c r="C121">
        <v>14.255000000000001</v>
      </c>
      <c r="D121">
        <v>1116.4000000000001</v>
      </c>
      <c r="E121">
        <v>7113.95</v>
      </c>
    </row>
    <row r="122" spans="1:5" x14ac:dyDescent="0.2">
      <c r="A122" s="4">
        <v>42339</v>
      </c>
      <c r="B122" t="s">
        <v>15</v>
      </c>
      <c r="C122">
        <v>13.803000000000001</v>
      </c>
      <c r="D122">
        <v>1060.2</v>
      </c>
      <c r="E122">
        <v>7030.08</v>
      </c>
    </row>
    <row r="123" spans="1:5" x14ac:dyDescent="0.2">
      <c r="A123" s="4">
        <v>42309</v>
      </c>
      <c r="B123" t="s">
        <v>15</v>
      </c>
      <c r="C123">
        <v>14.071999999999999</v>
      </c>
      <c r="D123">
        <v>1065.3</v>
      </c>
      <c r="E123">
        <v>7541.72</v>
      </c>
    </row>
    <row r="124" spans="1:5" x14ac:dyDescent="0.2">
      <c r="A124" s="4">
        <v>42278</v>
      </c>
      <c r="B124" t="s">
        <v>15</v>
      </c>
      <c r="C124">
        <v>15.584</v>
      </c>
      <c r="D124">
        <v>1141.4000000000001</v>
      </c>
      <c r="E124">
        <v>7715.92</v>
      </c>
    </row>
    <row r="125" spans="1:5" x14ac:dyDescent="0.2">
      <c r="A125" s="4">
        <v>42248</v>
      </c>
      <c r="B125" t="s">
        <v>15</v>
      </c>
      <c r="C125">
        <v>14.518000000000001</v>
      </c>
      <c r="D125">
        <v>1115.2</v>
      </c>
      <c r="E125">
        <v>7427.25</v>
      </c>
    </row>
    <row r="126" spans="1:5" x14ac:dyDescent="0.2">
      <c r="A126" s="4">
        <v>42217</v>
      </c>
      <c r="B126" t="s">
        <v>15</v>
      </c>
      <c r="C126">
        <v>14.581</v>
      </c>
      <c r="D126">
        <v>1132.5</v>
      </c>
      <c r="E126">
        <v>8217.9500000000007</v>
      </c>
    </row>
    <row r="127" spans="1:5" x14ac:dyDescent="0.2">
      <c r="A127" s="4">
        <v>42186</v>
      </c>
      <c r="B127" t="s">
        <v>15</v>
      </c>
      <c r="C127">
        <v>14.765000000000001</v>
      </c>
      <c r="D127">
        <v>1095.0999999999999</v>
      </c>
      <c r="E127">
        <v>8391.0499999999993</v>
      </c>
    </row>
    <row r="128" spans="1:5" x14ac:dyDescent="0.2">
      <c r="A128" s="4">
        <v>42156</v>
      </c>
      <c r="B128" t="s">
        <v>15</v>
      </c>
      <c r="C128">
        <v>15.581</v>
      </c>
      <c r="D128">
        <v>1171.8</v>
      </c>
      <c r="E128">
        <v>8953.1</v>
      </c>
    </row>
    <row r="129" spans="1:5" x14ac:dyDescent="0.2">
      <c r="A129" s="4">
        <v>42125</v>
      </c>
      <c r="B129" t="s">
        <v>15</v>
      </c>
      <c r="C129">
        <v>16.721</v>
      </c>
      <c r="D129">
        <v>1189.8</v>
      </c>
      <c r="E129">
        <v>9144.25</v>
      </c>
    </row>
    <row r="130" spans="1:5" x14ac:dyDescent="0.2">
      <c r="A130" s="4">
        <v>42095</v>
      </c>
      <c r="B130" t="s">
        <v>15</v>
      </c>
      <c r="C130">
        <v>16.152999999999999</v>
      </c>
      <c r="D130">
        <v>1182.4000000000001</v>
      </c>
      <c r="E130">
        <v>9146.41</v>
      </c>
    </row>
    <row r="131" spans="1:5" x14ac:dyDescent="0.2">
      <c r="A131" s="4">
        <v>42064</v>
      </c>
      <c r="B131" t="s">
        <v>15</v>
      </c>
      <c r="C131">
        <v>16.619</v>
      </c>
      <c r="D131">
        <v>1183.2</v>
      </c>
      <c r="E131">
        <v>9820.2099999999991</v>
      </c>
    </row>
    <row r="132" spans="1:5" x14ac:dyDescent="0.2">
      <c r="A132" s="4">
        <v>42036</v>
      </c>
      <c r="B132" t="s">
        <v>15</v>
      </c>
      <c r="C132">
        <v>16.558</v>
      </c>
      <c r="D132">
        <v>1213.0999999999999</v>
      </c>
      <c r="E132">
        <v>10066.11</v>
      </c>
    </row>
    <row r="133" spans="1:5" x14ac:dyDescent="0.2">
      <c r="A133" s="4">
        <v>42005</v>
      </c>
      <c r="B133" t="s">
        <v>15</v>
      </c>
      <c r="C133">
        <v>17.228000000000002</v>
      </c>
      <c r="D133">
        <v>1279.2</v>
      </c>
      <c r="E133">
        <v>9978.09</v>
      </c>
    </row>
    <row r="134" spans="1:5" x14ac:dyDescent="0.2">
      <c r="A134" s="4">
        <v>41974</v>
      </c>
      <c r="B134" t="s">
        <v>16</v>
      </c>
      <c r="C134">
        <v>15.599</v>
      </c>
      <c r="D134">
        <v>1184.0999999999999</v>
      </c>
      <c r="E134">
        <v>9578.8700000000008</v>
      </c>
    </row>
    <row r="135" spans="1:5" x14ac:dyDescent="0.2">
      <c r="A135" s="4">
        <v>41944</v>
      </c>
      <c r="B135" t="s">
        <v>16</v>
      </c>
      <c r="C135">
        <v>15.547000000000001</v>
      </c>
      <c r="D135">
        <v>1175.5</v>
      </c>
      <c r="E135">
        <v>9581.39</v>
      </c>
    </row>
    <row r="136" spans="1:5" x14ac:dyDescent="0.2">
      <c r="A136" s="4">
        <v>41913</v>
      </c>
      <c r="B136" t="s">
        <v>16</v>
      </c>
      <c r="C136">
        <v>16.126000000000001</v>
      </c>
      <c r="D136">
        <v>1171.5999999999999</v>
      </c>
      <c r="E136">
        <v>9805.5300000000007</v>
      </c>
    </row>
    <row r="137" spans="1:5" x14ac:dyDescent="0.2">
      <c r="A137" s="4">
        <v>41883</v>
      </c>
      <c r="B137" t="s">
        <v>16</v>
      </c>
      <c r="C137">
        <v>17.056999999999999</v>
      </c>
      <c r="D137">
        <v>1211.5999999999999</v>
      </c>
      <c r="E137">
        <v>9831.18</v>
      </c>
    </row>
    <row r="138" spans="1:5" x14ac:dyDescent="0.2">
      <c r="A138" s="4">
        <v>41852</v>
      </c>
      <c r="B138" t="s">
        <v>16</v>
      </c>
      <c r="C138">
        <v>19.454000000000001</v>
      </c>
      <c r="D138">
        <v>1287.4000000000001</v>
      </c>
      <c r="E138">
        <v>9510.8799999999992</v>
      </c>
    </row>
    <row r="139" spans="1:5" x14ac:dyDescent="0.2">
      <c r="A139" s="4">
        <v>41821</v>
      </c>
      <c r="B139" t="s">
        <v>16</v>
      </c>
      <c r="C139">
        <v>20.431999999999999</v>
      </c>
      <c r="D139">
        <v>1282.8</v>
      </c>
      <c r="E139">
        <v>8838.17</v>
      </c>
    </row>
    <row r="140" spans="1:5" x14ac:dyDescent="0.2">
      <c r="A140" s="4">
        <v>41791</v>
      </c>
      <c r="B140" t="s">
        <v>16</v>
      </c>
      <c r="C140">
        <v>21.056000000000001</v>
      </c>
      <c r="D140">
        <v>1322</v>
      </c>
      <c r="E140">
        <v>8799.73</v>
      </c>
    </row>
    <row r="141" spans="1:5" x14ac:dyDescent="0.2">
      <c r="A141" s="4">
        <v>41760</v>
      </c>
      <c r="B141" t="s">
        <v>16</v>
      </c>
      <c r="C141">
        <v>18.7</v>
      </c>
      <c r="D141">
        <v>1246</v>
      </c>
      <c r="E141">
        <v>8822.8700000000008</v>
      </c>
    </row>
    <row r="142" spans="1:5" x14ac:dyDescent="0.2">
      <c r="A142" s="4">
        <v>41730</v>
      </c>
      <c r="B142" t="s">
        <v>16</v>
      </c>
      <c r="C142">
        <v>19.173999999999999</v>
      </c>
      <c r="D142">
        <v>1295.9000000000001</v>
      </c>
      <c r="E142">
        <v>8375.85</v>
      </c>
    </row>
    <row r="143" spans="1:5" x14ac:dyDescent="0.2">
      <c r="A143" s="4">
        <v>41699</v>
      </c>
      <c r="B143" t="s">
        <v>16</v>
      </c>
      <c r="C143">
        <v>19.765000000000001</v>
      </c>
      <c r="D143">
        <v>1283.8</v>
      </c>
      <c r="E143">
        <v>8597.2000000000007</v>
      </c>
    </row>
    <row r="144" spans="1:5" x14ac:dyDescent="0.2">
      <c r="A144" s="4">
        <v>41671</v>
      </c>
      <c r="B144" t="s">
        <v>16</v>
      </c>
      <c r="C144">
        <v>21.241</v>
      </c>
      <c r="D144">
        <v>1321.6</v>
      </c>
      <c r="E144">
        <v>8131.57</v>
      </c>
    </row>
    <row r="145" spans="1:5" x14ac:dyDescent="0.2">
      <c r="A145" s="4">
        <v>41640</v>
      </c>
      <c r="B145" t="s">
        <v>16</v>
      </c>
      <c r="C145">
        <v>19.138000000000002</v>
      </c>
      <c r="D145">
        <v>1239.8</v>
      </c>
      <c r="E145">
        <v>7408.92</v>
      </c>
    </row>
    <row r="146" spans="1:5" x14ac:dyDescent="0.2">
      <c r="A146" s="4">
        <v>41609</v>
      </c>
      <c r="B146" t="s">
        <v>17</v>
      </c>
      <c r="C146">
        <v>19.37</v>
      </c>
      <c r="D146">
        <v>1202.3</v>
      </c>
      <c r="E146">
        <v>6876.26</v>
      </c>
    </row>
    <row r="147" spans="1:5" x14ac:dyDescent="0.2">
      <c r="A147" s="4">
        <v>41579</v>
      </c>
      <c r="B147" t="s">
        <v>17</v>
      </c>
      <c r="C147">
        <v>20.015999999999998</v>
      </c>
      <c r="D147">
        <v>1250.4000000000001</v>
      </c>
      <c r="E147">
        <v>6510.73</v>
      </c>
    </row>
    <row r="148" spans="1:5" x14ac:dyDescent="0.2">
      <c r="A148" s="4">
        <v>41548</v>
      </c>
      <c r="B148" t="s">
        <v>17</v>
      </c>
      <c r="C148">
        <v>21.882000000000001</v>
      </c>
      <c r="D148">
        <v>1323.7</v>
      </c>
      <c r="E148">
        <v>6232.75</v>
      </c>
    </row>
    <row r="149" spans="1:5" x14ac:dyDescent="0.2">
      <c r="A149" s="4">
        <v>41518</v>
      </c>
      <c r="B149" t="s">
        <v>17</v>
      </c>
      <c r="C149">
        <v>21.707999999999998</v>
      </c>
      <c r="D149">
        <v>1327</v>
      </c>
      <c r="E149">
        <v>5722.58</v>
      </c>
    </row>
    <row r="150" spans="1:5" x14ac:dyDescent="0.2">
      <c r="A150" s="4">
        <v>41487</v>
      </c>
      <c r="B150" t="s">
        <v>17</v>
      </c>
      <c r="C150">
        <v>23.495000000000001</v>
      </c>
      <c r="D150">
        <v>1396.1</v>
      </c>
      <c r="E150">
        <v>5681.96</v>
      </c>
    </row>
    <row r="151" spans="1:5" x14ac:dyDescent="0.2">
      <c r="A151" s="4">
        <v>41456</v>
      </c>
      <c r="B151" t="s">
        <v>17</v>
      </c>
      <c r="C151">
        <v>19.643000000000001</v>
      </c>
      <c r="D151">
        <v>1313</v>
      </c>
      <c r="E151">
        <v>5460.5</v>
      </c>
    </row>
    <row r="152" spans="1:5" x14ac:dyDescent="0.2">
      <c r="A152" s="4">
        <v>41426</v>
      </c>
      <c r="B152" t="s">
        <v>17</v>
      </c>
      <c r="C152">
        <v>19.47</v>
      </c>
      <c r="D152">
        <v>1223.7</v>
      </c>
      <c r="E152">
        <v>5426.35</v>
      </c>
    </row>
    <row r="153" spans="1:5" x14ac:dyDescent="0.2">
      <c r="A153" s="4">
        <v>41395</v>
      </c>
      <c r="B153" t="s">
        <v>17</v>
      </c>
      <c r="C153">
        <v>22.265000000000001</v>
      </c>
      <c r="D153">
        <v>1393</v>
      </c>
      <c r="E153">
        <v>5470.08</v>
      </c>
    </row>
    <row r="154" spans="1:5" x14ac:dyDescent="0.2">
      <c r="A154" s="4">
        <v>41365</v>
      </c>
      <c r="B154" t="s">
        <v>17</v>
      </c>
      <c r="C154">
        <v>24.184999999999999</v>
      </c>
      <c r="D154">
        <v>1472.1</v>
      </c>
      <c r="E154">
        <v>5306.42</v>
      </c>
    </row>
    <row r="155" spans="1:5" x14ac:dyDescent="0.2">
      <c r="A155" s="4">
        <v>41334</v>
      </c>
      <c r="B155" t="s">
        <v>17</v>
      </c>
      <c r="C155">
        <v>28.353000000000002</v>
      </c>
      <c r="D155">
        <v>1595.7</v>
      </c>
      <c r="E155">
        <v>5510.87</v>
      </c>
    </row>
    <row r="156" spans="1:5" x14ac:dyDescent="0.2">
      <c r="A156" s="4">
        <v>41306</v>
      </c>
      <c r="B156" t="s">
        <v>17</v>
      </c>
      <c r="C156">
        <v>28.431999999999999</v>
      </c>
      <c r="D156">
        <v>1578.1</v>
      </c>
      <c r="E156">
        <v>5804.4</v>
      </c>
    </row>
    <row r="157" spans="1:5" x14ac:dyDescent="0.2">
      <c r="A157" s="4">
        <v>41275</v>
      </c>
      <c r="B157" t="s">
        <v>17</v>
      </c>
      <c r="C157">
        <v>31.38</v>
      </c>
      <c r="D157">
        <v>1662</v>
      </c>
      <c r="E157">
        <v>5884.45</v>
      </c>
    </row>
    <row r="158" spans="1:5" x14ac:dyDescent="0.2">
      <c r="A158" s="4">
        <v>41244</v>
      </c>
      <c r="B158" t="s">
        <v>18</v>
      </c>
      <c r="C158">
        <v>30.227</v>
      </c>
      <c r="D158">
        <v>1675.8</v>
      </c>
      <c r="E158">
        <v>5505.21</v>
      </c>
    </row>
    <row r="159" spans="1:5" x14ac:dyDescent="0.2">
      <c r="A159" s="4">
        <v>41214</v>
      </c>
      <c r="B159" t="s">
        <v>18</v>
      </c>
      <c r="C159">
        <v>33.253999999999998</v>
      </c>
      <c r="D159">
        <v>1712.7</v>
      </c>
      <c r="E159">
        <v>5693.81</v>
      </c>
    </row>
    <row r="160" spans="1:5" x14ac:dyDescent="0.2">
      <c r="A160" s="4">
        <v>41183</v>
      </c>
      <c r="B160" t="s">
        <v>18</v>
      </c>
      <c r="C160">
        <v>32.341999999999999</v>
      </c>
      <c r="D160">
        <v>1719.1</v>
      </c>
      <c r="E160">
        <v>5896.37</v>
      </c>
    </row>
    <row r="161" spans="1:5" x14ac:dyDescent="0.2">
      <c r="A161" s="4">
        <v>41153</v>
      </c>
      <c r="B161" t="s">
        <v>18</v>
      </c>
      <c r="C161">
        <v>34.576999999999998</v>
      </c>
      <c r="D161">
        <v>1773.9</v>
      </c>
      <c r="E161">
        <v>6024.75</v>
      </c>
    </row>
    <row r="162" spans="1:5" x14ac:dyDescent="0.2">
      <c r="A162" s="4">
        <v>41122</v>
      </c>
      <c r="B162" t="s">
        <v>18</v>
      </c>
      <c r="C162">
        <v>31.417000000000002</v>
      </c>
      <c r="D162">
        <v>1687.6</v>
      </c>
      <c r="E162">
        <v>5342.03</v>
      </c>
    </row>
    <row r="163" spans="1:5" x14ac:dyDescent="0.2">
      <c r="A163" s="4">
        <v>41091</v>
      </c>
      <c r="B163" t="s">
        <v>18</v>
      </c>
      <c r="C163">
        <v>27.940999999999999</v>
      </c>
      <c r="D163">
        <v>1614.6</v>
      </c>
      <c r="E163">
        <v>5022.3900000000003</v>
      </c>
    </row>
    <row r="164" spans="1:5" x14ac:dyDescent="0.2">
      <c r="A164" s="4">
        <v>41061</v>
      </c>
      <c r="B164" t="s">
        <v>18</v>
      </c>
      <c r="C164">
        <v>27.611999999999998</v>
      </c>
      <c r="D164">
        <v>1604.2</v>
      </c>
      <c r="E164">
        <v>4708.6099999999997</v>
      </c>
    </row>
    <row r="165" spans="1:5" x14ac:dyDescent="0.2">
      <c r="A165" s="4">
        <v>41030</v>
      </c>
      <c r="B165" t="s">
        <v>18</v>
      </c>
      <c r="C165">
        <v>27.785</v>
      </c>
      <c r="D165">
        <v>1564.2</v>
      </c>
      <c r="E165">
        <v>5086.37</v>
      </c>
    </row>
    <row r="166" spans="1:5" x14ac:dyDescent="0.2">
      <c r="A166" s="4">
        <v>41000</v>
      </c>
      <c r="B166" t="s">
        <v>18</v>
      </c>
      <c r="C166">
        <v>31.015999999999998</v>
      </c>
      <c r="D166">
        <v>1664.2</v>
      </c>
      <c r="E166">
        <v>4984.78</v>
      </c>
    </row>
    <row r="167" spans="1:5" x14ac:dyDescent="0.2">
      <c r="A167" s="4">
        <v>40969</v>
      </c>
      <c r="B167" t="s">
        <v>18</v>
      </c>
      <c r="C167">
        <v>32.512999999999998</v>
      </c>
      <c r="D167">
        <v>1671.9</v>
      </c>
      <c r="E167">
        <v>5473.3</v>
      </c>
    </row>
    <row r="168" spans="1:5" x14ac:dyDescent="0.2">
      <c r="A168" s="4">
        <v>40940</v>
      </c>
      <c r="B168" t="s">
        <v>18</v>
      </c>
      <c r="C168">
        <v>34.642000000000003</v>
      </c>
      <c r="D168">
        <v>1711.3</v>
      </c>
      <c r="E168">
        <v>5350.17</v>
      </c>
    </row>
    <row r="169" spans="1:5" x14ac:dyDescent="0.2">
      <c r="A169" s="4">
        <v>40909</v>
      </c>
      <c r="B169" t="s">
        <v>18</v>
      </c>
      <c r="C169">
        <v>33.29</v>
      </c>
      <c r="D169">
        <v>1740.4</v>
      </c>
      <c r="E169">
        <v>4648.1400000000003</v>
      </c>
    </row>
    <row r="170" spans="1:5" x14ac:dyDescent="0.2">
      <c r="A170" s="4">
        <v>40878</v>
      </c>
      <c r="B170" t="s">
        <v>19</v>
      </c>
      <c r="C170">
        <v>27.914999999999999</v>
      </c>
      <c r="D170">
        <v>1566.8</v>
      </c>
      <c r="E170">
        <v>4113.72</v>
      </c>
    </row>
    <row r="171" spans="1:5" x14ac:dyDescent="0.2">
      <c r="A171" s="4">
        <v>40848</v>
      </c>
      <c r="B171" t="s">
        <v>19</v>
      </c>
      <c r="C171">
        <v>32.777000000000001</v>
      </c>
      <c r="D171">
        <v>1750.3</v>
      </c>
      <c r="E171">
        <v>4451.92</v>
      </c>
    </row>
    <row r="172" spans="1:5" x14ac:dyDescent="0.2">
      <c r="A172" s="4">
        <v>40817</v>
      </c>
      <c r="B172" t="s">
        <v>19</v>
      </c>
      <c r="C172">
        <v>34.369999999999997</v>
      </c>
      <c r="D172">
        <v>1725.2</v>
      </c>
      <c r="E172">
        <v>4469.08</v>
      </c>
    </row>
    <row r="173" spans="1:5" x14ac:dyDescent="0.2">
      <c r="A173" s="4">
        <v>40787</v>
      </c>
      <c r="B173" t="s">
        <v>19</v>
      </c>
      <c r="C173">
        <v>30.082999999999998</v>
      </c>
      <c r="D173">
        <v>1622.3</v>
      </c>
      <c r="E173">
        <v>4756.09</v>
      </c>
    </row>
    <row r="174" spans="1:5" x14ac:dyDescent="0.2">
      <c r="A174" s="4">
        <v>40756</v>
      </c>
      <c r="B174" t="s">
        <v>19</v>
      </c>
      <c r="C174">
        <v>41.726999999999997</v>
      </c>
      <c r="D174">
        <v>1831.7</v>
      </c>
      <c r="E174">
        <v>5083.33</v>
      </c>
    </row>
    <row r="175" spans="1:5" x14ac:dyDescent="0.2">
      <c r="A175" s="4">
        <v>40725</v>
      </c>
      <c r="B175" t="s">
        <v>19</v>
      </c>
      <c r="C175">
        <v>40.113999999999997</v>
      </c>
      <c r="D175">
        <v>1631.2</v>
      </c>
      <c r="E175">
        <v>5457.22</v>
      </c>
    </row>
    <row r="176" spans="1:5" x14ac:dyDescent="0.2">
      <c r="A176" s="4">
        <v>40695</v>
      </c>
      <c r="B176" t="s">
        <v>19</v>
      </c>
      <c r="C176">
        <v>34.832000000000001</v>
      </c>
      <c r="D176">
        <v>1502.8</v>
      </c>
      <c r="E176">
        <v>5666.55</v>
      </c>
    </row>
    <row r="177" spans="1:5" x14ac:dyDescent="0.2">
      <c r="A177" s="4">
        <v>40664</v>
      </c>
      <c r="B177" t="s">
        <v>19</v>
      </c>
      <c r="C177">
        <v>38.317</v>
      </c>
      <c r="D177">
        <v>1536.8</v>
      </c>
      <c r="E177">
        <v>5599.04</v>
      </c>
    </row>
    <row r="178" spans="1:5" x14ac:dyDescent="0.2">
      <c r="A178" s="4">
        <v>40634</v>
      </c>
      <c r="B178" t="s">
        <v>19</v>
      </c>
      <c r="C178">
        <v>48.598999999999997</v>
      </c>
      <c r="D178">
        <v>1556.4</v>
      </c>
      <c r="E178">
        <v>5619.29</v>
      </c>
    </row>
    <row r="179" spans="1:5" x14ac:dyDescent="0.2">
      <c r="A179" s="4">
        <v>40603</v>
      </c>
      <c r="B179" t="s">
        <v>19</v>
      </c>
      <c r="C179">
        <v>37.9</v>
      </c>
      <c r="D179">
        <v>1439.9</v>
      </c>
      <c r="E179">
        <v>5605.4</v>
      </c>
    </row>
    <row r="180" spans="1:5" x14ac:dyDescent="0.2">
      <c r="A180" s="4">
        <v>40575</v>
      </c>
      <c r="B180" t="s">
        <v>19</v>
      </c>
      <c r="C180">
        <v>33.82</v>
      </c>
      <c r="D180">
        <v>1409.9</v>
      </c>
      <c r="E180">
        <v>6426.6749999999993</v>
      </c>
    </row>
    <row r="181" spans="1:5" x14ac:dyDescent="0.2">
      <c r="A181" s="4">
        <v>40544</v>
      </c>
      <c r="B181" t="s">
        <v>19</v>
      </c>
      <c r="C181">
        <v>28.178999999999998</v>
      </c>
      <c r="D181">
        <v>1334.5</v>
      </c>
      <c r="E181">
        <v>7247.95</v>
      </c>
    </row>
    <row r="182" spans="1:5" x14ac:dyDescent="0.2">
      <c r="A182" s="4">
        <v>40513</v>
      </c>
      <c r="B182" t="s">
        <v>20</v>
      </c>
      <c r="C182">
        <v>30.937000000000001</v>
      </c>
      <c r="D182">
        <v>1421.4</v>
      </c>
      <c r="E182">
        <v>7148.77</v>
      </c>
    </row>
    <row r="183" spans="1:5" x14ac:dyDescent="0.2">
      <c r="A183" s="4">
        <v>40483</v>
      </c>
      <c r="B183" t="s">
        <v>20</v>
      </c>
      <c r="C183">
        <v>28.199000000000002</v>
      </c>
      <c r="D183">
        <v>1386.1</v>
      </c>
      <c r="E183">
        <v>7008.9</v>
      </c>
    </row>
    <row r="184" spans="1:5" x14ac:dyDescent="0.2">
      <c r="A184" s="4">
        <v>40452</v>
      </c>
      <c r="B184" t="s">
        <v>20</v>
      </c>
      <c r="C184">
        <v>24.585000000000001</v>
      </c>
      <c r="D184">
        <v>1357.6</v>
      </c>
      <c r="E184">
        <v>6947.67</v>
      </c>
    </row>
    <row r="185" spans="1:5" x14ac:dyDescent="0.2">
      <c r="A185" s="4">
        <v>40422</v>
      </c>
      <c r="B185" t="s">
        <v>20</v>
      </c>
      <c r="C185">
        <v>21.821000000000002</v>
      </c>
      <c r="D185">
        <v>1309.5999999999999</v>
      </c>
      <c r="E185">
        <v>6781.26</v>
      </c>
    </row>
    <row r="186" spans="1:5" x14ac:dyDescent="0.2">
      <c r="A186" s="4">
        <v>40391</v>
      </c>
      <c r="B186" t="s">
        <v>20</v>
      </c>
      <c r="C186">
        <v>19.417999999999999</v>
      </c>
      <c r="D186">
        <v>1250.3</v>
      </c>
      <c r="E186">
        <v>6521.18</v>
      </c>
    </row>
    <row r="187" spans="1:5" x14ac:dyDescent="0.2">
      <c r="A187" s="4">
        <v>40360</v>
      </c>
      <c r="B187" t="s">
        <v>20</v>
      </c>
      <c r="C187">
        <v>18.02</v>
      </c>
      <c r="D187">
        <v>1183.9000000000001</v>
      </c>
      <c r="E187">
        <v>6316.52</v>
      </c>
    </row>
    <row r="188" spans="1:5" x14ac:dyDescent="0.2">
      <c r="A188" s="4">
        <v>40330</v>
      </c>
      <c r="B188" t="s">
        <v>20</v>
      </c>
      <c r="C188">
        <v>18.707999999999998</v>
      </c>
      <c r="D188">
        <v>1245.9000000000001</v>
      </c>
      <c r="E188">
        <v>6601.19</v>
      </c>
    </row>
    <row r="189" spans="1:5" x14ac:dyDescent="0.2">
      <c r="A189" s="4">
        <v>40299</v>
      </c>
      <c r="B189" t="s">
        <v>20</v>
      </c>
      <c r="C189">
        <v>18.440000000000001</v>
      </c>
      <c r="D189">
        <v>1215</v>
      </c>
      <c r="E189">
        <v>7451.09</v>
      </c>
    </row>
    <row r="190" spans="1:5" x14ac:dyDescent="0.2">
      <c r="A190" s="4">
        <v>40269</v>
      </c>
      <c r="B190" t="s">
        <v>20</v>
      </c>
      <c r="C190">
        <v>18.638999999999999</v>
      </c>
      <c r="D190">
        <v>1180.7</v>
      </c>
      <c r="E190">
        <v>7693.46</v>
      </c>
    </row>
    <row r="191" spans="1:5" x14ac:dyDescent="0.2">
      <c r="A191" s="4">
        <v>40238</v>
      </c>
      <c r="B191" t="s">
        <v>20</v>
      </c>
      <c r="C191">
        <v>17.54</v>
      </c>
      <c r="D191">
        <v>1114.5</v>
      </c>
      <c r="E191">
        <v>6896.6</v>
      </c>
    </row>
    <row r="192" spans="1:5" x14ac:dyDescent="0.2">
      <c r="A192" s="4">
        <v>40210</v>
      </c>
      <c r="B192" t="s">
        <v>20</v>
      </c>
      <c r="C192">
        <v>16.521000000000001</v>
      </c>
      <c r="D192">
        <v>1118.9000000000001</v>
      </c>
      <c r="E192">
        <v>7076.6</v>
      </c>
    </row>
    <row r="193" spans="1:5" x14ac:dyDescent="0.2">
      <c r="A193" s="4">
        <v>40179</v>
      </c>
      <c r="B193" t="s">
        <v>20</v>
      </c>
      <c r="C193">
        <v>16.2</v>
      </c>
      <c r="D193">
        <v>1083.8</v>
      </c>
      <c r="E193">
        <v>6908.94</v>
      </c>
    </row>
    <row r="194" spans="1:5" x14ac:dyDescent="0.2">
      <c r="A194" s="4">
        <v>40148</v>
      </c>
      <c r="B194" t="s">
        <v>21</v>
      </c>
      <c r="C194">
        <v>16.844999999999999</v>
      </c>
      <c r="D194">
        <v>1096.2</v>
      </c>
      <c r="E194">
        <v>6708.12</v>
      </c>
    </row>
    <row r="195" spans="1:5" x14ac:dyDescent="0.2">
      <c r="A195" s="4">
        <v>40118</v>
      </c>
      <c r="B195" t="s">
        <v>21</v>
      </c>
      <c r="C195">
        <v>18.516999999999999</v>
      </c>
      <c r="D195">
        <v>1182.3</v>
      </c>
      <c r="E195">
        <v>6892.57</v>
      </c>
    </row>
    <row r="196" spans="1:5" x14ac:dyDescent="0.2">
      <c r="A196" s="4">
        <v>40087</v>
      </c>
      <c r="B196" t="s">
        <v>21</v>
      </c>
      <c r="C196">
        <v>16.265000000000001</v>
      </c>
      <c r="D196">
        <v>1040.4000000000001</v>
      </c>
      <c r="E196">
        <v>7279.91</v>
      </c>
    </row>
    <row r="197" spans="1:5" x14ac:dyDescent="0.2">
      <c r="A197" s="4">
        <v>40057</v>
      </c>
      <c r="B197" t="s">
        <v>21</v>
      </c>
      <c r="C197">
        <v>16.658000000000001</v>
      </c>
      <c r="D197">
        <v>1009.3</v>
      </c>
      <c r="E197">
        <v>7035.56</v>
      </c>
    </row>
    <row r="198" spans="1:5" x14ac:dyDescent="0.2">
      <c r="A198" s="4">
        <v>40026</v>
      </c>
      <c r="B198" t="s">
        <v>21</v>
      </c>
      <c r="C198">
        <v>14.914</v>
      </c>
      <c r="D198">
        <v>953.5</v>
      </c>
      <c r="E198">
        <v>6791.3</v>
      </c>
    </row>
    <row r="199" spans="1:5" x14ac:dyDescent="0.2">
      <c r="A199" s="4">
        <v>39995</v>
      </c>
      <c r="B199" t="s">
        <v>21</v>
      </c>
      <c r="C199">
        <v>13.96</v>
      </c>
      <c r="D199">
        <v>955.8</v>
      </c>
      <c r="E199">
        <v>6182.65</v>
      </c>
    </row>
    <row r="200" spans="1:5" x14ac:dyDescent="0.2">
      <c r="A200" s="4">
        <v>39965</v>
      </c>
      <c r="B200" t="s">
        <v>21</v>
      </c>
      <c r="C200">
        <v>13.6</v>
      </c>
      <c r="D200">
        <v>927.4</v>
      </c>
      <c r="E200">
        <v>6381.09</v>
      </c>
    </row>
    <row r="201" spans="1:5" x14ac:dyDescent="0.2">
      <c r="A201" s="4">
        <v>39934</v>
      </c>
      <c r="B201" t="s">
        <v>21</v>
      </c>
      <c r="C201">
        <v>15.622</v>
      </c>
      <c r="D201">
        <v>980.3</v>
      </c>
      <c r="E201">
        <v>6042.52</v>
      </c>
    </row>
    <row r="202" spans="1:5" x14ac:dyDescent="0.2">
      <c r="A202" s="4">
        <v>39904</v>
      </c>
      <c r="B202" t="s">
        <v>21</v>
      </c>
      <c r="C202">
        <v>12.324999999999999</v>
      </c>
      <c r="D202">
        <v>891.2</v>
      </c>
      <c r="E202">
        <v>5194.58</v>
      </c>
    </row>
    <row r="203" spans="1:5" x14ac:dyDescent="0.2">
      <c r="A203" s="4">
        <v>39873</v>
      </c>
      <c r="B203" t="s">
        <v>21</v>
      </c>
      <c r="C203">
        <v>12.999000000000001</v>
      </c>
      <c r="D203">
        <v>925</v>
      </c>
      <c r="E203">
        <v>4350.0200000000004</v>
      </c>
    </row>
    <row r="204" spans="1:5" x14ac:dyDescent="0.2">
      <c r="A204" s="4">
        <v>39845</v>
      </c>
      <c r="B204" t="s">
        <v>21</v>
      </c>
      <c r="C204">
        <v>13.11</v>
      </c>
      <c r="D204">
        <v>942.5</v>
      </c>
      <c r="E204">
        <v>3874.94</v>
      </c>
    </row>
    <row r="205" spans="1:5" x14ac:dyDescent="0.2">
      <c r="A205" s="4">
        <v>39814</v>
      </c>
      <c r="B205" t="s">
        <v>21</v>
      </c>
      <c r="C205">
        <v>12.574999999999999</v>
      </c>
      <c r="D205">
        <v>928.4</v>
      </c>
      <c r="E205">
        <v>4789.13</v>
      </c>
    </row>
    <row r="206" spans="1:5" x14ac:dyDescent="0.2">
      <c r="A206" s="4">
        <v>39783</v>
      </c>
      <c r="B206" t="s">
        <v>22</v>
      </c>
      <c r="C206">
        <v>11.295</v>
      </c>
      <c r="D206">
        <v>884.3</v>
      </c>
      <c r="E206">
        <v>4621.72</v>
      </c>
    </row>
    <row r="207" spans="1:5" x14ac:dyDescent="0.2">
      <c r="A207" s="4">
        <v>39753</v>
      </c>
      <c r="B207" t="s">
        <v>22</v>
      </c>
      <c r="C207">
        <v>10.208</v>
      </c>
      <c r="D207">
        <v>819</v>
      </c>
      <c r="E207">
        <v>5572.98</v>
      </c>
    </row>
    <row r="208" spans="1:5" x14ac:dyDescent="0.2">
      <c r="A208" s="4">
        <v>39722</v>
      </c>
      <c r="B208" t="s">
        <v>22</v>
      </c>
      <c r="C208">
        <v>9.7330000000000005</v>
      </c>
      <c r="D208">
        <v>718.2</v>
      </c>
      <c r="E208">
        <v>7059.16</v>
      </c>
    </row>
    <row r="209" spans="1:5" x14ac:dyDescent="0.2">
      <c r="A209" s="4">
        <v>39692</v>
      </c>
      <c r="B209" t="s">
        <v>22</v>
      </c>
      <c r="C209">
        <v>12.275</v>
      </c>
      <c r="D209">
        <v>880.8</v>
      </c>
      <c r="E209">
        <v>8509.7900000000009</v>
      </c>
    </row>
    <row r="210" spans="1:5" x14ac:dyDescent="0.2">
      <c r="A210" s="4">
        <v>39661</v>
      </c>
      <c r="B210" t="s">
        <v>22</v>
      </c>
      <c r="C210">
        <v>13.670999999999999</v>
      </c>
      <c r="D210">
        <v>835.2</v>
      </c>
      <c r="E210">
        <v>9267.23</v>
      </c>
    </row>
    <row r="211" spans="1:5" x14ac:dyDescent="0.2">
      <c r="A211" s="4">
        <v>39630</v>
      </c>
      <c r="B211" t="s">
        <v>22</v>
      </c>
      <c r="C211">
        <v>17.841000000000001</v>
      </c>
      <c r="D211">
        <v>922.7</v>
      </c>
      <c r="E211">
        <v>10067.07</v>
      </c>
    </row>
    <row r="212" spans="1:5" x14ac:dyDescent="0.2">
      <c r="A212" s="4">
        <v>39600</v>
      </c>
      <c r="B212" t="s">
        <v>22</v>
      </c>
      <c r="C212">
        <v>17.510000000000002</v>
      </c>
      <c r="D212">
        <v>928.3</v>
      </c>
      <c r="E212">
        <v>11122.09</v>
      </c>
    </row>
    <row r="213" spans="1:5" x14ac:dyDescent="0.2">
      <c r="A213" s="4">
        <v>39569</v>
      </c>
      <c r="B213" t="s">
        <v>22</v>
      </c>
      <c r="C213">
        <v>16.913</v>
      </c>
      <c r="D213">
        <v>891.5</v>
      </c>
      <c r="E213">
        <v>11999.87</v>
      </c>
    </row>
    <row r="214" spans="1:5" x14ac:dyDescent="0.2">
      <c r="A214" s="4">
        <v>39539</v>
      </c>
      <c r="B214" t="s">
        <v>22</v>
      </c>
      <c r="C214">
        <v>16.593</v>
      </c>
      <c r="D214">
        <v>865.1</v>
      </c>
      <c r="E214">
        <v>12039.19</v>
      </c>
    </row>
    <row r="215" spans="1:5" x14ac:dyDescent="0.2">
      <c r="A215" s="4">
        <v>39508</v>
      </c>
      <c r="B215" t="s">
        <v>22</v>
      </c>
      <c r="C215">
        <v>17.355</v>
      </c>
      <c r="D215">
        <v>921.5</v>
      </c>
      <c r="E215">
        <v>11584.21</v>
      </c>
    </row>
    <row r="216" spans="1:5" x14ac:dyDescent="0.2">
      <c r="A216" s="4">
        <v>39479</v>
      </c>
      <c r="B216" t="s">
        <v>22</v>
      </c>
      <c r="C216">
        <v>19.914999999999999</v>
      </c>
      <c r="D216">
        <v>975</v>
      </c>
      <c r="E216">
        <v>11401.75</v>
      </c>
    </row>
    <row r="217" spans="1:5" x14ac:dyDescent="0.2">
      <c r="A217" s="4">
        <v>39448</v>
      </c>
      <c r="B217" t="s">
        <v>22</v>
      </c>
      <c r="C217">
        <v>17.041</v>
      </c>
      <c r="D217">
        <v>928</v>
      </c>
      <c r="E217">
        <v>11080.89</v>
      </c>
    </row>
    <row r="218" spans="1:5" x14ac:dyDescent="0.2">
      <c r="A218" s="4">
        <v>39417</v>
      </c>
      <c r="B218" t="s">
        <v>23</v>
      </c>
      <c r="C218">
        <v>14.92</v>
      </c>
      <c r="D218">
        <v>838</v>
      </c>
      <c r="E218">
        <v>10549.74</v>
      </c>
    </row>
    <row r="219" spans="1:5" x14ac:dyDescent="0.2">
      <c r="A219" s="4">
        <v>39387</v>
      </c>
      <c r="B219" t="s">
        <v>23</v>
      </c>
      <c r="C219">
        <v>14.097</v>
      </c>
      <c r="D219">
        <v>789.1</v>
      </c>
      <c r="E219">
        <v>9811.18</v>
      </c>
    </row>
    <row r="220" spans="1:5" x14ac:dyDescent="0.2">
      <c r="A220" s="4">
        <v>39356</v>
      </c>
      <c r="B220" t="s">
        <v>23</v>
      </c>
      <c r="C220">
        <v>14.494</v>
      </c>
      <c r="D220">
        <v>795.3</v>
      </c>
      <c r="E220">
        <v>9479.7999999999993</v>
      </c>
    </row>
    <row r="221" spans="1:5" x14ac:dyDescent="0.2">
      <c r="A221" s="4">
        <v>39326</v>
      </c>
      <c r="B221" t="s">
        <v>23</v>
      </c>
      <c r="C221">
        <v>13.92</v>
      </c>
      <c r="D221">
        <v>750</v>
      </c>
      <c r="E221">
        <v>8703.06</v>
      </c>
    </row>
    <row r="222" spans="1:5" x14ac:dyDescent="0.2">
      <c r="A222" s="4">
        <v>39295</v>
      </c>
      <c r="B222" t="s">
        <v>23</v>
      </c>
      <c r="C222">
        <v>12.162000000000001</v>
      </c>
      <c r="D222">
        <v>681.9</v>
      </c>
      <c r="E222">
        <v>8257.65</v>
      </c>
    </row>
    <row r="223" spans="1:5" x14ac:dyDescent="0.2">
      <c r="A223" s="4">
        <v>39264</v>
      </c>
      <c r="B223" t="s">
        <v>23</v>
      </c>
      <c r="C223">
        <v>13.071999999999999</v>
      </c>
      <c r="D223">
        <v>679.3</v>
      </c>
      <c r="E223">
        <v>8575.42</v>
      </c>
    </row>
    <row r="224" spans="1:5" x14ac:dyDescent="0.2">
      <c r="A224" s="4">
        <v>39234</v>
      </c>
      <c r="B224" t="s">
        <v>23</v>
      </c>
      <c r="C224">
        <v>12.473000000000001</v>
      </c>
      <c r="D224">
        <v>650.9</v>
      </c>
      <c r="E224">
        <v>8000.67</v>
      </c>
    </row>
    <row r="225" spans="1:5" x14ac:dyDescent="0.2">
      <c r="A225" s="4">
        <v>39203</v>
      </c>
      <c r="B225" t="s">
        <v>23</v>
      </c>
      <c r="C225">
        <v>13.538</v>
      </c>
      <c r="D225">
        <v>666.7</v>
      </c>
      <c r="E225">
        <v>7773.03</v>
      </c>
    </row>
    <row r="226" spans="1:5" x14ac:dyDescent="0.2">
      <c r="A226" s="4">
        <v>39173</v>
      </c>
      <c r="B226" t="s">
        <v>23</v>
      </c>
      <c r="C226">
        <v>13.574999999999999</v>
      </c>
      <c r="D226">
        <v>683.5</v>
      </c>
      <c r="E226">
        <v>7517.21</v>
      </c>
    </row>
    <row r="227" spans="1:5" x14ac:dyDescent="0.2">
      <c r="A227" s="4">
        <v>39142</v>
      </c>
      <c r="B227" t="s">
        <v>23</v>
      </c>
      <c r="C227">
        <v>13.51</v>
      </c>
      <c r="D227">
        <v>669</v>
      </c>
      <c r="E227">
        <v>7291.48</v>
      </c>
    </row>
    <row r="228" spans="1:5" x14ac:dyDescent="0.2">
      <c r="A228" s="4">
        <v>39114</v>
      </c>
      <c r="B228" t="s">
        <v>23</v>
      </c>
      <c r="C228">
        <v>14.234999999999999</v>
      </c>
      <c r="D228">
        <v>672.5</v>
      </c>
      <c r="E228">
        <v>7473.87</v>
      </c>
    </row>
    <row r="229" spans="1:5" x14ac:dyDescent="0.2">
      <c r="A229" s="4">
        <v>39083</v>
      </c>
      <c r="B229" t="s">
        <v>23</v>
      </c>
      <c r="C229">
        <v>13.632</v>
      </c>
      <c r="D229">
        <v>657.9</v>
      </c>
      <c r="E229">
        <v>7435.76</v>
      </c>
    </row>
    <row r="230" spans="1:5" x14ac:dyDescent="0.2">
      <c r="A230" s="4">
        <v>39052</v>
      </c>
      <c r="B230" t="s">
        <v>24</v>
      </c>
      <c r="C230">
        <v>12.935</v>
      </c>
      <c r="D230">
        <v>638</v>
      </c>
      <c r="E230">
        <v>6974.3</v>
      </c>
    </row>
    <row r="231" spans="1:5" x14ac:dyDescent="0.2">
      <c r="A231" s="4">
        <v>39022</v>
      </c>
      <c r="B231" t="s">
        <v>24</v>
      </c>
      <c r="C231">
        <v>14.052</v>
      </c>
      <c r="D231">
        <v>652.9</v>
      </c>
      <c r="E231">
        <v>6726.51</v>
      </c>
    </row>
    <row r="232" spans="1:5" x14ac:dyDescent="0.2">
      <c r="A232" s="4">
        <v>38991</v>
      </c>
      <c r="B232" t="s">
        <v>24</v>
      </c>
      <c r="C232">
        <v>12.321999999999999</v>
      </c>
      <c r="D232">
        <v>606.79999999999995</v>
      </c>
      <c r="E232">
        <v>6611.5</v>
      </c>
    </row>
    <row r="233" spans="1:5" x14ac:dyDescent="0.2">
      <c r="A233" s="4">
        <v>38961</v>
      </c>
      <c r="B233" t="s">
        <v>24</v>
      </c>
      <c r="C233">
        <v>11.54</v>
      </c>
      <c r="D233">
        <v>604.20000000000005</v>
      </c>
      <c r="E233">
        <v>6464.88</v>
      </c>
    </row>
    <row r="234" spans="1:5" x14ac:dyDescent="0.2">
      <c r="A234" s="4">
        <v>38930</v>
      </c>
      <c r="B234" t="s">
        <v>24</v>
      </c>
      <c r="C234">
        <v>13.002000000000001</v>
      </c>
      <c r="D234">
        <v>634.20000000000005</v>
      </c>
      <c r="E234">
        <v>6248.4</v>
      </c>
    </row>
    <row r="235" spans="1:5" x14ac:dyDescent="0.2">
      <c r="A235" s="4">
        <v>38899</v>
      </c>
      <c r="B235" t="s">
        <v>24</v>
      </c>
      <c r="C235">
        <v>11.39</v>
      </c>
      <c r="D235">
        <v>646.79999999999995</v>
      </c>
      <c r="E235">
        <v>5725.67</v>
      </c>
    </row>
    <row r="236" spans="1:5" x14ac:dyDescent="0.2">
      <c r="A236" s="4">
        <v>38869</v>
      </c>
      <c r="B236" t="s">
        <v>24</v>
      </c>
      <c r="C236">
        <v>10.92</v>
      </c>
      <c r="D236">
        <v>616</v>
      </c>
      <c r="E236">
        <v>5548.92</v>
      </c>
    </row>
    <row r="237" spans="1:5" x14ac:dyDescent="0.2">
      <c r="A237" s="4">
        <v>38838</v>
      </c>
      <c r="B237" t="s">
        <v>24</v>
      </c>
      <c r="C237">
        <v>12.505000000000001</v>
      </c>
      <c r="D237">
        <v>649</v>
      </c>
      <c r="E237">
        <v>6781.9</v>
      </c>
    </row>
    <row r="238" spans="1:5" x14ac:dyDescent="0.2">
      <c r="A238" s="4">
        <v>38808</v>
      </c>
      <c r="B238" t="s">
        <v>24</v>
      </c>
      <c r="C238">
        <v>13.63</v>
      </c>
      <c r="D238">
        <v>654.5</v>
      </c>
      <c r="E238">
        <v>7140.18</v>
      </c>
    </row>
    <row r="239" spans="1:5" x14ac:dyDescent="0.2">
      <c r="A239" s="4">
        <v>38777</v>
      </c>
      <c r="B239" t="s">
        <v>24</v>
      </c>
      <c r="C239">
        <v>11.56</v>
      </c>
      <c r="D239">
        <v>586.70000000000005</v>
      </c>
      <c r="E239">
        <v>7137.13</v>
      </c>
    </row>
    <row r="240" spans="1:5" x14ac:dyDescent="0.2">
      <c r="A240" s="4">
        <v>38749</v>
      </c>
      <c r="B240" t="s">
        <v>24</v>
      </c>
      <c r="C240">
        <v>9.8049999999999997</v>
      </c>
      <c r="D240">
        <v>563.9</v>
      </c>
      <c r="E240">
        <v>8220.07</v>
      </c>
    </row>
    <row r="241" spans="1:5" x14ac:dyDescent="0.2">
      <c r="A241" s="4">
        <v>38718</v>
      </c>
      <c r="B241" t="s">
        <v>24</v>
      </c>
      <c r="C241">
        <v>9.9149999999999991</v>
      </c>
      <c r="D241">
        <v>575.5</v>
      </c>
      <c r="E241">
        <v>8199.08</v>
      </c>
    </row>
    <row r="242" spans="1:5" x14ac:dyDescent="0.2">
      <c r="A242" s="4">
        <v>38687</v>
      </c>
      <c r="B242" t="s">
        <v>25</v>
      </c>
      <c r="C242">
        <v>8.89</v>
      </c>
      <c r="D242">
        <v>519.70000000000005</v>
      </c>
      <c r="E242">
        <v>6330.01</v>
      </c>
    </row>
    <row r="243" spans="1:5" x14ac:dyDescent="0.2">
      <c r="A243" s="4">
        <v>38657</v>
      </c>
      <c r="B243" t="s">
        <v>25</v>
      </c>
      <c r="C243">
        <v>8.35</v>
      </c>
      <c r="D243">
        <v>498.7</v>
      </c>
      <c r="E243">
        <v>6092.81</v>
      </c>
    </row>
    <row r="244" spans="1:5" x14ac:dyDescent="0.2">
      <c r="A244" s="4">
        <v>38626</v>
      </c>
      <c r="B244" t="s">
        <v>25</v>
      </c>
      <c r="C244">
        <v>7.5979999999999999</v>
      </c>
      <c r="D244">
        <v>466.9</v>
      </c>
      <c r="E244">
        <v>5783.45</v>
      </c>
    </row>
    <row r="245" spans="1:5" x14ac:dyDescent="0.2">
      <c r="A245" s="4">
        <v>38596</v>
      </c>
      <c r="B245" t="s">
        <v>25</v>
      </c>
      <c r="C245">
        <v>7.5119999999999996</v>
      </c>
      <c r="D245">
        <v>472.3</v>
      </c>
      <c r="E245">
        <v>5548.54</v>
      </c>
    </row>
    <row r="246" spans="1:5" x14ac:dyDescent="0.2">
      <c r="A246" s="4">
        <v>38565</v>
      </c>
      <c r="B246" t="s">
        <v>25</v>
      </c>
      <c r="C246">
        <v>6.835</v>
      </c>
      <c r="D246">
        <v>438.1</v>
      </c>
      <c r="E246">
        <v>4934.4799999999996</v>
      </c>
    </row>
    <row r="247" spans="1:5" x14ac:dyDescent="0.2">
      <c r="A247" s="4">
        <v>38534</v>
      </c>
      <c r="B247" t="s">
        <v>25</v>
      </c>
      <c r="C247">
        <v>7.2960000000000003</v>
      </c>
      <c r="D247">
        <v>435.8</v>
      </c>
      <c r="E247">
        <v>5036.88</v>
      </c>
    </row>
    <row r="248" spans="1:5" x14ac:dyDescent="0.2">
      <c r="A248" s="4">
        <v>38504</v>
      </c>
      <c r="B248" t="s">
        <v>25</v>
      </c>
      <c r="C248">
        <v>7.0750000000000002</v>
      </c>
      <c r="D248">
        <v>437.1</v>
      </c>
      <c r="E248">
        <v>4998.2299999999996</v>
      </c>
    </row>
    <row r="249" spans="1:5" x14ac:dyDescent="0.2">
      <c r="A249" s="4">
        <v>38473</v>
      </c>
      <c r="B249" t="s">
        <v>25</v>
      </c>
      <c r="C249">
        <v>7.4720000000000004</v>
      </c>
      <c r="D249">
        <v>418.9</v>
      </c>
      <c r="E249">
        <v>4533.1099999999997</v>
      </c>
    </row>
    <row r="250" spans="1:5" x14ac:dyDescent="0.2">
      <c r="A250" s="4">
        <v>38443</v>
      </c>
      <c r="B250" t="s">
        <v>25</v>
      </c>
      <c r="C250">
        <v>6.94</v>
      </c>
      <c r="D250">
        <v>436.1</v>
      </c>
      <c r="E250">
        <v>4214.3</v>
      </c>
    </row>
    <row r="251" spans="1:5" x14ac:dyDescent="0.2">
      <c r="A251" s="4">
        <v>38412</v>
      </c>
      <c r="B251" t="s">
        <v>25</v>
      </c>
      <c r="C251">
        <v>7.21</v>
      </c>
      <c r="D251">
        <v>431.1</v>
      </c>
      <c r="E251">
        <v>4532.29</v>
      </c>
    </row>
    <row r="252" spans="1:5" x14ac:dyDescent="0.2">
      <c r="A252" s="4">
        <v>38384</v>
      </c>
      <c r="B252" t="s">
        <v>25</v>
      </c>
      <c r="C252">
        <v>7.3949999999999996</v>
      </c>
      <c r="D252">
        <v>437.6</v>
      </c>
      <c r="E252">
        <v>3979.63</v>
      </c>
    </row>
    <row r="253" spans="1:5" x14ac:dyDescent="0.2">
      <c r="A253" s="4">
        <v>38353</v>
      </c>
      <c r="B253" t="s">
        <v>25</v>
      </c>
      <c r="C253">
        <v>6.7619999999999996</v>
      </c>
      <c r="D253">
        <v>424.1</v>
      </c>
      <c r="E253">
        <v>3538.51</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9ADA34-D88B-4654-89A2-169B0FCD2626}">
  <dimension ref="A3:X269"/>
  <sheetViews>
    <sheetView rightToLeft="1" topLeftCell="A67" workbookViewId="0">
      <selection activeCell="A66" sqref="A66:B66"/>
      <pivotSelection pane="bottomRight" showHeader="1" extendable="1" axis="axisRow" start="13" max="22" activeRow="65" previousRow="65" click="1" r:id="rId4">
        <pivotArea dataOnly="0" fieldPosition="0">
          <references count="1">
            <reference field="1" count="1">
              <x v="13"/>
            </reference>
          </references>
        </pivotArea>
      </pivotSelection>
    </sheetView>
  </sheetViews>
  <sheetFormatPr defaultRowHeight="14.25" x14ac:dyDescent="0.2"/>
  <cols>
    <col min="1" max="1" width="9.875" bestFit="1" customWidth="1"/>
    <col min="2" max="2" width="23.75" style="9" bestFit="1" customWidth="1"/>
    <col min="3" max="3" width="10.375" style="9" bestFit="1" customWidth="1"/>
    <col min="4" max="4" width="16.25" style="9" bestFit="1" customWidth="1"/>
    <col min="5" max="5" width="12.625" style="9" bestFit="1" customWidth="1"/>
    <col min="6" max="6" width="22.625" style="9" bestFit="1" customWidth="1"/>
    <col min="7" max="7" width="19.375" style="9" customWidth="1"/>
    <col min="13" max="13" width="16.75" bestFit="1" customWidth="1"/>
    <col min="14" max="14" width="16.125" bestFit="1" customWidth="1"/>
  </cols>
  <sheetData>
    <row r="3" spans="1:7" ht="42.75" x14ac:dyDescent="0.2">
      <c r="A3" s="11" t="s">
        <v>40</v>
      </c>
      <c r="B3" s="85" t="s">
        <v>1080</v>
      </c>
      <c r="C3" s="85" t="s">
        <v>1081</v>
      </c>
      <c r="D3" s="85" t="s">
        <v>1074</v>
      </c>
      <c r="E3" s="85" t="s">
        <v>1075</v>
      </c>
      <c r="F3" s="85" t="s">
        <v>1082</v>
      </c>
      <c r="G3"/>
    </row>
    <row r="4" spans="1:7" x14ac:dyDescent="0.2">
      <c r="A4" s="12">
        <v>2005</v>
      </c>
      <c r="B4" s="13">
        <v>1.4017726858668385</v>
      </c>
      <c r="C4" s="13">
        <v>1.0642930126542482</v>
      </c>
      <c r="D4" s="13">
        <v>0.95218496517038442</v>
      </c>
      <c r="E4" s="13">
        <v>1.1009440007887215</v>
      </c>
      <c r="F4" s="13">
        <v>0.87749737434960029</v>
      </c>
      <c r="G4"/>
    </row>
    <row r="5" spans="1:7" x14ac:dyDescent="0.2">
      <c r="A5" s="12">
        <v>2006</v>
      </c>
      <c r="B5" s="13">
        <v>1.925917500115397</v>
      </c>
      <c r="C5" s="13">
        <v>1.4596596714611334</v>
      </c>
      <c r="D5" s="13">
        <v>0.94105012519024012</v>
      </c>
      <c r="E5" s="13">
        <v>1.7693976141181109</v>
      </c>
      <c r="F5" s="13">
        <v>0.86646563404446375</v>
      </c>
      <c r="G5"/>
    </row>
    <row r="6" spans="1:7" x14ac:dyDescent="0.2">
      <c r="A6" s="12">
        <v>2007</v>
      </c>
      <c r="B6" s="13">
        <v>2.3755024478287941</v>
      </c>
      <c r="C6" s="13">
        <v>1.6769040320679087</v>
      </c>
      <c r="D6" s="13">
        <v>0.92596592861701621</v>
      </c>
      <c r="E6" s="13">
        <v>2.0165138519175785</v>
      </c>
      <c r="F6" s="13">
        <v>0.92998332411349238</v>
      </c>
      <c r="G6"/>
    </row>
    <row r="7" spans="1:7" x14ac:dyDescent="0.2">
      <c r="A7" s="12">
        <v>2008</v>
      </c>
      <c r="B7" s="13">
        <v>2.6924220929148142</v>
      </c>
      <c r="C7" s="13">
        <v>2.076868663051167</v>
      </c>
      <c r="D7" s="13">
        <v>0.89194636730107302</v>
      </c>
      <c r="E7" s="13">
        <v>2.2225919353248549</v>
      </c>
      <c r="F7" s="13">
        <v>0.96247524673096496</v>
      </c>
      <c r="G7"/>
    </row>
    <row r="8" spans="1:7" x14ac:dyDescent="0.2">
      <c r="A8" s="12">
        <v>2009</v>
      </c>
      <c r="B8" s="13">
        <v>1.6843810436219384</v>
      </c>
      <c r="C8" s="13">
        <v>2.3249823154916291</v>
      </c>
      <c r="D8" s="13">
        <v>0.9109853753797984</v>
      </c>
      <c r="E8" s="13">
        <v>2.1861135758651291</v>
      </c>
      <c r="F8" s="13">
        <v>0.93265206724871919</v>
      </c>
      <c r="G8"/>
    </row>
    <row r="9" spans="1:7" x14ac:dyDescent="0.2">
      <c r="A9" s="12">
        <v>2010</v>
      </c>
      <c r="B9" s="13">
        <v>1.9629773548753571</v>
      </c>
      <c r="C9" s="13">
        <v>2.9214218344730014</v>
      </c>
      <c r="D9" s="13">
        <v>0.92236841387511515</v>
      </c>
      <c r="E9" s="13">
        <v>3.068963817411023</v>
      </c>
      <c r="F9" s="13">
        <v>0.90306940536033531</v>
      </c>
      <c r="G9"/>
    </row>
    <row r="10" spans="1:7" x14ac:dyDescent="0.2">
      <c r="A10" s="12">
        <v>2011</v>
      </c>
      <c r="B10" s="13">
        <v>1.5189129746701295</v>
      </c>
      <c r="C10" s="13">
        <v>3.7152794152322564</v>
      </c>
      <c r="D10" s="13">
        <v>0.97358595032756767</v>
      </c>
      <c r="E10" s="13">
        <v>5.2823745440205068</v>
      </c>
      <c r="F10" s="13">
        <v>1.0018339466531978</v>
      </c>
      <c r="G10"/>
    </row>
    <row r="11" spans="1:7" x14ac:dyDescent="0.2">
      <c r="A11" s="12">
        <v>2012</v>
      </c>
      <c r="B11" s="13">
        <v>1.5010067796897559</v>
      </c>
      <c r="C11" s="13">
        <v>3.9573803348266914</v>
      </c>
      <c r="D11" s="13">
        <v>0.99394777466847783</v>
      </c>
      <c r="E11" s="13">
        <v>4.6413289953662629</v>
      </c>
      <c r="F11" s="13">
        <v>0.9411754094812036</v>
      </c>
      <c r="G11"/>
    </row>
    <row r="12" spans="1:7" x14ac:dyDescent="0.2">
      <c r="A12" s="12">
        <v>2013</v>
      </c>
      <c r="B12" s="13">
        <v>1.6458751941730652</v>
      </c>
      <c r="C12" s="13">
        <v>3.2887487227855066</v>
      </c>
      <c r="D12" s="13">
        <v>1.1282490822109852</v>
      </c>
      <c r="E12" s="13">
        <v>3.4531080548161293</v>
      </c>
      <c r="F12" s="13">
        <v>1.1006646302843719</v>
      </c>
      <c r="G12"/>
    </row>
    <row r="13" spans="1:7" x14ac:dyDescent="0.2">
      <c r="A13" s="12">
        <v>2014</v>
      </c>
      <c r="B13" s="13">
        <v>2.5265380061099161</v>
      </c>
      <c r="C13" s="13">
        <v>2.9517605910555686</v>
      </c>
      <c r="D13" s="13">
        <v>1.15789107630877</v>
      </c>
      <c r="E13" s="13">
        <v>2.7517622991225479</v>
      </c>
      <c r="F13" s="13">
        <v>1.1353342392829369</v>
      </c>
      <c r="G13"/>
    </row>
    <row r="14" spans="1:7" x14ac:dyDescent="0.2">
      <c r="A14" s="12">
        <v>2015</v>
      </c>
      <c r="B14" s="13">
        <v>2.435868487018547</v>
      </c>
      <c r="C14" s="13">
        <v>2.717362257329246</v>
      </c>
      <c r="D14" s="13">
        <v>1.2503504781230739</v>
      </c>
      <c r="E14" s="13">
        <v>2.2944764862466722</v>
      </c>
      <c r="F14" s="13">
        <v>1.0180147677802629</v>
      </c>
      <c r="G14"/>
    </row>
    <row r="15" spans="1:7" x14ac:dyDescent="0.2">
      <c r="A15" s="12">
        <v>2016</v>
      </c>
      <c r="B15" s="13">
        <v>2.4084320330685323</v>
      </c>
      <c r="C15" s="13">
        <v>2.9473591134166468</v>
      </c>
      <c r="D15" s="13">
        <v>1.5226433414611524</v>
      </c>
      <c r="E15" s="13">
        <v>2.5347037365670908</v>
      </c>
      <c r="F15" s="13">
        <v>1.2373968780816316</v>
      </c>
      <c r="G15"/>
    </row>
    <row r="16" spans="1:7" x14ac:dyDescent="0.2">
      <c r="A16" s="12">
        <v>2017</v>
      </c>
      <c r="B16" s="13">
        <v>3.9156653035693938</v>
      </c>
      <c r="C16" s="13">
        <v>2.9986441876915819</v>
      </c>
      <c r="D16" s="13">
        <v>2.9300516580206306</v>
      </c>
      <c r="E16" s="13">
        <v>2.5530045351473922</v>
      </c>
      <c r="F16" s="13">
        <v>2.4239122591817592</v>
      </c>
      <c r="G16"/>
    </row>
    <row r="17" spans="1:7" x14ac:dyDescent="0.2">
      <c r="A17" s="12">
        <v>2018</v>
      </c>
      <c r="B17" s="13">
        <v>4.5330157797114223</v>
      </c>
      <c r="C17" s="13">
        <v>2.9904700149335852</v>
      </c>
      <c r="D17" s="13">
        <v>2.923219380212851</v>
      </c>
      <c r="E17" s="13">
        <v>2.3083776989056495</v>
      </c>
      <c r="F17" s="13">
        <v>2.540158420921824</v>
      </c>
      <c r="G17"/>
    </row>
    <row r="18" spans="1:7" x14ac:dyDescent="0.2">
      <c r="A18" s="12">
        <v>2019</v>
      </c>
      <c r="B18" s="13">
        <v>4.1646090680352268</v>
      </c>
      <c r="C18" s="13">
        <v>3.3181639550420496</v>
      </c>
      <c r="D18" s="13">
        <v>2.7738843340370174</v>
      </c>
      <c r="E18" s="13">
        <v>2.420770482105886</v>
      </c>
      <c r="F18" s="13">
        <v>2.2825079571237299</v>
      </c>
      <c r="G18"/>
    </row>
    <row r="19" spans="1:7" x14ac:dyDescent="0.2">
      <c r="A19" s="12">
        <v>2020</v>
      </c>
      <c r="B19" s="13">
        <v>3.324971998571904</v>
      </c>
      <c r="C19" s="13">
        <v>4.2006602216458377</v>
      </c>
      <c r="D19" s="13">
        <v>2.60124999318136</v>
      </c>
      <c r="E19" s="13">
        <v>3.0760623089815642</v>
      </c>
      <c r="F19" s="13">
        <v>2.1780862415919056</v>
      </c>
      <c r="G19"/>
    </row>
    <row r="20" spans="1:7" x14ac:dyDescent="0.2">
      <c r="A20" s="12">
        <v>2021</v>
      </c>
      <c r="B20" s="13">
        <v>3.1887988635517961</v>
      </c>
      <c r="C20" s="13">
        <v>4.2286803426864736</v>
      </c>
      <c r="D20" s="13">
        <v>2.5807831617763379</v>
      </c>
      <c r="E20" s="13">
        <v>3.7002242926155975</v>
      </c>
      <c r="F20" s="13">
        <v>2.2490249015882178</v>
      </c>
      <c r="G20"/>
    </row>
    <row r="21" spans="1:7" x14ac:dyDescent="0.2">
      <c r="A21" s="12">
        <v>2022</v>
      </c>
      <c r="B21" s="13">
        <v>3.2829076833657864</v>
      </c>
      <c r="C21" s="13">
        <v>4.2338284995677116</v>
      </c>
      <c r="D21" s="13">
        <v>3.1164132859846947</v>
      </c>
      <c r="E21" s="13">
        <v>3.1900448585231196</v>
      </c>
      <c r="F21" s="13">
        <v>2.4118743536089666</v>
      </c>
      <c r="G21"/>
    </row>
    <row r="22" spans="1:7" x14ac:dyDescent="0.2">
      <c r="A22" s="12">
        <v>2023</v>
      </c>
      <c r="B22" s="13">
        <v>5.6366236542122712</v>
      </c>
      <c r="C22" s="13">
        <v>4.6320246797139033</v>
      </c>
      <c r="D22" s="13">
        <v>4.9686928938855894</v>
      </c>
      <c r="E22" s="13">
        <v>3.5282091097308492</v>
      </c>
      <c r="F22" s="13">
        <v>3.9401532097072902</v>
      </c>
      <c r="G22"/>
    </row>
    <row r="23" spans="1:7" x14ac:dyDescent="0.2">
      <c r="A23" s="12">
        <v>2024</v>
      </c>
      <c r="B23" s="13">
        <v>8.670455219852423</v>
      </c>
      <c r="C23" s="13">
        <v>5.6886151065000385</v>
      </c>
      <c r="D23" s="13">
        <v>7.2039182635922785</v>
      </c>
      <c r="E23" s="13">
        <v>4.2124371487725529</v>
      </c>
      <c r="F23" s="13">
        <v>5.7329112249561049</v>
      </c>
      <c r="G23"/>
    </row>
    <row r="24" spans="1:7" x14ac:dyDescent="0.2">
      <c r="A24" s="12">
        <v>2025</v>
      </c>
      <c r="B24" s="13">
        <v>9.9346834307848972</v>
      </c>
      <c r="C24" s="13">
        <v>8.2962351646624217</v>
      </c>
      <c r="D24" s="13">
        <v>8.0836251711478777</v>
      </c>
      <c r="E24" s="13">
        <v>6.1727915804002764</v>
      </c>
      <c r="F24" s="13">
        <v>6.6719199717792685</v>
      </c>
      <c r="G24"/>
    </row>
    <row r="25" spans="1:7" x14ac:dyDescent="0.2">
      <c r="B25"/>
      <c r="C25"/>
      <c r="D25"/>
      <c r="E25"/>
      <c r="F25"/>
      <c r="G25"/>
    </row>
    <row r="26" spans="1:7" x14ac:dyDescent="0.2">
      <c r="B26"/>
      <c r="C26"/>
      <c r="D26"/>
      <c r="E26"/>
      <c r="F26"/>
      <c r="G26"/>
    </row>
    <row r="27" spans="1:7" x14ac:dyDescent="0.2">
      <c r="B27"/>
      <c r="C27"/>
      <c r="D27"/>
      <c r="E27"/>
      <c r="F27"/>
      <c r="G27"/>
    </row>
    <row r="28" spans="1:7" x14ac:dyDescent="0.2">
      <c r="B28"/>
      <c r="C28"/>
      <c r="D28"/>
      <c r="E28"/>
      <c r="F28"/>
      <c r="G28"/>
    </row>
    <row r="29" spans="1:7" x14ac:dyDescent="0.2">
      <c r="B29"/>
      <c r="C29"/>
      <c r="D29"/>
      <c r="E29"/>
      <c r="F29"/>
      <c r="G29"/>
    </row>
    <row r="30" spans="1:7" x14ac:dyDescent="0.2">
      <c r="B30"/>
      <c r="C30"/>
      <c r="D30"/>
      <c r="E30"/>
      <c r="F30"/>
      <c r="G30"/>
    </row>
    <row r="31" spans="1:7" x14ac:dyDescent="0.2">
      <c r="B31"/>
      <c r="C31"/>
      <c r="D31"/>
      <c r="E31"/>
      <c r="F31"/>
      <c r="G31"/>
    </row>
    <row r="32" spans="1:7" x14ac:dyDescent="0.2">
      <c r="B32"/>
      <c r="C32"/>
      <c r="D32"/>
      <c r="E32"/>
      <c r="F32"/>
      <c r="G32"/>
    </row>
    <row r="33" spans="1:7" x14ac:dyDescent="0.2">
      <c r="A33" s="101"/>
      <c r="B33"/>
      <c r="C33"/>
      <c r="D33"/>
      <c r="E33"/>
      <c r="F33"/>
      <c r="G33"/>
    </row>
    <row r="34" spans="1:7" ht="57" x14ac:dyDescent="0.2">
      <c r="A34" s="11" t="s">
        <v>40</v>
      </c>
      <c r="B34" s="85" t="s">
        <v>1080</v>
      </c>
      <c r="C34" s="85" t="s">
        <v>1076</v>
      </c>
      <c r="D34" s="85" t="s">
        <v>1077</v>
      </c>
      <c r="E34" s="85" t="s">
        <v>1078</v>
      </c>
      <c r="F34" s="85" t="s">
        <v>1079</v>
      </c>
      <c r="G34"/>
    </row>
    <row r="35" spans="1:7" x14ac:dyDescent="0.2">
      <c r="A35" s="12">
        <v>2025</v>
      </c>
      <c r="B35" s="13">
        <v>9.9346834307848972</v>
      </c>
      <c r="C35" s="13">
        <v>8.2962351646624217</v>
      </c>
      <c r="D35" s="13">
        <v>8.0836251711478777</v>
      </c>
      <c r="E35" s="13">
        <v>6.1727915804002764</v>
      </c>
      <c r="F35" s="13">
        <v>6.6719199717792685</v>
      </c>
      <c r="G35"/>
    </row>
    <row r="36" spans="1:7" x14ac:dyDescent="0.2">
      <c r="B36"/>
      <c r="C36"/>
      <c r="D36"/>
      <c r="E36"/>
      <c r="F36"/>
      <c r="G36"/>
    </row>
    <row r="37" spans="1:7" x14ac:dyDescent="0.2">
      <c r="B37"/>
      <c r="C37"/>
      <c r="D37"/>
      <c r="E37"/>
      <c r="F37"/>
      <c r="G37"/>
    </row>
    <row r="38" spans="1:7" x14ac:dyDescent="0.2">
      <c r="B38"/>
      <c r="C38"/>
      <c r="D38"/>
      <c r="E38"/>
      <c r="F38"/>
      <c r="G38"/>
    </row>
    <row r="39" spans="1:7" x14ac:dyDescent="0.2">
      <c r="B39"/>
      <c r="C39"/>
      <c r="D39"/>
      <c r="E39"/>
      <c r="F39"/>
      <c r="G39"/>
    </row>
    <row r="40" spans="1:7" x14ac:dyDescent="0.2">
      <c r="B40"/>
      <c r="C40"/>
      <c r="D40"/>
      <c r="E40"/>
      <c r="F40"/>
      <c r="G40"/>
    </row>
    <row r="41" spans="1:7" x14ac:dyDescent="0.2">
      <c r="B41"/>
      <c r="C41"/>
      <c r="D41"/>
      <c r="E41"/>
      <c r="F41"/>
      <c r="G41"/>
    </row>
    <row r="42" spans="1:7" x14ac:dyDescent="0.2">
      <c r="B42"/>
      <c r="C42"/>
    </row>
    <row r="43" spans="1:7" x14ac:dyDescent="0.2">
      <c r="B43"/>
      <c r="C43"/>
    </row>
    <row r="44" spans="1:7" x14ac:dyDescent="0.2">
      <c r="B44"/>
      <c r="C44"/>
    </row>
    <row r="45" spans="1:7" x14ac:dyDescent="0.2">
      <c r="B45"/>
      <c r="C45"/>
    </row>
    <row r="51" spans="1:24" x14ac:dyDescent="0.2">
      <c r="C51" s="93"/>
    </row>
    <row r="52" spans="1:24" x14ac:dyDescent="0.2">
      <c r="A52" s="11" t="s">
        <v>40</v>
      </c>
      <c r="B52" s="12" t="s">
        <v>1083</v>
      </c>
      <c r="C52" s="94"/>
      <c r="D52" s="84"/>
    </row>
    <row r="53" spans="1:24" x14ac:dyDescent="0.2">
      <c r="A53" s="12">
        <v>2005</v>
      </c>
      <c r="B53" s="14">
        <v>8.89</v>
      </c>
      <c r="C53" s="94"/>
    </row>
    <row r="54" spans="1:24" x14ac:dyDescent="0.2">
      <c r="A54" s="12">
        <v>2006</v>
      </c>
      <c r="B54" s="14">
        <v>14.052</v>
      </c>
      <c r="C54" s="94"/>
      <c r="O54" s="9"/>
      <c r="P54" s="9"/>
      <c r="Q54" s="9"/>
      <c r="R54" s="9"/>
      <c r="X54">
        <f>100*1205</f>
        <v>120500</v>
      </c>
    </row>
    <row r="55" spans="1:24" x14ac:dyDescent="0.2">
      <c r="A55" s="12">
        <v>2007</v>
      </c>
      <c r="B55" s="14">
        <v>14.92</v>
      </c>
      <c r="C55" s="94"/>
      <c r="O55" s="9"/>
      <c r="P55" s="9"/>
      <c r="Q55" s="9"/>
      <c r="R55" s="9"/>
    </row>
    <row r="56" spans="1:24" x14ac:dyDescent="0.2">
      <c r="A56" s="12">
        <v>2008</v>
      </c>
      <c r="B56" s="14">
        <v>19.914999999999999</v>
      </c>
      <c r="C56" s="94"/>
      <c r="O56" s="9"/>
      <c r="P56" s="9"/>
      <c r="Q56" s="9"/>
      <c r="R56" s="9"/>
    </row>
    <row r="57" spans="1:24" x14ac:dyDescent="0.2">
      <c r="A57" s="12">
        <v>2009</v>
      </c>
      <c r="B57" s="14">
        <v>18.516999999999999</v>
      </c>
      <c r="C57" s="94"/>
      <c r="O57" s="9"/>
      <c r="P57" s="9"/>
      <c r="Q57" s="9"/>
      <c r="R57" s="9"/>
    </row>
    <row r="58" spans="1:24" x14ac:dyDescent="0.2">
      <c r="A58" s="12">
        <v>2010</v>
      </c>
      <c r="B58" s="14">
        <v>30.937000000000001</v>
      </c>
      <c r="C58" s="94"/>
      <c r="O58" s="9"/>
      <c r="P58" s="9"/>
      <c r="Q58" s="9"/>
      <c r="R58" s="9"/>
    </row>
    <row r="59" spans="1:24" x14ac:dyDescent="0.2">
      <c r="A59" s="12">
        <v>2011</v>
      </c>
      <c r="B59" s="14">
        <v>48.598999999999997</v>
      </c>
      <c r="C59" s="94"/>
      <c r="O59" s="9"/>
      <c r="P59" s="9"/>
      <c r="Q59" s="9"/>
      <c r="R59" s="9"/>
    </row>
    <row r="60" spans="1:24" x14ac:dyDescent="0.2">
      <c r="A60" s="12">
        <v>2012</v>
      </c>
      <c r="B60" s="14">
        <v>34.642000000000003</v>
      </c>
      <c r="C60" s="94"/>
      <c r="O60" s="9"/>
      <c r="P60" s="9"/>
      <c r="Q60" s="9"/>
      <c r="R60" s="9"/>
    </row>
    <row r="61" spans="1:24" x14ac:dyDescent="0.2">
      <c r="A61" s="12">
        <v>2013</v>
      </c>
      <c r="B61" s="14">
        <v>31.38</v>
      </c>
      <c r="C61" s="94"/>
      <c r="O61" s="9"/>
      <c r="P61" s="9"/>
      <c r="Q61" s="9"/>
      <c r="R61" s="9"/>
    </row>
    <row r="62" spans="1:24" x14ac:dyDescent="0.2">
      <c r="A62" s="12">
        <v>2014</v>
      </c>
      <c r="B62" s="14">
        <v>21.241</v>
      </c>
      <c r="C62" s="94"/>
      <c r="O62" s="9"/>
      <c r="P62" s="9"/>
      <c r="Q62" s="9"/>
      <c r="R62" s="9"/>
    </row>
    <row r="63" spans="1:24" x14ac:dyDescent="0.2">
      <c r="A63" s="12">
        <v>2015</v>
      </c>
      <c r="B63" s="14">
        <v>17.228000000000002</v>
      </c>
      <c r="C63" s="94"/>
      <c r="O63" s="9"/>
      <c r="P63" s="9"/>
      <c r="Q63" s="9"/>
      <c r="R63" s="9"/>
    </row>
    <row r="64" spans="1:24" x14ac:dyDescent="0.2">
      <c r="A64" s="12">
        <v>2016</v>
      </c>
      <c r="B64" s="14">
        <v>20.393000000000001</v>
      </c>
      <c r="C64" s="94"/>
      <c r="O64" s="9"/>
      <c r="P64" s="9"/>
      <c r="Q64" s="9"/>
      <c r="R64" s="9"/>
    </row>
    <row r="65" spans="1:18" x14ac:dyDescent="0.2">
      <c r="A65" s="12">
        <v>2017</v>
      </c>
      <c r="B65" s="14">
        <v>18.469000000000001</v>
      </c>
      <c r="C65" s="94"/>
      <c r="O65" s="9"/>
      <c r="P65" s="9"/>
      <c r="Q65" s="88"/>
      <c r="R65" s="88"/>
    </row>
    <row r="66" spans="1:18" x14ac:dyDescent="0.2">
      <c r="A66" s="12">
        <v>2018</v>
      </c>
      <c r="B66" s="14">
        <v>17.283999999999999</v>
      </c>
      <c r="C66" s="94"/>
      <c r="O66" s="9"/>
      <c r="P66" s="9"/>
      <c r="Q66" s="88"/>
      <c r="R66" s="88"/>
    </row>
    <row r="67" spans="1:18" x14ac:dyDescent="0.2">
      <c r="A67" s="12">
        <v>2019</v>
      </c>
      <c r="B67" s="14">
        <v>18.274000000000001</v>
      </c>
      <c r="C67" s="94"/>
      <c r="O67" s="9"/>
      <c r="P67" s="9"/>
      <c r="Q67" s="88"/>
      <c r="R67" s="88"/>
    </row>
    <row r="68" spans="1:18" x14ac:dyDescent="0.2">
      <c r="A68" s="12">
        <v>2020</v>
      </c>
      <c r="B68" s="14">
        <v>28.53</v>
      </c>
      <c r="C68" s="94"/>
      <c r="O68" s="9"/>
      <c r="P68" s="9"/>
      <c r="Q68" s="88"/>
      <c r="R68" s="88"/>
    </row>
    <row r="69" spans="1:18" x14ac:dyDescent="0.2">
      <c r="A69" s="12">
        <v>2021</v>
      </c>
      <c r="B69" s="14">
        <v>27.954999999999998</v>
      </c>
      <c r="C69" s="94"/>
      <c r="O69" s="9"/>
      <c r="P69" s="9"/>
      <c r="Q69" s="88"/>
      <c r="R69" s="88"/>
    </row>
    <row r="70" spans="1:18" x14ac:dyDescent="0.2">
      <c r="A70" s="12">
        <v>2022</v>
      </c>
      <c r="B70" s="14">
        <v>25.158000000000001</v>
      </c>
      <c r="C70" s="94"/>
      <c r="O70" s="9"/>
      <c r="P70" s="9"/>
      <c r="Q70" s="88"/>
      <c r="R70" s="88"/>
    </row>
    <row r="71" spans="1:18" x14ac:dyDescent="0.2">
      <c r="A71" s="12">
        <v>2023</v>
      </c>
      <c r="B71" s="14">
        <v>25.541</v>
      </c>
      <c r="C71" s="94"/>
      <c r="O71" s="9"/>
      <c r="P71" s="9"/>
      <c r="Q71" s="88"/>
      <c r="R71" s="88"/>
    </row>
    <row r="72" spans="1:18" x14ac:dyDescent="0.2">
      <c r="A72" s="12">
        <v>2024</v>
      </c>
      <c r="B72" s="14">
        <v>32.953000000000003</v>
      </c>
      <c r="C72" s="94"/>
      <c r="O72" s="9"/>
      <c r="P72" s="9"/>
      <c r="Q72" s="88"/>
      <c r="R72" s="88"/>
    </row>
    <row r="73" spans="1:18" x14ac:dyDescent="0.2">
      <c r="A73" s="12">
        <v>2025</v>
      </c>
      <c r="B73" s="14">
        <v>70.363</v>
      </c>
      <c r="C73" s="94"/>
      <c r="O73" s="9"/>
      <c r="P73" s="9"/>
      <c r="Q73" s="88"/>
      <c r="R73" s="88"/>
    </row>
    <row r="74" spans="1:18" x14ac:dyDescent="0.2">
      <c r="A74" s="12" t="s">
        <v>27</v>
      </c>
      <c r="B74" s="12">
        <v>70.363</v>
      </c>
      <c r="C74" s="95"/>
      <c r="O74" s="9"/>
      <c r="P74" s="9"/>
      <c r="Q74" s="88"/>
      <c r="R74" s="88"/>
    </row>
    <row r="75" spans="1:18" x14ac:dyDescent="0.2">
      <c r="O75" s="9"/>
      <c r="P75" s="9"/>
      <c r="Q75" s="88"/>
      <c r="R75" s="88"/>
    </row>
    <row r="79" spans="1:18" ht="15" x14ac:dyDescent="0.25">
      <c r="A79" s="10"/>
      <c r="R79" s="89"/>
    </row>
    <row r="80" spans="1:18" x14ac:dyDescent="0.2">
      <c r="R80" s="89"/>
    </row>
    <row r="81" spans="1:18" ht="28.5" x14ac:dyDescent="0.2">
      <c r="A81" s="11" t="s">
        <v>26</v>
      </c>
      <c r="B81" s="12" t="s">
        <v>1084</v>
      </c>
      <c r="C81" s="94"/>
      <c r="D81" s="84"/>
      <c r="R81" s="91"/>
    </row>
    <row r="82" spans="1:18" x14ac:dyDescent="0.2">
      <c r="A82" s="12">
        <v>2005</v>
      </c>
      <c r="B82" s="14">
        <v>519.70000000000005</v>
      </c>
      <c r="C82" s="96"/>
      <c r="R82" s="91"/>
    </row>
    <row r="83" spans="1:18" x14ac:dyDescent="0.2">
      <c r="A83" s="12">
        <v>2006</v>
      </c>
      <c r="B83" s="14">
        <v>654.5</v>
      </c>
      <c r="C83" s="96"/>
      <c r="R83" s="91"/>
    </row>
    <row r="84" spans="1:18" x14ac:dyDescent="0.2">
      <c r="A84" s="12">
        <v>2007</v>
      </c>
      <c r="B84" s="14">
        <v>838</v>
      </c>
      <c r="C84" s="96"/>
      <c r="R84" s="91"/>
    </row>
    <row r="85" spans="1:18" x14ac:dyDescent="0.2">
      <c r="A85" s="12">
        <v>2008</v>
      </c>
      <c r="B85" s="14">
        <v>975</v>
      </c>
      <c r="C85" s="96"/>
      <c r="R85" s="90"/>
    </row>
    <row r="86" spans="1:18" ht="15" x14ac:dyDescent="0.25">
      <c r="A86" s="12">
        <v>2009</v>
      </c>
      <c r="B86" s="14">
        <v>1182.3</v>
      </c>
      <c r="C86" s="96"/>
      <c r="R86" s="92"/>
    </row>
    <row r="87" spans="1:18" ht="15" x14ac:dyDescent="0.25">
      <c r="A87" s="12">
        <v>2010</v>
      </c>
      <c r="B87" s="14">
        <v>1421.4</v>
      </c>
      <c r="C87" s="96"/>
      <c r="R87" s="92"/>
    </row>
    <row r="88" spans="1:18" ht="15" x14ac:dyDescent="0.25">
      <c r="A88" s="12">
        <v>2011</v>
      </c>
      <c r="B88" s="14">
        <v>1831.7</v>
      </c>
      <c r="C88" s="96"/>
      <c r="R88" s="92"/>
    </row>
    <row r="89" spans="1:18" ht="15" x14ac:dyDescent="0.25">
      <c r="A89" s="12">
        <v>2012</v>
      </c>
      <c r="B89" s="14">
        <v>1773.9</v>
      </c>
      <c r="C89" s="96"/>
      <c r="R89" s="92"/>
    </row>
    <row r="90" spans="1:18" ht="15" x14ac:dyDescent="0.25">
      <c r="A90" s="12">
        <v>2013</v>
      </c>
      <c r="B90" s="14">
        <v>1662</v>
      </c>
      <c r="C90" s="96"/>
      <c r="R90" s="92"/>
    </row>
    <row r="91" spans="1:18" ht="15" x14ac:dyDescent="0.25">
      <c r="A91" s="12">
        <v>2014</v>
      </c>
      <c r="B91" s="14">
        <v>1322</v>
      </c>
      <c r="C91" s="96"/>
      <c r="R91" s="92"/>
    </row>
    <row r="92" spans="1:18" x14ac:dyDescent="0.2">
      <c r="A92" s="12">
        <v>2015</v>
      </c>
      <c r="B92" s="14">
        <v>1279.2</v>
      </c>
      <c r="C92" s="96"/>
    </row>
    <row r="93" spans="1:18" x14ac:dyDescent="0.2">
      <c r="A93" s="12">
        <v>2016</v>
      </c>
      <c r="B93" s="14">
        <v>1357.5</v>
      </c>
      <c r="C93" s="96"/>
    </row>
    <row r="94" spans="1:18" x14ac:dyDescent="0.2">
      <c r="A94" s="12">
        <v>2017</v>
      </c>
      <c r="B94" s="14">
        <v>1330.4</v>
      </c>
      <c r="C94" s="96"/>
    </row>
    <row r="95" spans="1:18" x14ac:dyDescent="0.2">
      <c r="A95" s="12">
        <v>2018</v>
      </c>
      <c r="B95" s="14">
        <v>1347.9</v>
      </c>
      <c r="C95" s="96"/>
    </row>
    <row r="96" spans="1:18" x14ac:dyDescent="0.2">
      <c r="A96" s="12">
        <v>2019</v>
      </c>
      <c r="B96" s="14">
        <v>1529.4</v>
      </c>
      <c r="C96" s="96"/>
    </row>
    <row r="97" spans="1:3" x14ac:dyDescent="0.2">
      <c r="A97" s="12">
        <v>2020</v>
      </c>
      <c r="B97" s="14">
        <v>1985.9</v>
      </c>
      <c r="C97" s="96"/>
    </row>
    <row r="98" spans="1:3" x14ac:dyDescent="0.2">
      <c r="A98" s="12">
        <v>2021</v>
      </c>
      <c r="B98" s="14">
        <v>1905.3</v>
      </c>
      <c r="C98" s="96"/>
    </row>
    <row r="99" spans="1:3" x14ac:dyDescent="0.2">
      <c r="A99" s="12">
        <v>2022</v>
      </c>
      <c r="B99" s="14">
        <v>1951.1</v>
      </c>
      <c r="C99" s="96"/>
    </row>
    <row r="100" spans="1:3" x14ac:dyDescent="0.2">
      <c r="A100" s="12">
        <v>2023</v>
      </c>
      <c r="B100" s="14">
        <v>2083.5</v>
      </c>
      <c r="C100" s="96"/>
    </row>
    <row r="101" spans="1:3" x14ac:dyDescent="0.2">
      <c r="A101" s="12">
        <v>2024</v>
      </c>
      <c r="B101" s="14">
        <v>2749.3</v>
      </c>
      <c r="C101" s="96"/>
    </row>
    <row r="102" spans="1:3" x14ac:dyDescent="0.2">
      <c r="A102" s="12">
        <v>2025</v>
      </c>
      <c r="B102" s="14">
        <v>4357.1000000000004</v>
      </c>
      <c r="C102" s="96"/>
    </row>
    <row r="103" spans="1:3" x14ac:dyDescent="0.2">
      <c r="A103" s="12" t="s">
        <v>27</v>
      </c>
      <c r="B103" s="109">
        <v>4357.1000000000004</v>
      </c>
      <c r="C103" s="96"/>
    </row>
    <row r="114" spans="1:4" ht="28.5" x14ac:dyDescent="0.2">
      <c r="A114" s="11" t="s">
        <v>26</v>
      </c>
      <c r="B114" s="12" t="s">
        <v>1050</v>
      </c>
      <c r="C114" s="95"/>
      <c r="D114" s="84"/>
    </row>
    <row r="115" spans="1:4" x14ac:dyDescent="0.2">
      <c r="A115" s="12">
        <v>2005</v>
      </c>
      <c r="B115" s="69">
        <v>6.1106999999999996</v>
      </c>
      <c r="C115" s="95"/>
    </row>
    <row r="116" spans="1:4" x14ac:dyDescent="0.2">
      <c r="A116" s="12">
        <v>2006</v>
      </c>
      <c r="B116" s="69">
        <v>5.7724000000000002</v>
      </c>
      <c r="C116" s="95"/>
    </row>
    <row r="117" spans="1:4" x14ac:dyDescent="0.2">
      <c r="A117" s="12">
        <v>2007</v>
      </c>
      <c r="B117" s="69">
        <v>5.7171000000000003</v>
      </c>
      <c r="C117" s="95"/>
    </row>
    <row r="118" spans="1:4" x14ac:dyDescent="0.2">
      <c r="A118" s="12">
        <v>2008</v>
      </c>
      <c r="B118" s="69">
        <v>5.5833000000000004</v>
      </c>
      <c r="C118" s="95"/>
    </row>
    <row r="119" spans="1:4" x14ac:dyDescent="0.2">
      <c r="A119" s="12">
        <v>2009</v>
      </c>
      <c r="B119" s="69">
        <v>5.6440999999999999</v>
      </c>
      <c r="C119" s="95"/>
    </row>
    <row r="120" spans="1:4" x14ac:dyDescent="0.2">
      <c r="A120" s="12">
        <v>2010</v>
      </c>
      <c r="B120" s="69">
        <v>5.7973999999999997</v>
      </c>
      <c r="C120" s="95"/>
    </row>
    <row r="121" spans="1:4" x14ac:dyDescent="0.2">
      <c r="A121" s="12">
        <v>2011</v>
      </c>
      <c r="B121" s="69">
        <v>6.0149999999999997</v>
      </c>
      <c r="C121" s="95"/>
    </row>
    <row r="122" spans="1:4" x14ac:dyDescent="0.2">
      <c r="A122" s="12">
        <v>2012</v>
      </c>
      <c r="B122" s="69">
        <v>6.1208999999999998</v>
      </c>
      <c r="C122" s="95"/>
    </row>
    <row r="123" spans="1:4" x14ac:dyDescent="0.2">
      <c r="A123" s="12">
        <v>2013</v>
      </c>
      <c r="B123" s="69">
        <v>7.0194000000000001</v>
      </c>
      <c r="C123" s="95"/>
    </row>
    <row r="124" spans="1:4" x14ac:dyDescent="0.2">
      <c r="A124" s="12">
        <v>2014</v>
      </c>
      <c r="B124" s="69">
        <v>7.1504000000000003</v>
      </c>
      <c r="C124" s="95"/>
    </row>
    <row r="125" spans="1:4" x14ac:dyDescent="0.2">
      <c r="A125" s="12">
        <v>2015</v>
      </c>
      <c r="B125" s="69">
        <v>7.9401000000000002</v>
      </c>
      <c r="C125" s="95"/>
    </row>
    <row r="126" spans="1:4" x14ac:dyDescent="0.2">
      <c r="A126" s="12">
        <v>2016</v>
      </c>
      <c r="B126" s="69">
        <v>18.1127</v>
      </c>
      <c r="C126" s="95"/>
    </row>
    <row r="127" spans="1:4" x14ac:dyDescent="0.2">
      <c r="A127" s="12">
        <v>2017</v>
      </c>
      <c r="B127" s="69">
        <v>18.905999999999999</v>
      </c>
      <c r="C127" s="95"/>
    </row>
    <row r="128" spans="1:4" x14ac:dyDescent="0.2">
      <c r="A128" s="12">
        <v>2018</v>
      </c>
      <c r="B128" s="69">
        <v>17.973800000000001</v>
      </c>
      <c r="C128" s="95"/>
    </row>
    <row r="129" spans="1:3" x14ac:dyDescent="0.2">
      <c r="A129" s="12">
        <v>2019</v>
      </c>
      <c r="B129" s="69">
        <v>17.974299999999999</v>
      </c>
      <c r="C129" s="95"/>
    </row>
    <row r="130" spans="1:3" x14ac:dyDescent="0.2">
      <c r="A130" s="12">
        <v>2020</v>
      </c>
      <c r="B130" s="69">
        <v>16.154699999999998</v>
      </c>
      <c r="C130" s="95"/>
    </row>
    <row r="131" spans="1:3" x14ac:dyDescent="0.2">
      <c r="A131" s="12">
        <v>2021</v>
      </c>
      <c r="B131" s="69">
        <v>15.7965</v>
      </c>
      <c r="C131" s="95"/>
    </row>
    <row r="132" spans="1:3" x14ac:dyDescent="0.2">
      <c r="A132" s="12">
        <v>2022</v>
      </c>
      <c r="B132" s="69">
        <v>24.627500000000001</v>
      </c>
      <c r="C132" s="95"/>
    </row>
    <row r="133" spans="1:3" x14ac:dyDescent="0.2">
      <c r="A133" s="12">
        <v>2023</v>
      </c>
      <c r="B133" s="69">
        <v>30.958600000000001</v>
      </c>
      <c r="C133" s="95"/>
    </row>
    <row r="134" spans="1:3" x14ac:dyDescent="0.2">
      <c r="A134" s="12">
        <v>2024</v>
      </c>
      <c r="B134" s="69">
        <v>49.657499999999999</v>
      </c>
      <c r="C134" s="95"/>
    </row>
    <row r="135" spans="1:3" x14ac:dyDescent="0.2">
      <c r="A135" s="12">
        <v>2025</v>
      </c>
      <c r="B135" s="69">
        <v>50.840699999999998</v>
      </c>
      <c r="C135" s="95"/>
    </row>
    <row r="136" spans="1:3" x14ac:dyDescent="0.2">
      <c r="A136" s="12" t="s">
        <v>27</v>
      </c>
      <c r="B136" s="12">
        <v>50.840699999999998</v>
      </c>
      <c r="C136" s="95"/>
    </row>
    <row r="148" spans="1:4" ht="28.5" x14ac:dyDescent="0.2">
      <c r="A148" s="11" t="s">
        <v>26</v>
      </c>
      <c r="B148" s="12" t="s">
        <v>1051</v>
      </c>
      <c r="C148" s="86"/>
      <c r="D148" s="84"/>
    </row>
    <row r="149" spans="1:4" x14ac:dyDescent="0.2">
      <c r="A149" s="12">
        <v>2005</v>
      </c>
      <c r="B149" s="69">
        <v>8.3154000000000003</v>
      </c>
      <c r="C149" s="86"/>
    </row>
    <row r="150" spans="1:4" x14ac:dyDescent="0.2">
      <c r="A150" s="12">
        <v>2006</v>
      </c>
      <c r="B150" s="69">
        <v>7.6387</v>
      </c>
      <c r="C150" s="86"/>
    </row>
    <row r="151" spans="1:4" x14ac:dyDescent="0.2">
      <c r="A151" s="12">
        <v>2007</v>
      </c>
      <c r="B151" s="69">
        <v>8.1097999999999999</v>
      </c>
      <c r="C151" s="86"/>
    </row>
    <row r="152" spans="1:4" x14ac:dyDescent="0.2">
      <c r="A152" s="12">
        <v>2008</v>
      </c>
      <c r="B152" s="69">
        <v>8.5510999999999999</v>
      </c>
      <c r="C152" s="86"/>
    </row>
    <row r="153" spans="1:4" x14ac:dyDescent="0.2">
      <c r="A153" s="12">
        <v>2009</v>
      </c>
      <c r="B153" s="69">
        <v>8.2682000000000002</v>
      </c>
      <c r="C153" s="86"/>
    </row>
    <row r="154" spans="1:4" x14ac:dyDescent="0.2">
      <c r="A154" s="12">
        <v>2010</v>
      </c>
      <c r="B154" s="69">
        <v>8.0620999999999992</v>
      </c>
      <c r="C154" s="86"/>
    </row>
    <row r="155" spans="1:4" x14ac:dyDescent="0.2">
      <c r="A155" s="12">
        <v>2011</v>
      </c>
      <c r="B155" s="69">
        <v>8.8392999999999997</v>
      </c>
      <c r="C155" s="86"/>
    </row>
    <row r="156" spans="1:4" x14ac:dyDescent="0.2">
      <c r="A156" s="12">
        <v>2012</v>
      </c>
      <c r="B156" s="69">
        <v>8.0721000000000007</v>
      </c>
      <c r="C156" s="86"/>
    </row>
    <row r="157" spans="1:4" x14ac:dyDescent="0.2">
      <c r="A157" s="12">
        <v>2013</v>
      </c>
      <c r="B157" s="69">
        <v>9.3613999999999997</v>
      </c>
      <c r="C157" s="86"/>
    </row>
    <row r="158" spans="1:4" x14ac:dyDescent="0.2">
      <c r="A158" s="12">
        <v>2014</v>
      </c>
      <c r="B158" s="69">
        <v>9.7706</v>
      </c>
      <c r="C158" s="86"/>
    </row>
    <row r="159" spans="1:4" x14ac:dyDescent="0.2">
      <c r="A159" s="12">
        <v>2015</v>
      </c>
      <c r="B159" s="69">
        <v>8.7554999999999996</v>
      </c>
      <c r="C159" s="86"/>
    </row>
    <row r="160" spans="1:4" x14ac:dyDescent="0.2">
      <c r="A160" s="12">
        <v>2016</v>
      </c>
      <c r="B160" s="69">
        <v>19.244700000000002</v>
      </c>
      <c r="C160" s="86"/>
    </row>
    <row r="161" spans="1:3" x14ac:dyDescent="0.2">
      <c r="A161" s="12">
        <v>2017</v>
      </c>
      <c r="B161" s="69">
        <v>21.209499999999998</v>
      </c>
      <c r="C161" s="86"/>
    </row>
    <row r="162" spans="1:3" x14ac:dyDescent="0.2">
      <c r="A162" s="12">
        <v>2018</v>
      </c>
      <c r="B162" s="69">
        <v>22.049900000000001</v>
      </c>
      <c r="C162" s="86"/>
    </row>
    <row r="163" spans="1:3" x14ac:dyDescent="0.2">
      <c r="A163" s="12">
        <v>2019</v>
      </c>
      <c r="B163" s="69">
        <v>20.553599999999999</v>
      </c>
      <c r="C163" s="86"/>
    </row>
    <row r="164" spans="1:3" x14ac:dyDescent="0.2">
      <c r="A164" s="12">
        <v>2020</v>
      </c>
      <c r="B164" s="69">
        <v>19.088100000000001</v>
      </c>
      <c r="C164" s="86"/>
    </row>
    <row r="165" spans="1:3" x14ac:dyDescent="0.2">
      <c r="A165" s="12">
        <v>2021</v>
      </c>
      <c r="B165" s="69">
        <v>19.2502</v>
      </c>
      <c r="C165" s="86"/>
    </row>
    <row r="166" spans="1:3" x14ac:dyDescent="0.2">
      <c r="A166" s="12">
        <v>2022</v>
      </c>
      <c r="B166" s="69">
        <v>25.716000000000001</v>
      </c>
      <c r="C166" s="86"/>
    </row>
    <row r="167" spans="1:3" x14ac:dyDescent="0.2">
      <c r="A167" s="12">
        <v>2023</v>
      </c>
      <c r="B167" s="69">
        <v>34.085299999999997</v>
      </c>
      <c r="C167" s="86"/>
    </row>
    <row r="168" spans="1:3" x14ac:dyDescent="0.2">
      <c r="A168" s="12">
        <v>2024</v>
      </c>
      <c r="B168" s="69">
        <v>53.732300000000002</v>
      </c>
      <c r="C168" s="86"/>
    </row>
    <row r="169" spans="1:3" x14ac:dyDescent="0.2">
      <c r="A169" s="12">
        <v>2025</v>
      </c>
      <c r="B169" s="69">
        <v>58.4953</v>
      </c>
      <c r="C169" s="86"/>
    </row>
    <row r="170" spans="1:3" x14ac:dyDescent="0.2">
      <c r="A170" s="12" t="s">
        <v>27</v>
      </c>
      <c r="B170" s="12">
        <v>58.4953</v>
      </c>
      <c r="C170" s="86"/>
    </row>
    <row r="188" spans="1:4" ht="28.5" x14ac:dyDescent="0.2">
      <c r="A188" s="11" t="s">
        <v>26</v>
      </c>
      <c r="B188" s="12" t="s">
        <v>1052</v>
      </c>
      <c r="D188" s="84"/>
    </row>
    <row r="189" spans="1:4" x14ac:dyDescent="0.2">
      <c r="A189" s="12">
        <v>2005</v>
      </c>
      <c r="B189" s="70">
        <v>6330.01</v>
      </c>
    </row>
    <row r="190" spans="1:4" x14ac:dyDescent="0.2">
      <c r="A190" s="12">
        <v>2006</v>
      </c>
      <c r="B190" s="70">
        <v>8220.07</v>
      </c>
    </row>
    <row r="191" spans="1:4" x14ac:dyDescent="0.2">
      <c r="A191" s="12">
        <v>2007</v>
      </c>
      <c r="B191" s="70">
        <v>10549.74</v>
      </c>
    </row>
    <row r="192" spans="1:4" x14ac:dyDescent="0.2">
      <c r="A192" s="12">
        <v>2008</v>
      </c>
      <c r="B192" s="70">
        <v>12039.19</v>
      </c>
    </row>
    <row r="193" spans="1:2" x14ac:dyDescent="0.2">
      <c r="A193" s="12">
        <v>2009</v>
      </c>
      <c r="B193" s="70">
        <v>7279.91</v>
      </c>
    </row>
    <row r="194" spans="1:2" x14ac:dyDescent="0.2">
      <c r="A194" s="12">
        <v>2010</v>
      </c>
      <c r="B194" s="70">
        <v>7693.46</v>
      </c>
    </row>
    <row r="195" spans="1:2" x14ac:dyDescent="0.2">
      <c r="A195" s="12">
        <v>2011</v>
      </c>
      <c r="B195" s="70">
        <v>7247.95</v>
      </c>
    </row>
    <row r="196" spans="1:2" x14ac:dyDescent="0.2">
      <c r="A196" s="12">
        <v>2012</v>
      </c>
      <c r="B196" s="70">
        <v>6024.75</v>
      </c>
    </row>
    <row r="197" spans="1:2" x14ac:dyDescent="0.2">
      <c r="A197" s="12">
        <v>2013</v>
      </c>
      <c r="B197" s="70">
        <v>6876.26</v>
      </c>
    </row>
    <row r="198" spans="1:2" x14ac:dyDescent="0.2">
      <c r="A198" s="12">
        <v>2014</v>
      </c>
      <c r="B198" s="70">
        <v>9831.18</v>
      </c>
    </row>
    <row r="199" spans="1:2" x14ac:dyDescent="0.2">
      <c r="A199" s="12">
        <v>2015</v>
      </c>
      <c r="B199" s="70">
        <v>10066.11</v>
      </c>
    </row>
    <row r="200" spans="1:2" x14ac:dyDescent="0.2">
      <c r="A200" s="12">
        <v>2016</v>
      </c>
      <c r="B200" s="70">
        <v>12534</v>
      </c>
    </row>
    <row r="201" spans="1:2" x14ac:dyDescent="0.2">
      <c r="A201" s="12">
        <v>2017</v>
      </c>
      <c r="B201" s="70">
        <v>15060.1</v>
      </c>
    </row>
    <row r="202" spans="1:2" x14ac:dyDescent="0.2">
      <c r="A202" s="12">
        <v>2018</v>
      </c>
      <c r="B202" s="70">
        <v>18414.11</v>
      </c>
    </row>
    <row r="203" spans="1:2" x14ac:dyDescent="0.2">
      <c r="A203" s="12">
        <v>2019</v>
      </c>
      <c r="B203" s="70">
        <v>15321.23</v>
      </c>
    </row>
    <row r="204" spans="1:2" x14ac:dyDescent="0.2">
      <c r="A204" s="12">
        <v>2020</v>
      </c>
      <c r="B204" s="70">
        <v>14137.22</v>
      </c>
    </row>
    <row r="205" spans="1:2" x14ac:dyDescent="0.2">
      <c r="A205" s="12">
        <v>2021</v>
      </c>
      <c r="B205" s="70">
        <v>11950.34</v>
      </c>
    </row>
    <row r="206" spans="1:2" x14ac:dyDescent="0.2">
      <c r="A206" s="12">
        <v>2022</v>
      </c>
      <c r="B206" s="70">
        <v>15595.66</v>
      </c>
    </row>
    <row r="207" spans="1:2" x14ac:dyDescent="0.2">
      <c r="A207" s="12">
        <v>2023</v>
      </c>
      <c r="B207" s="70">
        <v>25945.58</v>
      </c>
    </row>
    <row r="208" spans="1:2" x14ac:dyDescent="0.2">
      <c r="A208" s="12">
        <v>2024</v>
      </c>
      <c r="B208" s="70">
        <v>34499.42</v>
      </c>
    </row>
    <row r="209" spans="1:2" x14ac:dyDescent="0.2">
      <c r="A209" s="12">
        <v>2025</v>
      </c>
      <c r="B209" s="70">
        <v>42624.11</v>
      </c>
    </row>
    <row r="210" spans="1:2" x14ac:dyDescent="0.2">
      <c r="A210" s="12" t="s">
        <v>27</v>
      </c>
      <c r="B210" s="12">
        <v>42624.11</v>
      </c>
    </row>
    <row r="250" spans="2:3" x14ac:dyDescent="0.2">
      <c r="B250"/>
    </row>
    <row r="252" spans="2:3" x14ac:dyDescent="0.2">
      <c r="B252"/>
      <c r="C252"/>
    </row>
    <row r="253" spans="2:3" x14ac:dyDescent="0.2">
      <c r="B253"/>
      <c r="C253"/>
    </row>
    <row r="254" spans="2:3" x14ac:dyDescent="0.2">
      <c r="B254"/>
      <c r="C254"/>
    </row>
    <row r="255" spans="2:3" x14ac:dyDescent="0.2">
      <c r="B255"/>
      <c r="C255"/>
    </row>
    <row r="256" spans="2:3" x14ac:dyDescent="0.2">
      <c r="B256"/>
      <c r="C256"/>
    </row>
    <row r="257" spans="2:3" x14ac:dyDescent="0.2">
      <c r="B257"/>
      <c r="C257"/>
    </row>
    <row r="258" spans="2:3" x14ac:dyDescent="0.2">
      <c r="B258"/>
      <c r="C258"/>
    </row>
    <row r="259" spans="2:3" x14ac:dyDescent="0.2">
      <c r="B259"/>
      <c r="C259"/>
    </row>
    <row r="260" spans="2:3" x14ac:dyDescent="0.2">
      <c r="B260"/>
      <c r="C260"/>
    </row>
    <row r="261" spans="2:3" x14ac:dyDescent="0.2">
      <c r="B261"/>
      <c r="C261"/>
    </row>
    <row r="262" spans="2:3" x14ac:dyDescent="0.2">
      <c r="B262"/>
      <c r="C262"/>
    </row>
    <row r="263" spans="2:3" x14ac:dyDescent="0.2">
      <c r="B263"/>
      <c r="C263"/>
    </row>
    <row r="264" spans="2:3" x14ac:dyDescent="0.2">
      <c r="B264"/>
      <c r="C264"/>
    </row>
    <row r="265" spans="2:3" x14ac:dyDescent="0.2">
      <c r="B265"/>
      <c r="C265"/>
    </row>
    <row r="266" spans="2:3" x14ac:dyDescent="0.2">
      <c r="B266"/>
      <c r="C266"/>
    </row>
    <row r="267" spans="2:3" x14ac:dyDescent="0.2">
      <c r="B267"/>
      <c r="C267"/>
    </row>
    <row r="268" spans="2:3" x14ac:dyDescent="0.2">
      <c r="B268"/>
      <c r="C268"/>
    </row>
    <row r="269" spans="2:3" x14ac:dyDescent="0.2">
      <c r="B269"/>
      <c r="C269"/>
    </row>
  </sheetData>
  <pageMargins left="0.7" right="0.7" top="0.75" bottom="0.75" header="0.3" footer="0.3"/>
  <drawing r:id="rId8"/>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C58AE5-B599-45CA-BE32-AD3782A01DDA}">
  <dimension ref="A1:W29"/>
  <sheetViews>
    <sheetView topLeftCell="A7" workbookViewId="0">
      <selection activeCell="H28" sqref="H28"/>
    </sheetView>
  </sheetViews>
  <sheetFormatPr defaultRowHeight="14.25" x14ac:dyDescent="0.2"/>
  <cols>
    <col min="1" max="1" width="10.75" bestFit="1" customWidth="1"/>
    <col min="2" max="2" width="9.25" bestFit="1" customWidth="1"/>
    <col min="3" max="3" width="11.75" bestFit="1" customWidth="1"/>
    <col min="4" max="4" width="23" bestFit="1" customWidth="1"/>
    <col min="5" max="5" width="21.875" bestFit="1" customWidth="1"/>
    <col min="6" max="6" width="23.625" bestFit="1" customWidth="1"/>
    <col min="7" max="7" width="12.625" bestFit="1" customWidth="1"/>
    <col min="8" max="8" width="23" customWidth="1"/>
    <col min="9" max="9" width="23.625" bestFit="1" customWidth="1"/>
    <col min="10" max="10" width="30.375" bestFit="1" customWidth="1"/>
    <col min="11" max="11" width="12.125" bestFit="1" customWidth="1"/>
    <col min="12" max="12" width="23" bestFit="1" customWidth="1"/>
    <col min="13" max="13" width="21.875" bestFit="1" customWidth="1"/>
    <col min="14" max="14" width="16.75" bestFit="1" customWidth="1"/>
    <col min="15" max="15" width="12.625" bestFit="1" customWidth="1"/>
    <col min="16" max="16" width="23.875" bestFit="1" customWidth="1"/>
    <col min="17" max="17" width="22.75" bestFit="1" customWidth="1"/>
    <col min="18" max="18" width="17.125" bestFit="1" customWidth="1"/>
    <col min="19" max="19" width="20.625" bestFit="1" customWidth="1"/>
    <col min="20" max="20" width="47.25" bestFit="1" customWidth="1"/>
    <col min="21" max="21" width="45.625" bestFit="1" customWidth="1"/>
    <col min="22" max="22" width="29.25" bestFit="1" customWidth="1"/>
    <col min="23" max="23" width="11.125" bestFit="1" customWidth="1"/>
  </cols>
  <sheetData>
    <row r="1" spans="1:23" ht="15" x14ac:dyDescent="0.25">
      <c r="A1" s="10" t="s">
        <v>1102</v>
      </c>
    </row>
    <row r="3" spans="1:23" x14ac:dyDescent="0.2">
      <c r="A3" t="s">
        <v>0</v>
      </c>
      <c r="B3" t="s">
        <v>1</v>
      </c>
      <c r="C3" t="s">
        <v>38</v>
      </c>
      <c r="D3" t="s">
        <v>1068</v>
      </c>
      <c r="E3" t="s">
        <v>1093</v>
      </c>
      <c r="F3" t="s">
        <v>1058</v>
      </c>
      <c r="G3" t="s">
        <v>37</v>
      </c>
      <c r="H3" t="s">
        <v>1069</v>
      </c>
      <c r="I3" t="s">
        <v>1092</v>
      </c>
      <c r="J3" t="s">
        <v>1100</v>
      </c>
      <c r="K3" t="s">
        <v>2</v>
      </c>
      <c r="L3" t="s">
        <v>1085</v>
      </c>
      <c r="M3" t="s">
        <v>1091</v>
      </c>
      <c r="N3" t="s">
        <v>28</v>
      </c>
      <c r="O3" t="s">
        <v>3</v>
      </c>
      <c r="P3" t="s">
        <v>1086</v>
      </c>
      <c r="Q3" t="s">
        <v>1087</v>
      </c>
      <c r="R3" t="s">
        <v>29</v>
      </c>
      <c r="S3" t="s">
        <v>4</v>
      </c>
      <c r="T3" t="s">
        <v>1090</v>
      </c>
      <c r="U3" t="s">
        <v>1088</v>
      </c>
      <c r="V3" t="s">
        <v>30</v>
      </c>
      <c r="W3" t="s">
        <v>1099</v>
      </c>
    </row>
    <row r="4" spans="1:23" x14ac:dyDescent="0.2">
      <c r="A4" s="4">
        <v>39417</v>
      </c>
      <c r="B4">
        <v>2007</v>
      </c>
      <c r="C4">
        <v>8.1097999999999999</v>
      </c>
      <c r="D4">
        <v>6.1672797727361964E-2</v>
      </c>
      <c r="F4">
        <v>0.92998332411349238</v>
      </c>
      <c r="G4">
        <v>5.5406000000000004</v>
      </c>
      <c r="H4">
        <v>-3.2327924969872572E-2</v>
      </c>
      <c r="J4">
        <v>0.92596592861701621</v>
      </c>
      <c r="K4">
        <v>14.92</v>
      </c>
      <c r="L4">
        <v>0.15345960572091219</v>
      </c>
      <c r="N4">
        <v>2.0165138519175785</v>
      </c>
      <c r="O4">
        <v>838</v>
      </c>
      <c r="P4">
        <v>0.31347962382445144</v>
      </c>
      <c r="R4">
        <v>1.6769040320679087</v>
      </c>
      <c r="S4">
        <v>10549.74</v>
      </c>
      <c r="T4">
        <v>0.51265933498702376</v>
      </c>
      <c r="V4">
        <v>2.3755024478287941</v>
      </c>
    </row>
    <row r="28" spans="6:8" ht="155.25" customHeight="1" x14ac:dyDescent="0.2">
      <c r="H28" s="124" t="s">
        <v>1114</v>
      </c>
    </row>
    <row r="29" spans="6:8" x14ac:dyDescent="0.2">
      <c r="F29" s="123"/>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3F48FD-CA49-49D4-A631-6CC63141E231}">
  <dimension ref="A1:W4"/>
  <sheetViews>
    <sheetView workbookViewId="0">
      <selection activeCell="D4" sqref="D4"/>
    </sheetView>
  </sheetViews>
  <sheetFormatPr defaultRowHeight="14.25" x14ac:dyDescent="0.2"/>
  <cols>
    <col min="1" max="1" width="10.75" bestFit="1" customWidth="1"/>
    <col min="2" max="2" width="9.25" bestFit="1" customWidth="1"/>
    <col min="3" max="3" width="11.75" bestFit="1" customWidth="1"/>
    <col min="4" max="4" width="23" bestFit="1" customWidth="1"/>
    <col min="5" max="5" width="21.875" bestFit="1" customWidth="1"/>
    <col min="6" max="6" width="23.625" bestFit="1" customWidth="1"/>
    <col min="7" max="7" width="12.625" bestFit="1" customWidth="1"/>
    <col min="8" max="8" width="23.25" bestFit="1" customWidth="1"/>
    <col min="9" max="9" width="23.625" bestFit="1" customWidth="1"/>
    <col min="10" max="10" width="30.375" bestFit="1" customWidth="1"/>
    <col min="11" max="11" width="12.125" bestFit="1" customWidth="1"/>
    <col min="12" max="12" width="23" bestFit="1" customWidth="1"/>
    <col min="13" max="13" width="21.875" bestFit="1" customWidth="1"/>
    <col min="14" max="14" width="16.75" bestFit="1" customWidth="1"/>
    <col min="15" max="15" width="12.625" bestFit="1" customWidth="1"/>
    <col min="16" max="16" width="23.875" bestFit="1" customWidth="1"/>
    <col min="17" max="17" width="22.75" bestFit="1" customWidth="1"/>
    <col min="18" max="18" width="17.125" bestFit="1" customWidth="1"/>
    <col min="19" max="19" width="20.625" bestFit="1" customWidth="1"/>
    <col min="20" max="20" width="47.25" bestFit="1" customWidth="1"/>
    <col min="21" max="21" width="45.625" bestFit="1" customWidth="1"/>
    <col min="22" max="22" width="29.25" bestFit="1" customWidth="1"/>
    <col min="23" max="23" width="11.125" bestFit="1" customWidth="1"/>
  </cols>
  <sheetData>
    <row r="1" spans="1:23" ht="15" x14ac:dyDescent="0.25">
      <c r="A1" s="10" t="s">
        <v>1103</v>
      </c>
    </row>
    <row r="3" spans="1:23" x14ac:dyDescent="0.2">
      <c r="A3" t="s">
        <v>0</v>
      </c>
      <c r="B3" t="s">
        <v>1</v>
      </c>
      <c r="C3" t="s">
        <v>38</v>
      </c>
      <c r="D3" t="s">
        <v>1068</v>
      </c>
      <c r="E3" t="s">
        <v>1093</v>
      </c>
      <c r="F3" t="s">
        <v>1058</v>
      </c>
      <c r="G3" t="s">
        <v>37</v>
      </c>
      <c r="H3" t="s">
        <v>1069</v>
      </c>
      <c r="I3" t="s">
        <v>1092</v>
      </c>
      <c r="J3" t="s">
        <v>1100</v>
      </c>
      <c r="K3" t="s">
        <v>2</v>
      </c>
      <c r="L3" t="s">
        <v>1085</v>
      </c>
      <c r="M3" t="s">
        <v>1091</v>
      </c>
      <c r="N3" t="s">
        <v>28</v>
      </c>
      <c r="O3" t="s">
        <v>3</v>
      </c>
      <c r="P3" t="s">
        <v>1086</v>
      </c>
      <c r="Q3" t="s">
        <v>1087</v>
      </c>
      <c r="R3" t="s">
        <v>29</v>
      </c>
      <c r="S3" t="s">
        <v>4</v>
      </c>
      <c r="T3" t="s">
        <v>1090</v>
      </c>
      <c r="U3" t="s">
        <v>1088</v>
      </c>
      <c r="V3" t="s">
        <v>30</v>
      </c>
      <c r="W3" t="s">
        <v>1099</v>
      </c>
    </row>
    <row r="4" spans="1:23" x14ac:dyDescent="0.2">
      <c r="A4" s="4">
        <v>39052</v>
      </c>
      <c r="B4">
        <v>2006</v>
      </c>
      <c r="C4">
        <v>7.6387</v>
      </c>
      <c r="D4">
        <v>0.12476072680154308</v>
      </c>
      <c r="F4">
        <v>0.86646563404446375</v>
      </c>
      <c r="G4">
        <v>5.7256999999999998</v>
      </c>
      <c r="H4">
        <v>-7.4368130915647441E-3</v>
      </c>
      <c r="J4">
        <v>0.94105012519024012</v>
      </c>
      <c r="K4">
        <v>12.935</v>
      </c>
      <c r="L4">
        <v>0.45500562429696284</v>
      </c>
      <c r="N4">
        <v>1.7693976141181109</v>
      </c>
      <c r="O4">
        <v>638</v>
      </c>
      <c r="P4">
        <v>0.22763132576486425</v>
      </c>
      <c r="R4">
        <v>1.4596596714611334</v>
      </c>
      <c r="S4">
        <v>6974.3</v>
      </c>
      <c r="T4">
        <v>0.10178340950488229</v>
      </c>
      <c r="V4">
        <v>1.925917500115397</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29A5F5-B5B9-4D37-A379-C4BCA206DC3C}">
  <sheetPr>
    <pageSetUpPr fitToPage="1"/>
  </sheetPr>
  <dimension ref="A1:Z251"/>
  <sheetViews>
    <sheetView view="pageBreakPreview" topLeftCell="L195" zoomScale="80" zoomScaleNormal="91" zoomScaleSheetLayoutView="80" workbookViewId="0">
      <selection activeCell="T208" sqref="T208"/>
    </sheetView>
  </sheetViews>
  <sheetFormatPr defaultRowHeight="14.25" x14ac:dyDescent="0.2"/>
  <cols>
    <col min="1" max="1" width="14.75" style="82" customWidth="1"/>
    <col min="2" max="2" width="9.875" style="30" bestFit="1" customWidth="1"/>
    <col min="3" max="3" width="13.75" style="30" bestFit="1" customWidth="1"/>
    <col min="4" max="4" width="23.625" style="32" customWidth="1"/>
    <col min="5" max="5" width="20.75" style="30" customWidth="1"/>
    <col min="6" max="6" width="27.875" style="31" bestFit="1" customWidth="1"/>
    <col min="7" max="7" width="14.625" style="30" bestFit="1" customWidth="1"/>
    <col min="8" max="8" width="26" style="32" bestFit="1" customWidth="1"/>
    <col min="9" max="9" width="20.125" style="30" bestFit="1" customWidth="1"/>
    <col min="10" max="10" width="19.75" style="31" bestFit="1" customWidth="1"/>
    <col min="11" max="11" width="14" style="30" bestFit="1" customWidth="1"/>
    <col min="12" max="12" width="25.625" style="30" bestFit="1" customWidth="1"/>
    <col min="13" max="13" width="11.375" style="30" customWidth="1"/>
    <col min="14" max="14" width="21" style="31" customWidth="1"/>
    <col min="15" max="15" width="14.125" style="30" customWidth="1"/>
    <col min="16" max="16" width="27.875" style="30" customWidth="1"/>
    <col min="17" max="17" width="16.75" style="30" bestFit="1" customWidth="1"/>
    <col min="18" max="18" width="19.375" style="31" bestFit="1" customWidth="1"/>
    <col min="19" max="19" width="11.375" style="30" bestFit="1" customWidth="1"/>
    <col min="20" max="20" width="16.375" style="30" bestFit="1" customWidth="1"/>
    <col min="21" max="21" width="13.25" style="30" bestFit="1" customWidth="1"/>
    <col min="22" max="22" width="6.125" style="33" bestFit="1" customWidth="1"/>
    <col min="23" max="25" width="6.125" bestFit="1" customWidth="1"/>
    <col min="26" max="26" width="6.125" style="9" bestFit="1" customWidth="1"/>
    <col min="27" max="41" width="6.125" bestFit="1" customWidth="1"/>
  </cols>
  <sheetData>
    <row r="1" spans="1:26" ht="60" hidden="1" x14ac:dyDescent="0.2">
      <c r="A1" s="110" t="s">
        <v>0</v>
      </c>
      <c r="B1" s="111" t="s">
        <v>1</v>
      </c>
      <c r="C1" s="112" t="s">
        <v>38</v>
      </c>
      <c r="D1" s="147" t="s">
        <v>1068</v>
      </c>
      <c r="E1" s="111" t="s">
        <v>1067</v>
      </c>
      <c r="F1" s="113" t="s">
        <v>1058</v>
      </c>
      <c r="G1" s="112" t="s">
        <v>37</v>
      </c>
      <c r="H1" s="147" t="s">
        <v>1069</v>
      </c>
      <c r="I1" s="111" t="s">
        <v>1070</v>
      </c>
      <c r="J1" s="113" t="s">
        <v>36</v>
      </c>
      <c r="K1" s="111" t="s">
        <v>2</v>
      </c>
      <c r="L1" s="111" t="s">
        <v>1085</v>
      </c>
      <c r="M1" s="111" t="s">
        <v>1071</v>
      </c>
      <c r="N1" s="113" t="s">
        <v>28</v>
      </c>
      <c r="O1" s="111" t="s">
        <v>3</v>
      </c>
      <c r="P1" s="111" t="s">
        <v>1086</v>
      </c>
      <c r="Q1" s="111" t="s">
        <v>1087</v>
      </c>
      <c r="R1" s="113" t="s">
        <v>29</v>
      </c>
      <c r="S1" s="111" t="s">
        <v>4</v>
      </c>
      <c r="T1" s="111" t="s">
        <v>1089</v>
      </c>
      <c r="U1" s="111" t="s">
        <v>1088</v>
      </c>
      <c r="V1" s="114" t="s">
        <v>30</v>
      </c>
      <c r="W1" s="111" t="s">
        <v>1056</v>
      </c>
      <c r="X1" s="111" t="s">
        <v>1055</v>
      </c>
      <c r="Y1" s="111" t="s">
        <v>1054</v>
      </c>
      <c r="Z1" s="115" t="s">
        <v>1053</v>
      </c>
    </row>
    <row r="2" spans="1:26" x14ac:dyDescent="0.2">
      <c r="J2"/>
      <c r="K2"/>
      <c r="L2"/>
    </row>
    <row r="3" spans="1:26" x14ac:dyDescent="0.2">
      <c r="J3"/>
      <c r="K3"/>
      <c r="L3"/>
    </row>
    <row r="4" spans="1:26" x14ac:dyDescent="0.2">
      <c r="J4"/>
      <c r="K4"/>
      <c r="L4"/>
    </row>
    <row r="5" spans="1:26" ht="7.5" customHeight="1" x14ac:dyDescent="0.2">
      <c r="J5"/>
      <c r="K5"/>
      <c r="L5"/>
    </row>
    <row r="6" spans="1:26" x14ac:dyDescent="0.2">
      <c r="J6"/>
      <c r="K6"/>
      <c r="L6"/>
    </row>
    <row r="7" spans="1:26" ht="57" x14ac:dyDescent="0.2">
      <c r="A7" s="99" t="s">
        <v>0</v>
      </c>
      <c r="B7" s="98" t="s">
        <v>1</v>
      </c>
      <c r="C7" s="98" t="s">
        <v>38</v>
      </c>
      <c r="D7" s="107" t="s">
        <v>1068</v>
      </c>
      <c r="E7" s="97" t="s">
        <v>1093</v>
      </c>
      <c r="F7" s="117" t="s">
        <v>1104</v>
      </c>
      <c r="G7" s="98" t="s">
        <v>37</v>
      </c>
      <c r="H7" s="107" t="s">
        <v>1069</v>
      </c>
      <c r="I7" s="97" t="s">
        <v>1092</v>
      </c>
      <c r="J7" s="116" t="s">
        <v>1100</v>
      </c>
      <c r="K7" s="98" t="s">
        <v>2</v>
      </c>
      <c r="L7" s="107" t="s">
        <v>1085</v>
      </c>
      <c r="M7" s="97" t="s">
        <v>1091</v>
      </c>
      <c r="N7" s="118" t="s">
        <v>1105</v>
      </c>
      <c r="O7" s="98" t="s">
        <v>3</v>
      </c>
      <c r="P7" s="107" t="s">
        <v>1086</v>
      </c>
      <c r="Q7" s="97" t="s">
        <v>1087</v>
      </c>
      <c r="R7" s="119" t="s">
        <v>29</v>
      </c>
      <c r="S7" s="98" t="s">
        <v>4</v>
      </c>
      <c r="T7" s="108" t="s">
        <v>1090</v>
      </c>
      <c r="U7" s="72" t="s">
        <v>1088</v>
      </c>
      <c r="V7" s="120" t="s">
        <v>30</v>
      </c>
    </row>
    <row r="8" spans="1:26" ht="21" customHeight="1" x14ac:dyDescent="0.2">
      <c r="A8" s="82">
        <v>45992</v>
      </c>
      <c r="B8" s="30">
        <v>2025</v>
      </c>
      <c r="C8" s="30">
        <v>55.364199999999997</v>
      </c>
      <c r="D8" s="32">
        <f>(C8-C9)/C9</f>
        <v>5.4000079957812613E-2</v>
      </c>
      <c r="E8" s="9">
        <f t="shared" ref="E8" si="0">_xlfn.STDEV.P(D8:D27)</f>
        <v>0.32803841738487372</v>
      </c>
      <c r="F8" s="9">
        <f>AVERAGE('data set 1 '!E2:E13)</f>
        <v>6.6719199717792685</v>
      </c>
      <c r="G8">
        <v>47.6006</v>
      </c>
      <c r="H8" s="32">
        <f>(G8-G9)/G9</f>
        <v>-4.1421738911544055E-2</v>
      </c>
      <c r="I8" s="32">
        <f t="shared" ref="I8" si="1">_xlfn.STDEV.P(H8:H27)</f>
        <v>0.32900675875450286</v>
      </c>
      <c r="J8" s="31">
        <f>AVERAGE('data set 1 '!G2:G13)</f>
        <v>8.0836251711478777</v>
      </c>
      <c r="K8" s="30">
        <v>70.363</v>
      </c>
      <c r="L8" s="32">
        <f>(K8-K9)/K9</f>
        <v>1.3923228614171088</v>
      </c>
      <c r="M8" s="32">
        <f t="shared" ref="M8" si="2">_xlfn.STDEV.P(L8:L27)</f>
        <v>0.39869625379960111</v>
      </c>
      <c r="N8" s="31">
        <f>AVERAGE('data set 1 '!I2:I13)</f>
        <v>6.1727915804002764</v>
      </c>
      <c r="O8" s="30">
        <v>4357.1000000000004</v>
      </c>
      <c r="P8" s="32">
        <f>(O8-O9)/O9</f>
        <v>0.6642221458309463</v>
      </c>
      <c r="Q8" s="32">
        <f t="shared" ref="Q8" si="3">_xlfn.STDEV.P(P8:P27)</f>
        <v>0.19053951461955271</v>
      </c>
      <c r="R8" s="31">
        <f>AVERAGE('data set 1 '!K2:K13)</f>
        <v>8.2962351646624217</v>
      </c>
      <c r="S8" s="30">
        <v>42624.11</v>
      </c>
      <c r="T8" s="32">
        <f>(S8-S9)/S9</f>
        <v>0.36472572202301884</v>
      </c>
      <c r="U8" s="102">
        <f t="shared" ref="U8" si="4">_xlfn.STDEV.P(T8:T27)</f>
        <v>0.3384188360836643</v>
      </c>
      <c r="V8" s="32">
        <f>AVERAGE('data set 1 '!M2:M13)</f>
        <v>9.9346834307848972</v>
      </c>
    </row>
    <row r="9" spans="1:26" ht="21" customHeight="1" x14ac:dyDescent="0.2">
      <c r="A9" s="82">
        <v>45627</v>
      </c>
      <c r="B9" s="30">
        <v>2024</v>
      </c>
      <c r="C9" s="30">
        <v>52.527700000000003</v>
      </c>
      <c r="D9" s="32">
        <f t="shared" ref="D9:D27" si="5">(C9-C10)/C10</f>
        <v>0.55875946632481077</v>
      </c>
      <c r="E9"/>
      <c r="F9" s="9">
        <f>AVERAGE('data set 1 '!E14:E25)</f>
        <v>5.7329112249561049</v>
      </c>
      <c r="G9">
        <v>49.657499999999999</v>
      </c>
      <c r="H9" s="32">
        <f t="shared" ref="H9:H27" si="6">(G9-G10)/G10</f>
        <v>0.6039969507665075</v>
      </c>
      <c r="J9" s="31">
        <f>AVERAGE('data set 1 '!G14:G25)</f>
        <v>7.2039182635922785</v>
      </c>
      <c r="K9" s="30">
        <v>29.411999999999999</v>
      </c>
      <c r="L9" s="32">
        <f t="shared" ref="L9:L27" si="7">(K9-K10)/K10</f>
        <v>0.20679468242245197</v>
      </c>
      <c r="N9" s="31">
        <f>AVERAGE('data set 1 '!I14:I25)</f>
        <v>4.2124371487725529</v>
      </c>
      <c r="O9" s="30">
        <v>2618.1</v>
      </c>
      <c r="P9" s="32">
        <f t="shared" ref="P9:P27" si="8">(O9-O10)/O10</f>
        <v>0.25658747300215978</v>
      </c>
      <c r="R9" s="31">
        <f>AVERAGE('data set 1 '!K14:K25)</f>
        <v>5.6886151065000385</v>
      </c>
      <c r="S9" s="30">
        <v>31232.73</v>
      </c>
      <c r="T9" s="32">
        <f t="shared" ref="T9:T27" si="9">(S9-S10)/S10</f>
        <v>0.21147719030127182</v>
      </c>
      <c r="U9" s="102"/>
      <c r="V9" s="32">
        <f>AVERAGE('data set 1 '!M14:M25)</f>
        <v>8.670455219852423</v>
      </c>
    </row>
    <row r="10" spans="1:26" ht="21" customHeight="1" x14ac:dyDescent="0.2">
      <c r="A10" s="82">
        <v>45261</v>
      </c>
      <c r="B10" s="30">
        <v>2023</v>
      </c>
      <c r="C10" s="30">
        <v>33.698399999999999</v>
      </c>
      <c r="D10" s="32">
        <f t="shared" si="5"/>
        <v>0.31040597293513761</v>
      </c>
      <c r="E10"/>
      <c r="F10" s="9">
        <f>AVERAGE('data set 1 '!E26:E37)</f>
        <v>3.9401532097072902</v>
      </c>
      <c r="G10">
        <v>30.958600000000001</v>
      </c>
      <c r="H10" s="32">
        <f t="shared" si="6"/>
        <v>0.25707440868947312</v>
      </c>
      <c r="J10" s="31">
        <f>AVERAGE('data set 1 '!G26:G37)</f>
        <v>4.9686928938855894</v>
      </c>
      <c r="K10" s="30">
        <v>24.372</v>
      </c>
      <c r="L10" s="32">
        <f t="shared" si="7"/>
        <v>5.0309278350515419E-3</v>
      </c>
      <c r="N10" s="31">
        <f>AVERAGE('data set 1 '!I26:I37)</f>
        <v>3.5282091097308492</v>
      </c>
      <c r="O10" s="30">
        <v>2083.5</v>
      </c>
      <c r="P10" s="32">
        <f t="shared" si="8"/>
        <v>0.14101861993428258</v>
      </c>
      <c r="R10" s="31">
        <f>AVERAGE('data set 1 '!K26:K37)</f>
        <v>4.6320246797139033</v>
      </c>
      <c r="S10" s="30">
        <v>25780.7</v>
      </c>
      <c r="T10" s="32">
        <f t="shared" si="9"/>
        <v>0.65306886659493735</v>
      </c>
      <c r="U10" s="102"/>
      <c r="V10" s="32">
        <f>AVERAGE('data set 1 '!M26:M37)</f>
        <v>5.6366236542122712</v>
      </c>
    </row>
    <row r="11" spans="1:26" ht="21" customHeight="1" x14ac:dyDescent="0.2">
      <c r="A11" s="82">
        <v>44896</v>
      </c>
      <c r="B11" s="30">
        <v>2022</v>
      </c>
      <c r="C11" s="30">
        <v>25.716000000000001</v>
      </c>
      <c r="D11" s="32">
        <f t="shared" si="5"/>
        <v>0.43939012308363984</v>
      </c>
      <c r="E11"/>
      <c r="F11" s="9">
        <f>AVERAGE('data set 1 '!E38:E49)</f>
        <v>2.4118743536089666</v>
      </c>
      <c r="G11">
        <v>24.627500000000001</v>
      </c>
      <c r="H11" s="32">
        <f t="shared" si="6"/>
        <v>0.56097483678772908</v>
      </c>
      <c r="J11" s="31">
        <f>AVERAGE('data set 1 '!G38:G49)</f>
        <v>3.1164132859846947</v>
      </c>
      <c r="K11" s="30">
        <v>24.25</v>
      </c>
      <c r="L11" s="32">
        <f t="shared" si="7"/>
        <v>5.1604509973980979E-2</v>
      </c>
      <c r="N11" s="31">
        <f>AVERAGE('data set 1 '!I38:I49)</f>
        <v>3.1900448585231196</v>
      </c>
      <c r="O11" s="30">
        <v>1826</v>
      </c>
      <c r="P11" s="32">
        <f t="shared" si="8"/>
        <v>-1.4218527835502073E-3</v>
      </c>
      <c r="R11" s="31">
        <f>AVERAGE('data set 1 '!K38:K49)</f>
        <v>4.2338284995677116</v>
      </c>
      <c r="S11" s="30">
        <v>15595.66</v>
      </c>
      <c r="T11" s="32">
        <f t="shared" si="9"/>
        <v>0.305039019810315</v>
      </c>
      <c r="U11" s="102"/>
      <c r="V11" s="32">
        <f>AVERAGE('data set 1 '!M38:M49)</f>
        <v>3.2829076833657864</v>
      </c>
    </row>
    <row r="12" spans="1:26" ht="21" customHeight="1" x14ac:dyDescent="0.2">
      <c r="A12" s="82">
        <v>44531</v>
      </c>
      <c r="B12" s="30">
        <v>2021</v>
      </c>
      <c r="C12" s="30">
        <v>17.8659</v>
      </c>
      <c r="D12" s="32">
        <f t="shared" si="5"/>
        <v>-5.0766680480729416E-2</v>
      </c>
      <c r="E12"/>
      <c r="F12" s="9">
        <f>AVERAGE('data set 1 '!E50:E61)</f>
        <v>2.2490249015882178</v>
      </c>
      <c r="G12">
        <v>15.776999999999999</v>
      </c>
      <c r="H12" s="32">
        <f t="shared" si="6"/>
        <v>3.2111404317552886E-3</v>
      </c>
      <c r="J12" s="31">
        <f>AVERAGE('data set 1 '!G50:G61)</f>
        <v>2.5807831617763379</v>
      </c>
      <c r="K12" s="30">
        <v>23.06</v>
      </c>
      <c r="L12" s="32">
        <f t="shared" si="7"/>
        <v>-0.13220185902984238</v>
      </c>
      <c r="N12" s="31">
        <f>AVERAGE('data set 1 '!I50:I61)</f>
        <v>3.7002242926155975</v>
      </c>
      <c r="O12" s="30">
        <v>1828.6</v>
      </c>
      <c r="P12" s="32">
        <f t="shared" si="8"/>
        <v>-3.5090496543718014E-2</v>
      </c>
      <c r="R12" s="31">
        <f>AVERAGE('data set 1 '!K50:K61)</f>
        <v>4.2286803426864736</v>
      </c>
      <c r="S12" s="30">
        <v>11950.34</v>
      </c>
      <c r="T12" s="32">
        <f t="shared" si="9"/>
        <v>7.6246519184561642E-2</v>
      </c>
      <c r="U12" s="102"/>
      <c r="V12" s="32">
        <f>AVERAGE('data set 1 '!M50:M61)</f>
        <v>3.1887988635517961</v>
      </c>
    </row>
    <row r="13" spans="1:26" ht="21" customHeight="1" x14ac:dyDescent="0.2">
      <c r="A13" s="82">
        <v>44166</v>
      </c>
      <c r="B13" s="30">
        <v>2020</v>
      </c>
      <c r="C13" s="30">
        <v>18.821400000000001</v>
      </c>
      <c r="D13" s="32">
        <f t="shared" si="5"/>
        <v>5.5496360434728928E-2</v>
      </c>
      <c r="E13"/>
      <c r="F13" s="9">
        <f>AVERAGE('data set 1 '!E62:E73)</f>
        <v>2.1780862415919056</v>
      </c>
      <c r="G13">
        <v>15.7265</v>
      </c>
      <c r="H13" s="32">
        <f t="shared" si="6"/>
        <v>-2.8190598602211053E-2</v>
      </c>
      <c r="J13" s="31">
        <f>AVERAGE('data set 1 '!G62:G73)</f>
        <v>2.60124999318136</v>
      </c>
      <c r="K13" s="30">
        <v>26.573</v>
      </c>
      <c r="L13" s="32">
        <f t="shared" si="7"/>
        <v>0.47619576690183874</v>
      </c>
      <c r="N13" s="31">
        <f>AVERAGE('data set 1 '!I62:I73)</f>
        <v>3.0760623089815642</v>
      </c>
      <c r="O13" s="30">
        <v>1895.1</v>
      </c>
      <c r="P13" s="32">
        <f t="shared" si="8"/>
        <v>0.24423872365570221</v>
      </c>
      <c r="R13" s="31">
        <f>AVERAGE('data set 1 '!K62:K73)</f>
        <v>4.2006602216458377</v>
      </c>
      <c r="S13" s="30">
        <v>11103.72</v>
      </c>
      <c r="T13" s="32">
        <f t="shared" si="9"/>
        <v>-0.2120813455696553</v>
      </c>
      <c r="U13" s="102"/>
      <c r="V13" s="32">
        <f>AVERAGE('data set 1 '!M62:M73)</f>
        <v>3.324971998571904</v>
      </c>
    </row>
    <row r="14" spans="1:26" ht="21" customHeight="1" x14ac:dyDescent="0.2">
      <c r="A14" s="82">
        <v>43800</v>
      </c>
      <c r="B14" s="30">
        <v>2019</v>
      </c>
      <c r="C14" s="30">
        <v>17.831800000000001</v>
      </c>
      <c r="D14" s="32">
        <f t="shared" si="5"/>
        <v>-0.12350758190174242</v>
      </c>
      <c r="E14"/>
      <c r="F14" s="9">
        <f>AVERAGE('data set 1 '!E74:E85)</f>
        <v>2.2825079571237299</v>
      </c>
      <c r="G14">
        <v>16.182700000000001</v>
      </c>
      <c r="H14" s="32">
        <f t="shared" si="6"/>
        <v>-9.9650602543702504E-2</v>
      </c>
      <c r="J14" s="31">
        <f>AVERAGE('data set 1 '!G74:G85)</f>
        <v>2.7738843340370174</v>
      </c>
      <c r="K14" s="30">
        <v>18.001000000000001</v>
      </c>
      <c r="L14" s="32">
        <f t="shared" si="7"/>
        <v>0.17961992136304072</v>
      </c>
      <c r="N14" s="31">
        <f>AVERAGE('data set 1 '!I74:I85)</f>
        <v>2.420770482105886</v>
      </c>
      <c r="O14" s="30">
        <v>1523.1</v>
      </c>
      <c r="P14" s="32">
        <f t="shared" si="8"/>
        <v>0.18713951675759929</v>
      </c>
      <c r="R14" s="31">
        <f>AVERAGE('data set 1 '!K74:K85)</f>
        <v>3.3181639550420496</v>
      </c>
      <c r="S14" s="30">
        <v>14092.47</v>
      </c>
      <c r="T14" s="32">
        <f t="shared" si="9"/>
        <v>5.917646740502893E-2</v>
      </c>
      <c r="U14" s="102"/>
      <c r="V14" s="32">
        <f>AVERAGE('data set 1 '!M74:M85)</f>
        <v>4.1646090680352268</v>
      </c>
    </row>
    <row r="15" spans="1:26" ht="21" customHeight="1" x14ac:dyDescent="0.2">
      <c r="A15" s="82">
        <v>43435</v>
      </c>
      <c r="B15" s="30">
        <v>2018</v>
      </c>
      <c r="C15" s="30">
        <v>20.3445</v>
      </c>
      <c r="D15" s="32">
        <f t="shared" si="5"/>
        <v>-3.7110835549918057E-2</v>
      </c>
      <c r="E15"/>
      <c r="F15" s="9">
        <f>AVERAGE('data set 1 '!E86:E97)</f>
        <v>2.540158420921824</v>
      </c>
      <c r="G15">
        <v>17.973800000000001</v>
      </c>
      <c r="H15" s="32">
        <f t="shared" si="6"/>
        <v>1.1719277705228166E-2</v>
      </c>
      <c r="J15" s="31">
        <f>AVERAGE('data set 1 '!G86:G97)</f>
        <v>2.923219380212851</v>
      </c>
      <c r="K15" s="30">
        <v>15.26</v>
      </c>
      <c r="L15" s="32">
        <f t="shared" si="7"/>
        <v>-9.8268628493765803E-2</v>
      </c>
      <c r="N15" s="31">
        <f>AVERAGE('data set 1 '!I86:I97)</f>
        <v>2.3083776989056495</v>
      </c>
      <c r="O15" s="30">
        <v>1283</v>
      </c>
      <c r="P15" s="32">
        <f t="shared" si="8"/>
        <v>-2.0087069426411024E-2</v>
      </c>
      <c r="R15" s="31">
        <f>AVERAGE('data set 1 '!K86:K97)</f>
        <v>2.9904700149335852</v>
      </c>
      <c r="S15" s="30">
        <v>13305.12</v>
      </c>
      <c r="T15" s="32">
        <f t="shared" si="9"/>
        <v>-0.11653176273729919</v>
      </c>
      <c r="U15" s="102"/>
      <c r="V15" s="32">
        <f>AVERAGE('data set 1 '!M86:M97)</f>
        <v>4.5330157797114223</v>
      </c>
    </row>
    <row r="16" spans="1:26" ht="21" customHeight="1" x14ac:dyDescent="0.2">
      <c r="A16" s="82">
        <v>43070</v>
      </c>
      <c r="B16" s="30">
        <v>2017</v>
      </c>
      <c r="C16" s="30">
        <v>21.128599999999999</v>
      </c>
      <c r="D16" s="32">
        <f t="shared" si="5"/>
        <v>9.7891887116972304E-2</v>
      </c>
      <c r="E16"/>
      <c r="F16" s="9">
        <f>AVERAGE('data set 1 '!E98:E109)</f>
        <v>2.4239122591817592</v>
      </c>
      <c r="G16">
        <v>17.765599999999999</v>
      </c>
      <c r="H16" s="32">
        <f t="shared" si="6"/>
        <v>-1.916334947302175E-2</v>
      </c>
      <c r="J16" s="31">
        <f>AVERAGE('data set 1 '!G98:G109)</f>
        <v>2.9300516580206306</v>
      </c>
      <c r="K16" s="30">
        <v>16.922999999999998</v>
      </c>
      <c r="L16" s="32">
        <f t="shared" si="7"/>
        <v>5.8415160422790512E-2</v>
      </c>
      <c r="N16" s="31">
        <f>AVERAGE('data set 1 '!I98:I109)</f>
        <v>2.5530045351473922</v>
      </c>
      <c r="O16" s="30">
        <v>1309.3</v>
      </c>
      <c r="P16" s="32">
        <f t="shared" si="8"/>
        <v>0.13684119128245195</v>
      </c>
      <c r="R16" s="31">
        <f>AVERAGE('data set 1 '!K98:K109)</f>
        <v>2.9986441876915819</v>
      </c>
      <c r="S16" s="30">
        <v>15060.1</v>
      </c>
      <c r="T16" s="32">
        <f t="shared" si="9"/>
        <v>0.201539811712143</v>
      </c>
      <c r="U16" s="102"/>
      <c r="V16" s="32">
        <f>AVERAGE('data set 1 '!M98:M109)</f>
        <v>3.9156653035693938</v>
      </c>
    </row>
    <row r="17" spans="1:22" ht="21" customHeight="1" x14ac:dyDescent="0.2">
      <c r="A17" s="82">
        <v>42705</v>
      </c>
      <c r="B17" s="30">
        <v>2016</v>
      </c>
      <c r="C17" s="30">
        <v>19.244700000000002</v>
      </c>
      <c r="D17" s="32">
        <f t="shared" si="5"/>
        <v>1.346056320858223</v>
      </c>
      <c r="E17"/>
      <c r="F17" s="9">
        <f>AVERAGE('data set 1 '!E110:E121)</f>
        <v>1.2373968780816316</v>
      </c>
      <c r="G17">
        <v>18.1127</v>
      </c>
      <c r="H17" s="32">
        <f t="shared" si="6"/>
        <v>1.3401118848593687</v>
      </c>
      <c r="J17" s="31">
        <f>AVERAGE('data set 1 '!G110:G121)</f>
        <v>1.5226433414611524</v>
      </c>
      <c r="K17" s="30">
        <v>15.989000000000001</v>
      </c>
      <c r="L17" s="32">
        <f t="shared" si="7"/>
        <v>0.15837136854307032</v>
      </c>
      <c r="N17" s="31">
        <f>AVERAGE('data set 1 '!I110:I121)</f>
        <v>2.5347037365670908</v>
      </c>
      <c r="O17" s="30">
        <v>1151.7</v>
      </c>
      <c r="P17" s="32">
        <f t="shared" si="8"/>
        <v>8.630447085455574E-2</v>
      </c>
      <c r="R17" s="31">
        <f>AVERAGE('data set 1 '!K110:K121)</f>
        <v>2.9473591134166468</v>
      </c>
      <c r="S17" s="30">
        <v>12534</v>
      </c>
      <c r="T17" s="32">
        <f t="shared" si="9"/>
        <v>0.78291000955892398</v>
      </c>
      <c r="U17" s="102"/>
      <c r="V17" s="32">
        <f>AVERAGE('data set 1 '!M110:M121)</f>
        <v>2.4084320330685323</v>
      </c>
    </row>
    <row r="18" spans="1:22" ht="21" customHeight="1" x14ac:dyDescent="0.2">
      <c r="A18" s="82">
        <v>42339</v>
      </c>
      <c r="B18" s="30">
        <v>2015</v>
      </c>
      <c r="C18" s="30">
        <v>8.2029999999999994</v>
      </c>
      <c r="D18" s="32">
        <f t="shared" si="5"/>
        <v>-8.4833880000892592E-2</v>
      </c>
      <c r="E18"/>
      <c r="F18" s="9">
        <f>AVERAGE('data set 1 '!E122:E133)</f>
        <v>1.0180147677802629</v>
      </c>
      <c r="G18">
        <v>7.7401</v>
      </c>
      <c r="H18" s="32">
        <f t="shared" si="6"/>
        <v>8.2516328442958822E-2</v>
      </c>
      <c r="J18" s="31">
        <f>AVERAGE('data set 1 '!G122:G133)</f>
        <v>1.2503504781230739</v>
      </c>
      <c r="K18" s="30">
        <v>13.803000000000001</v>
      </c>
      <c r="L18" s="32">
        <f t="shared" si="7"/>
        <v>-0.11513558561446242</v>
      </c>
      <c r="N18" s="31">
        <f>AVERAGE('data set 1 '!I122:I133)</f>
        <v>2.2944764862466722</v>
      </c>
      <c r="O18" s="30">
        <v>1060.2</v>
      </c>
      <c r="P18" s="32">
        <f t="shared" si="8"/>
        <v>-0.10463643273372171</v>
      </c>
      <c r="R18" s="31">
        <f>AVERAGE('data set 1 '!K122:K133)</f>
        <v>2.717362257329246</v>
      </c>
      <c r="S18" s="30">
        <v>7030.08</v>
      </c>
      <c r="T18" s="32">
        <f t="shared" si="9"/>
        <v>-0.2660846216724938</v>
      </c>
      <c r="U18" s="102"/>
      <c r="V18" s="32">
        <f>AVERAGE('data set 1 '!M122:M133)</f>
        <v>2.435868487018547</v>
      </c>
    </row>
    <row r="19" spans="1:22" ht="21" customHeight="1" x14ac:dyDescent="0.2">
      <c r="A19" s="82">
        <v>41974</v>
      </c>
      <c r="B19" s="30">
        <v>2014</v>
      </c>
      <c r="C19" s="30">
        <v>8.9634</v>
      </c>
      <c r="D19" s="32">
        <f t="shared" si="5"/>
        <v>-4.251500843890868E-2</v>
      </c>
      <c r="E19"/>
      <c r="F19" s="9">
        <f>AVERAGE('data set 1 '!E134:E145)</f>
        <v>1.1353342392829369</v>
      </c>
      <c r="G19">
        <v>7.1501000000000001</v>
      </c>
      <c r="H19" s="32">
        <f t="shared" si="6"/>
        <v>3.8142114586055653E-2</v>
      </c>
      <c r="J19" s="31">
        <f>AVERAGE('data set 1 '!G134:G145)</f>
        <v>1.15789107630877</v>
      </c>
      <c r="K19" s="30">
        <v>15.599</v>
      </c>
      <c r="L19" s="32">
        <f t="shared" si="7"/>
        <v>-0.19468249870934437</v>
      </c>
      <c r="N19" s="31">
        <f>AVERAGE('data set 1 '!I134:I145)</f>
        <v>2.7517622991225479</v>
      </c>
      <c r="O19" s="30">
        <v>1184.0999999999999</v>
      </c>
      <c r="P19" s="32">
        <f t="shared" si="8"/>
        <v>-1.5137652832071901E-2</v>
      </c>
      <c r="R19" s="31">
        <f>AVERAGE('data set 1 '!K134:K145)</f>
        <v>2.9517605910555686</v>
      </c>
      <c r="S19" s="30">
        <v>9578.8700000000008</v>
      </c>
      <c r="T19" s="32">
        <f t="shared" si="9"/>
        <v>0.39303487651717656</v>
      </c>
      <c r="U19" s="102"/>
      <c r="V19" s="32">
        <f>AVERAGE('data set 1 '!M134:M145)</f>
        <v>2.5265380061099161</v>
      </c>
    </row>
    <row r="20" spans="1:22" ht="21" customHeight="1" x14ac:dyDescent="0.2">
      <c r="A20" s="82">
        <v>41609</v>
      </c>
      <c r="B20" s="30">
        <v>2013</v>
      </c>
      <c r="C20" s="30">
        <v>9.3613999999999997</v>
      </c>
      <c r="D20" s="32">
        <f t="shared" si="5"/>
        <v>0.17774199230053089</v>
      </c>
      <c r="E20"/>
      <c r="F20" s="9">
        <f>AVERAGE('data set 1 '!E146:E157)</f>
        <v>1.1006646302843719</v>
      </c>
      <c r="G20">
        <v>6.8874000000000004</v>
      </c>
      <c r="H20" s="32">
        <f t="shared" si="6"/>
        <v>0.1252266823506348</v>
      </c>
      <c r="J20" s="31">
        <f>AVERAGE('data set 1 '!G146:G157)</f>
        <v>1.1282490822109852</v>
      </c>
      <c r="K20" s="30">
        <v>19.37</v>
      </c>
      <c r="L20" s="32">
        <f t="shared" si="7"/>
        <v>-0.35918218810996788</v>
      </c>
      <c r="N20" s="31">
        <f>AVERAGE('data set 1 '!I146:I157)</f>
        <v>3.4531080548161293</v>
      </c>
      <c r="O20" s="30">
        <v>1202.3</v>
      </c>
      <c r="P20" s="32">
        <f t="shared" si="8"/>
        <v>-0.2825516171380833</v>
      </c>
      <c r="R20" s="31">
        <f>AVERAGE('data set 1 '!K146:K157)</f>
        <v>3.2887487227855066</v>
      </c>
      <c r="S20" s="30">
        <v>6876.26</v>
      </c>
      <c r="T20" s="32">
        <f t="shared" si="9"/>
        <v>0.24904590378931959</v>
      </c>
      <c r="U20" s="102"/>
      <c r="V20" s="32">
        <f>AVERAGE('data set 1 '!M146:M157)</f>
        <v>1.6458751941730652</v>
      </c>
    </row>
    <row r="21" spans="1:22" ht="21" customHeight="1" x14ac:dyDescent="0.2">
      <c r="A21" s="82">
        <v>41244</v>
      </c>
      <c r="B21" s="30">
        <v>2012</v>
      </c>
      <c r="C21" s="30">
        <v>7.9485999999999999</v>
      </c>
      <c r="D21" s="32">
        <f t="shared" si="5"/>
        <v>-2.011883922187439E-2</v>
      </c>
      <c r="E21"/>
      <c r="F21" s="9">
        <f>AVERAGE('data set 1 '!E158:E169)</f>
        <v>0.9411754094812036</v>
      </c>
      <c r="G21">
        <v>6.1208999999999998</v>
      </c>
      <c r="H21" s="32">
        <f t="shared" si="6"/>
        <v>1.7605985037406503E-2</v>
      </c>
      <c r="J21" s="31">
        <f>AVERAGE('data set 1 '!G158:G169)</f>
        <v>0.99394777466847783</v>
      </c>
      <c r="K21" s="30">
        <v>30.227</v>
      </c>
      <c r="L21" s="32">
        <f t="shared" si="7"/>
        <v>8.2822855095826667E-2</v>
      </c>
      <c r="N21" s="31">
        <f>AVERAGE('data set 1 '!I158:I169)</f>
        <v>4.6413289953662629</v>
      </c>
      <c r="O21" s="30">
        <v>1675.8</v>
      </c>
      <c r="P21" s="32">
        <f t="shared" si="8"/>
        <v>6.9568547357671692E-2</v>
      </c>
      <c r="R21" s="31">
        <f>AVERAGE('data set 1 '!K158:K169)</f>
        <v>3.9573803348266914</v>
      </c>
      <c r="S21" s="30">
        <v>5505.21</v>
      </c>
      <c r="T21" s="32">
        <f t="shared" si="9"/>
        <v>0.33825588518421273</v>
      </c>
      <c r="U21" s="102"/>
      <c r="V21" s="32">
        <f>AVERAGE('data set 1 '!M158:M169)</f>
        <v>1.5010067796897559</v>
      </c>
    </row>
    <row r="22" spans="1:22" ht="21" customHeight="1" x14ac:dyDescent="0.2">
      <c r="A22" s="82">
        <v>40878</v>
      </c>
      <c r="B22" s="30">
        <v>2011</v>
      </c>
      <c r="C22" s="30">
        <v>8.1118000000000006</v>
      </c>
      <c r="D22" s="32">
        <f t="shared" si="5"/>
        <v>6.7861985440280173E-2</v>
      </c>
      <c r="E22"/>
      <c r="F22" s="9">
        <f>AVERAGE('data set 1 '!E170:E181)</f>
        <v>1.0018339466531978</v>
      </c>
      <c r="G22">
        <v>6.0149999999999997</v>
      </c>
      <c r="H22" s="32">
        <f t="shared" si="6"/>
        <v>3.7534066995549731E-2</v>
      </c>
      <c r="J22" s="31">
        <f>AVERAGE('data set 1 '!G170:G181)</f>
        <v>0.97358595032756767</v>
      </c>
      <c r="K22" s="30">
        <v>27.914999999999999</v>
      </c>
      <c r="L22" s="32">
        <f t="shared" si="7"/>
        <v>-9.7682386786049125E-2</v>
      </c>
      <c r="N22" s="31">
        <f>AVERAGE('data set 1 '!I170:I181)</f>
        <v>5.2823745440205068</v>
      </c>
      <c r="O22" s="30">
        <v>1566.8</v>
      </c>
      <c r="P22" s="32">
        <f t="shared" si="8"/>
        <v>0.10229351343745592</v>
      </c>
      <c r="R22" s="31">
        <f>AVERAGE('data set 1 '!K170:K181)</f>
        <v>3.7152794152322564</v>
      </c>
      <c r="S22" s="30">
        <v>4113.72</v>
      </c>
      <c r="T22" s="32">
        <f t="shared" si="9"/>
        <v>-0.42455555291329838</v>
      </c>
      <c r="U22" s="102"/>
      <c r="V22" s="32">
        <f>AVERAGE('data set 1 '!M170:M181)</f>
        <v>1.5189129746701295</v>
      </c>
    </row>
    <row r="23" spans="1:22" ht="21" customHeight="1" x14ac:dyDescent="0.2">
      <c r="A23" s="82">
        <v>40513</v>
      </c>
      <c r="B23" s="30">
        <v>2010</v>
      </c>
      <c r="C23" s="30">
        <v>7.5963000000000003</v>
      </c>
      <c r="D23" s="32">
        <f t="shared" si="5"/>
        <v>-8.1263152802302785E-2</v>
      </c>
      <c r="E23"/>
      <c r="F23" s="9">
        <f>AVERAGE('data set 1 '!E182:E193)</f>
        <v>0.90306940536033531</v>
      </c>
      <c r="G23">
        <v>5.7973999999999997</v>
      </c>
      <c r="H23" s="32">
        <f t="shared" si="6"/>
        <v>5.666636289073166E-2</v>
      </c>
      <c r="J23" s="31">
        <f>AVERAGE('data set 1 '!G182:G193)</f>
        <v>0.92236841387511515</v>
      </c>
      <c r="K23" s="30">
        <v>30.937000000000001</v>
      </c>
      <c r="L23" s="32">
        <f t="shared" si="7"/>
        <v>0.83656871475215222</v>
      </c>
      <c r="N23" s="31">
        <f>AVERAGE('data set 1 '!I182:I193)</f>
        <v>3.068963817411023</v>
      </c>
      <c r="O23" s="30">
        <v>1421.4</v>
      </c>
      <c r="P23" s="32">
        <f t="shared" si="8"/>
        <v>0.2966611932129174</v>
      </c>
      <c r="R23" s="31">
        <f>AVERAGE('data set 1 '!K182:K193)</f>
        <v>2.9214218344730014</v>
      </c>
      <c r="S23" s="30">
        <v>7148.77</v>
      </c>
      <c r="T23" s="32">
        <f t="shared" si="9"/>
        <v>6.5689045514987887E-2</v>
      </c>
      <c r="U23" s="102"/>
      <c r="V23" s="32">
        <f>AVERAGE('data set 1 '!M182:M193)</f>
        <v>1.9629773548753571</v>
      </c>
    </row>
    <row r="24" spans="1:22" ht="21" customHeight="1" x14ac:dyDescent="0.2">
      <c r="A24" s="82">
        <v>40148</v>
      </c>
      <c r="B24" s="30">
        <v>2009</v>
      </c>
      <c r="C24" s="30">
        <v>8.2682000000000002</v>
      </c>
      <c r="D24" s="32">
        <f t="shared" si="5"/>
        <v>0.18274278684538026</v>
      </c>
      <c r="E24"/>
      <c r="F24" s="9">
        <f>AVERAGE('data set 1 '!E194:E205)</f>
        <v>0.93265206724871919</v>
      </c>
      <c r="G24">
        <v>5.4865000000000004</v>
      </c>
      <c r="H24" s="32">
        <f t="shared" si="6"/>
        <v>-7.3456242876010066E-3</v>
      </c>
      <c r="J24" s="31">
        <f>AVERAGE('data set 1 '!G194:G205)</f>
        <v>0.9109853753797984</v>
      </c>
      <c r="K24" s="30">
        <v>16.844999999999999</v>
      </c>
      <c r="L24" s="32">
        <f t="shared" si="7"/>
        <v>0.49136786188579007</v>
      </c>
      <c r="N24" s="31">
        <f>AVERAGE('data set 1 '!I194:I205)</f>
        <v>2.1861135758651291</v>
      </c>
      <c r="O24" s="30">
        <v>1096.2</v>
      </c>
      <c r="P24" s="32">
        <f t="shared" si="8"/>
        <v>0.23962456180029412</v>
      </c>
      <c r="R24" s="31">
        <f>AVERAGE('data set 1 '!K194:K205)</f>
        <v>2.3249823154916291</v>
      </c>
      <c r="S24" s="30">
        <v>6708.12</v>
      </c>
      <c r="T24" s="32">
        <f t="shared" si="9"/>
        <v>0.4514336653886431</v>
      </c>
      <c r="U24" s="102"/>
      <c r="V24" s="32">
        <f>AVERAGE('data set 1 '!M194:M205)</f>
        <v>1.6843810436219384</v>
      </c>
    </row>
    <row r="25" spans="1:22" ht="21" customHeight="1" x14ac:dyDescent="0.2">
      <c r="A25" s="82">
        <v>39783</v>
      </c>
      <c r="B25" s="30">
        <v>2008</v>
      </c>
      <c r="C25" s="30">
        <v>6.9907000000000004</v>
      </c>
      <c r="D25" s="32">
        <f t="shared" si="5"/>
        <v>-0.13799353868159506</v>
      </c>
      <c r="E25"/>
      <c r="F25" s="9">
        <f>AVERAGE('data set 1 '!E206:E217)</f>
        <v>0.96247524673096496</v>
      </c>
      <c r="G25">
        <v>5.5270999999999999</v>
      </c>
      <c r="H25" s="32">
        <f t="shared" si="6"/>
        <v>-2.4365592174133686E-3</v>
      </c>
      <c r="J25" s="31">
        <f>AVERAGE('data set 1 '!G206:G217)</f>
        <v>0.89194636730107302</v>
      </c>
      <c r="K25" s="30">
        <v>11.295</v>
      </c>
      <c r="L25" s="32">
        <f t="shared" si="7"/>
        <v>-0.24296246648793565</v>
      </c>
      <c r="N25" s="31">
        <f>AVERAGE('data set 1 '!I206:I217)</f>
        <v>2.2225919353248549</v>
      </c>
      <c r="O25" s="30">
        <v>884.3</v>
      </c>
      <c r="P25" s="32">
        <f t="shared" si="8"/>
        <v>5.5250596658711161E-2</v>
      </c>
      <c r="R25" s="31">
        <f>AVERAGE('data set 1 '!K206:K217)</f>
        <v>2.076868663051167</v>
      </c>
      <c r="S25" s="30">
        <v>4621.72</v>
      </c>
      <c r="T25" s="32">
        <f t="shared" si="9"/>
        <v>-0.56191147838714506</v>
      </c>
      <c r="U25" s="102"/>
      <c r="V25" s="32">
        <f>AVERAGE('data set 1 '!M206:M217)</f>
        <v>2.6924220929148142</v>
      </c>
    </row>
    <row r="26" spans="1:22" ht="21" customHeight="1" x14ac:dyDescent="0.2">
      <c r="A26" s="82">
        <v>39417</v>
      </c>
      <c r="B26" s="30">
        <v>2007</v>
      </c>
      <c r="C26" s="30">
        <v>8.1097999999999999</v>
      </c>
      <c r="D26" s="32">
        <f t="shared" si="5"/>
        <v>6.1672797727361964E-2</v>
      </c>
      <c r="E26"/>
      <c r="F26" s="9">
        <f>AVERAGE('data set 1 '!E218:E229)</f>
        <v>0.92998332411349238</v>
      </c>
      <c r="G26">
        <v>5.5406000000000004</v>
      </c>
      <c r="H26" s="32">
        <f t="shared" si="6"/>
        <v>-3.2327924969872572E-2</v>
      </c>
      <c r="J26" s="31">
        <f>AVERAGE('data set 1 '!G218:G229)</f>
        <v>0.92596592861701621</v>
      </c>
      <c r="K26" s="30">
        <v>14.92</v>
      </c>
      <c r="L26" s="32">
        <f t="shared" si="7"/>
        <v>0.15345960572091219</v>
      </c>
      <c r="N26" s="31">
        <f>AVERAGE('data set 1 '!I218:I229)</f>
        <v>2.0165138519175785</v>
      </c>
      <c r="O26" s="30">
        <v>838</v>
      </c>
      <c r="P26" s="32">
        <f t="shared" si="8"/>
        <v>0.31347962382445144</v>
      </c>
      <c r="R26" s="31">
        <f>AVERAGE('data set 1 '!K218:K229)</f>
        <v>1.6769040320679087</v>
      </c>
      <c r="S26" s="30">
        <v>10549.74</v>
      </c>
      <c r="T26" s="32">
        <f t="shared" si="9"/>
        <v>0.51265933498702376</v>
      </c>
      <c r="U26" s="102"/>
      <c r="V26" s="32">
        <f>AVERAGE('data set 1 '!M218:M229)</f>
        <v>2.3755024478287941</v>
      </c>
    </row>
    <row r="27" spans="1:22" ht="21" customHeight="1" x14ac:dyDescent="0.2">
      <c r="A27" s="82">
        <v>39052</v>
      </c>
      <c r="B27" s="30">
        <v>2006</v>
      </c>
      <c r="C27" s="30">
        <v>7.6387</v>
      </c>
      <c r="D27" s="32">
        <f t="shared" si="5"/>
        <v>0.12476072680154308</v>
      </c>
      <c r="E27"/>
      <c r="F27" s="9">
        <f>AVERAGE('data set 1 '!E230:E241)</f>
        <v>0.86646563404446375</v>
      </c>
      <c r="G27">
        <v>5.7256999999999998</v>
      </c>
      <c r="H27" s="32">
        <f t="shared" si="6"/>
        <v>-7.4368130915647441E-3</v>
      </c>
      <c r="J27" s="31">
        <f>AVERAGE('data set 1 '!G230:G241)</f>
        <v>0.94105012519024012</v>
      </c>
      <c r="K27" s="30">
        <v>12.935</v>
      </c>
      <c r="L27" s="32">
        <f t="shared" si="7"/>
        <v>0.45500562429696284</v>
      </c>
      <c r="N27" s="31">
        <f>AVERAGE('data set 1 '!I230:I241)</f>
        <v>1.7693976141181109</v>
      </c>
      <c r="O27" s="30">
        <v>638</v>
      </c>
      <c r="P27" s="32">
        <f t="shared" si="8"/>
        <v>0.22763132576486425</v>
      </c>
      <c r="R27" s="31">
        <f>AVERAGE('data set 1 '!K230:K241)</f>
        <v>1.4596596714611334</v>
      </c>
      <c r="S27" s="30">
        <v>6974.3</v>
      </c>
      <c r="T27" s="32">
        <f t="shared" si="9"/>
        <v>0.10178340950488229</v>
      </c>
      <c r="U27" s="102"/>
      <c r="V27" s="32">
        <f>AVERAGE('data set 1 '!M230:M241)</f>
        <v>1.925917500115397</v>
      </c>
    </row>
    <row r="28" spans="1:22" ht="21" customHeight="1" x14ac:dyDescent="0.2">
      <c r="A28" s="82">
        <v>38687</v>
      </c>
      <c r="B28" s="30">
        <v>2005</v>
      </c>
      <c r="C28" s="30">
        <v>6.7914000000000003</v>
      </c>
      <c r="E28"/>
      <c r="F28" s="9">
        <f>AVERAGE('data set 1 '!E242:E253)</f>
        <v>0.87749737434960029</v>
      </c>
      <c r="G28">
        <v>5.7686000000000002</v>
      </c>
      <c r="J28" s="31">
        <f>AVERAGE('data set 1 '!G242:G253)</f>
        <v>0.95218496517038442</v>
      </c>
      <c r="K28" s="30">
        <v>8.89</v>
      </c>
      <c r="N28" s="31">
        <f>AVERAGE('data set 1 '!I242:I253)</f>
        <v>1.1009440007887215</v>
      </c>
      <c r="O28" s="30">
        <v>519.70000000000005</v>
      </c>
      <c r="P28"/>
      <c r="R28" s="31">
        <f>AVERAGE('data set 1 '!K242:K253)</f>
        <v>1.0642930126542482</v>
      </c>
      <c r="S28" s="30">
        <v>6330.01</v>
      </c>
      <c r="T28" s="103"/>
      <c r="U28" s="102"/>
      <c r="V28">
        <f>AVERAGE('data set 1 '!M242:M253)</f>
        <v>1.4017726858668385</v>
      </c>
    </row>
    <row r="30" spans="1:22" x14ac:dyDescent="0.2">
      <c r="C30" s="30">
        <v>8.3154000000000003</v>
      </c>
      <c r="G30" s="30">
        <v>6.1106999999999996</v>
      </c>
      <c r="H30" s="32">
        <v>1</v>
      </c>
      <c r="J30" s="31">
        <v>1</v>
      </c>
      <c r="K30" s="30">
        <v>6.7619999999999996</v>
      </c>
      <c r="O30" s="30">
        <v>424.1</v>
      </c>
      <c r="S30" s="30">
        <v>3538.51</v>
      </c>
    </row>
    <row r="32" spans="1:22" ht="56.25" customHeight="1" x14ac:dyDescent="0.25">
      <c r="E32"/>
      <c r="F32" s="31">
        <f>C8/C30</f>
        <v>6.6580320850470205</v>
      </c>
      <c r="G32" s="31">
        <f>G8/G30</f>
        <v>7.7897131261557604</v>
      </c>
      <c r="H32" s="31">
        <f>K8/K30</f>
        <v>10.405649216208223</v>
      </c>
      <c r="I32" s="31">
        <f>O8/O30</f>
        <v>10.273756189577931</v>
      </c>
      <c r="J32" s="31">
        <f>S8/S30</f>
        <v>12.045779155633303</v>
      </c>
      <c r="N32" s="31">
        <f>((S8/S28)^1/20)-1</f>
        <v>-0.66331719855102911</v>
      </c>
      <c r="O32" s="122">
        <f>J34</f>
        <v>0.13250921595632192</v>
      </c>
      <c r="P32" t="s">
        <v>1107</v>
      </c>
      <c r="T32" s="87" t="s">
        <v>26</v>
      </c>
      <c r="U32" s="102" t="s">
        <v>1120</v>
      </c>
      <c r="V32"/>
    </row>
    <row r="33" spans="4:22" ht="56.25" customHeight="1" x14ac:dyDescent="0.2">
      <c r="D33" s="32">
        <v>1.1089759538099493</v>
      </c>
      <c r="E33"/>
      <c r="F33" s="31">
        <f>F32^(1/20)</f>
        <v>1.0994292680267987</v>
      </c>
      <c r="G33" s="31">
        <f>G32^(1/20)</f>
        <v>1.1080926474535064</v>
      </c>
      <c r="H33" s="31">
        <f>H32^(1/20)</f>
        <v>1.1242514569819235</v>
      </c>
      <c r="I33" s="31">
        <f>I32^(1/20)</f>
        <v>1.1235346295046162</v>
      </c>
      <c r="J33" s="31">
        <f>J32^(1/20)</f>
        <v>1.1325092159563219</v>
      </c>
      <c r="O33" s="122">
        <f>I34</f>
        <v>0.12353462950461624</v>
      </c>
      <c r="P33" t="s">
        <v>1108</v>
      </c>
      <c r="T33" s="103">
        <v>2005</v>
      </c>
      <c r="U33" s="102"/>
      <c r="V33"/>
    </row>
    <row r="34" spans="4:22" ht="56.25" customHeight="1" x14ac:dyDescent="0.2">
      <c r="D34" s="32">
        <v>0.10897595380994929</v>
      </c>
      <c r="E34"/>
      <c r="F34" s="121">
        <f>F33-1</f>
        <v>9.9429268026798745E-2</v>
      </c>
      <c r="G34" s="121">
        <f>G33-1</f>
        <v>0.10809264745350644</v>
      </c>
      <c r="H34" s="148">
        <f>H33-1</f>
        <v>0.12425145698192352</v>
      </c>
      <c r="I34" s="121">
        <f>I33-1</f>
        <v>0.12353462950461624</v>
      </c>
      <c r="J34" s="121">
        <f>J33-1</f>
        <v>0.13250921595632192</v>
      </c>
      <c r="O34" s="122">
        <f>H34</f>
        <v>0.12425145698192352</v>
      </c>
      <c r="P34" t="s">
        <v>1109</v>
      </c>
      <c r="T34" s="103">
        <v>2006</v>
      </c>
      <c r="U34" s="102">
        <v>0.12476072680154308</v>
      </c>
      <c r="V34"/>
    </row>
    <row r="35" spans="4:22" ht="56.25" customHeight="1" x14ac:dyDescent="0.2">
      <c r="E35"/>
      <c r="F35"/>
      <c r="G35"/>
      <c r="O35" s="122">
        <f>G34</f>
        <v>0.10809264745350644</v>
      </c>
      <c r="P35" t="s">
        <v>1111</v>
      </c>
      <c r="T35" s="103">
        <v>2007</v>
      </c>
      <c r="U35" s="102">
        <v>6.1672797727361964E-2</v>
      </c>
      <c r="V35"/>
    </row>
    <row r="36" spans="4:22" ht="56.25" customHeight="1" x14ac:dyDescent="0.2">
      <c r="E36"/>
      <c r="F36"/>
      <c r="G36"/>
      <c r="O36" s="122">
        <f>F34</f>
        <v>9.9429268026798745E-2</v>
      </c>
      <c r="P36" t="s">
        <v>1112</v>
      </c>
      <c r="T36" s="103">
        <v>2008</v>
      </c>
      <c r="U36" s="102">
        <v>-0.13799353868159506</v>
      </c>
      <c r="V36"/>
    </row>
    <row r="37" spans="4:22" x14ac:dyDescent="0.2">
      <c r="E37"/>
      <c r="F37"/>
      <c r="G37"/>
      <c r="P37"/>
      <c r="T37" s="103">
        <v>2009</v>
      </c>
      <c r="U37" s="102">
        <v>0.18274278684538026</v>
      </c>
      <c r="V37"/>
    </row>
    <row r="38" spans="4:22" x14ac:dyDescent="0.2">
      <c r="E38"/>
      <c r="F38"/>
      <c r="G38"/>
      <c r="P38"/>
      <c r="T38" s="103">
        <v>2010</v>
      </c>
      <c r="U38" s="102">
        <v>-8.1263152802302785E-2</v>
      </c>
      <c r="V38"/>
    </row>
    <row r="39" spans="4:22" x14ac:dyDescent="0.2">
      <c r="E39"/>
      <c r="F39"/>
      <c r="G39"/>
      <c r="P39"/>
      <c r="T39" s="103">
        <v>2011</v>
      </c>
      <c r="U39" s="102">
        <v>6.7861985440280173E-2</v>
      </c>
      <c r="V39"/>
    </row>
    <row r="40" spans="4:22" x14ac:dyDescent="0.2">
      <c r="E40"/>
      <c r="F40"/>
      <c r="G40"/>
      <c r="P40"/>
      <c r="T40" s="103">
        <v>2012</v>
      </c>
      <c r="U40" s="102">
        <v>-2.011883922187439E-2</v>
      </c>
      <c r="V40"/>
    </row>
    <row r="41" spans="4:22" x14ac:dyDescent="0.2">
      <c r="E41"/>
      <c r="F41"/>
      <c r="G41"/>
      <c r="P41"/>
      <c r="T41" s="103">
        <v>2013</v>
      </c>
      <c r="U41" s="102">
        <v>0.17774199230053089</v>
      </c>
      <c r="V41"/>
    </row>
    <row r="42" spans="4:22" x14ac:dyDescent="0.2">
      <c r="E42"/>
      <c r="F42"/>
      <c r="G42"/>
      <c r="P42"/>
      <c r="T42" s="103">
        <v>2014</v>
      </c>
      <c r="U42" s="102">
        <v>-4.251500843890868E-2</v>
      </c>
      <c r="V42"/>
    </row>
    <row r="43" spans="4:22" x14ac:dyDescent="0.2">
      <c r="E43"/>
      <c r="F43"/>
      <c r="G43"/>
      <c r="P43"/>
      <c r="T43" s="103">
        <v>2015</v>
      </c>
      <c r="U43" s="102">
        <v>-8.4833880000892592E-2</v>
      </c>
      <c r="V43"/>
    </row>
    <row r="44" spans="4:22" x14ac:dyDescent="0.2">
      <c r="E44"/>
      <c r="F44"/>
      <c r="G44"/>
      <c r="P44"/>
      <c r="T44" s="103">
        <v>2016</v>
      </c>
      <c r="U44" s="102">
        <v>1.346056320858223</v>
      </c>
      <c r="V44"/>
    </row>
    <row r="45" spans="4:22" x14ac:dyDescent="0.2">
      <c r="E45"/>
      <c r="F45"/>
      <c r="G45"/>
      <c r="P45"/>
      <c r="T45" s="103">
        <v>2017</v>
      </c>
      <c r="U45" s="102">
        <v>9.7891887116972304E-2</v>
      </c>
      <c r="V45"/>
    </row>
    <row r="46" spans="4:22" x14ac:dyDescent="0.2">
      <c r="E46"/>
      <c r="F46"/>
      <c r="G46"/>
      <c r="P46"/>
      <c r="T46" s="103">
        <v>2018</v>
      </c>
      <c r="U46" s="102">
        <v>-3.7110835549918057E-2</v>
      </c>
      <c r="V46"/>
    </row>
    <row r="47" spans="4:22" x14ac:dyDescent="0.2">
      <c r="E47"/>
      <c r="F47"/>
      <c r="G47"/>
      <c r="P47"/>
      <c r="T47" s="103">
        <v>2019</v>
      </c>
      <c r="U47" s="102">
        <v>-0.12350758190174242</v>
      </c>
      <c r="V47"/>
    </row>
    <row r="48" spans="4:22" x14ac:dyDescent="0.2">
      <c r="E48"/>
      <c r="F48"/>
      <c r="G48"/>
      <c r="P48"/>
      <c r="T48" s="103">
        <v>2020</v>
      </c>
      <c r="U48" s="102">
        <v>5.5496360434728928E-2</v>
      </c>
      <c r="V48"/>
    </row>
    <row r="49" spans="5:22" x14ac:dyDescent="0.2">
      <c r="E49"/>
      <c r="F49"/>
      <c r="G49"/>
      <c r="P49"/>
      <c r="T49" s="103">
        <v>2021</v>
      </c>
      <c r="U49" s="102">
        <v>-5.0766680480729416E-2</v>
      </c>
      <c r="V49"/>
    </row>
    <row r="50" spans="5:22" x14ac:dyDescent="0.2">
      <c r="T50" s="103">
        <v>2022</v>
      </c>
      <c r="U50" s="102">
        <v>0.43939012308363984</v>
      </c>
      <c r="V50"/>
    </row>
    <row r="51" spans="5:22" x14ac:dyDescent="0.2">
      <c r="T51" s="103">
        <v>2023</v>
      </c>
      <c r="U51" s="102">
        <v>0.31040597293513761</v>
      </c>
      <c r="V51"/>
    </row>
    <row r="52" spans="5:22" x14ac:dyDescent="0.2">
      <c r="T52" s="103">
        <v>2024</v>
      </c>
      <c r="U52" s="102">
        <v>0.55875946632481077</v>
      </c>
      <c r="V52"/>
    </row>
    <row r="53" spans="5:22" x14ac:dyDescent="0.2">
      <c r="T53" s="103">
        <v>2025</v>
      </c>
      <c r="U53" s="102">
        <v>5.4000079957812613E-2</v>
      </c>
      <c r="V53"/>
    </row>
    <row r="54" spans="5:22" ht="15" x14ac:dyDescent="0.25">
      <c r="T54" s="103" t="s">
        <v>27</v>
      </c>
      <c r="U54" s="102">
        <v>2.8986709827484582</v>
      </c>
      <c r="V54"/>
    </row>
    <row r="59" spans="5:22" ht="45" x14ac:dyDescent="0.2">
      <c r="S59"/>
      <c r="T59" s="11" t="s">
        <v>26</v>
      </c>
      <c r="U59" s="104" t="s">
        <v>1119</v>
      </c>
    </row>
    <row r="60" spans="5:22" x14ac:dyDescent="0.2">
      <c r="S60"/>
      <c r="T60" s="100">
        <v>2005</v>
      </c>
      <c r="U60" s="104"/>
    </row>
    <row r="61" spans="5:22" x14ac:dyDescent="0.2">
      <c r="S61"/>
      <c r="T61" s="100">
        <v>2006</v>
      </c>
      <c r="U61" s="104">
        <v>-7.4368130915647441E-3</v>
      </c>
    </row>
    <row r="62" spans="5:22" x14ac:dyDescent="0.2">
      <c r="S62"/>
      <c r="T62" s="100">
        <v>2007</v>
      </c>
      <c r="U62" s="104">
        <v>-3.2327924969872572E-2</v>
      </c>
    </row>
    <row r="63" spans="5:22" x14ac:dyDescent="0.2">
      <c r="S63"/>
      <c r="T63" s="100">
        <v>2008</v>
      </c>
      <c r="U63" s="104">
        <v>-2.4365592174133686E-3</v>
      </c>
    </row>
    <row r="64" spans="5:22" x14ac:dyDescent="0.2">
      <c r="S64"/>
      <c r="T64" s="100">
        <v>2009</v>
      </c>
      <c r="U64" s="104">
        <v>-7.3456242876010066E-3</v>
      </c>
    </row>
    <row r="65" spans="19:21" x14ac:dyDescent="0.2">
      <c r="S65"/>
      <c r="T65" s="100">
        <v>2010</v>
      </c>
      <c r="U65" s="104">
        <v>5.666636289073166E-2</v>
      </c>
    </row>
    <row r="66" spans="19:21" x14ac:dyDescent="0.2">
      <c r="S66"/>
      <c r="T66" s="100">
        <v>2011</v>
      </c>
      <c r="U66" s="104">
        <v>3.7534066995549731E-2</v>
      </c>
    </row>
    <row r="67" spans="19:21" x14ac:dyDescent="0.2">
      <c r="S67"/>
      <c r="T67" s="100">
        <v>2012</v>
      </c>
      <c r="U67" s="104">
        <v>1.7605985037406503E-2</v>
      </c>
    </row>
    <row r="68" spans="19:21" x14ac:dyDescent="0.2">
      <c r="S68"/>
      <c r="T68" s="100">
        <v>2013</v>
      </c>
      <c r="U68" s="104">
        <v>0.1252266823506348</v>
      </c>
    </row>
    <row r="69" spans="19:21" x14ac:dyDescent="0.2">
      <c r="S69"/>
      <c r="T69" s="100">
        <v>2014</v>
      </c>
      <c r="U69" s="104">
        <v>3.8142114586055653E-2</v>
      </c>
    </row>
    <row r="70" spans="19:21" x14ac:dyDescent="0.2">
      <c r="S70"/>
      <c r="T70" s="100">
        <v>2015</v>
      </c>
      <c r="U70" s="104">
        <v>8.2516328442958822E-2</v>
      </c>
    </row>
    <row r="71" spans="19:21" x14ac:dyDescent="0.2">
      <c r="S71"/>
      <c r="T71" s="100">
        <v>2016</v>
      </c>
      <c r="U71" s="104">
        <v>1.3401118848593687</v>
      </c>
    </row>
    <row r="72" spans="19:21" x14ac:dyDescent="0.2">
      <c r="S72"/>
      <c r="T72" s="100">
        <v>2017</v>
      </c>
      <c r="U72" s="104">
        <v>-1.916334947302175E-2</v>
      </c>
    </row>
    <row r="73" spans="19:21" x14ac:dyDescent="0.2">
      <c r="S73"/>
      <c r="T73" s="100">
        <v>2018</v>
      </c>
      <c r="U73" s="104">
        <v>1.1719277705228166E-2</v>
      </c>
    </row>
    <row r="74" spans="19:21" x14ac:dyDescent="0.2">
      <c r="S74"/>
      <c r="T74" s="100">
        <v>2019</v>
      </c>
      <c r="U74" s="104">
        <v>-9.9650602543702504E-2</v>
      </c>
    </row>
    <row r="75" spans="19:21" x14ac:dyDescent="0.2">
      <c r="S75"/>
      <c r="T75" s="100">
        <v>2020</v>
      </c>
      <c r="U75" s="104">
        <v>-2.8190598602211053E-2</v>
      </c>
    </row>
    <row r="76" spans="19:21" x14ac:dyDescent="0.2">
      <c r="S76"/>
      <c r="T76" s="100">
        <v>2021</v>
      </c>
      <c r="U76" s="104">
        <v>3.2111404317552886E-3</v>
      </c>
    </row>
    <row r="77" spans="19:21" x14ac:dyDescent="0.2">
      <c r="S77"/>
      <c r="T77" s="100">
        <v>2022</v>
      </c>
      <c r="U77" s="104">
        <v>0.56097483678772908</v>
      </c>
    </row>
    <row r="78" spans="19:21" x14ac:dyDescent="0.2">
      <c r="S78"/>
      <c r="T78" s="100">
        <v>2023</v>
      </c>
      <c r="U78" s="104">
        <v>0.25707440868947312</v>
      </c>
    </row>
    <row r="79" spans="19:21" x14ac:dyDescent="0.2">
      <c r="S79"/>
      <c r="T79" s="100">
        <v>2024</v>
      </c>
      <c r="U79" s="104">
        <v>0.6039969507665075</v>
      </c>
    </row>
    <row r="80" spans="19:21" x14ac:dyDescent="0.2">
      <c r="S80"/>
      <c r="T80" s="100">
        <v>2025</v>
      </c>
      <c r="U80" s="104">
        <v>-4.1421738911544055E-2</v>
      </c>
    </row>
    <row r="81" spans="19:21" ht="15" x14ac:dyDescent="0.2">
      <c r="S81"/>
      <c r="T81" s="100" t="s">
        <v>27</v>
      </c>
      <c r="U81" s="104">
        <v>2.8968068284464676</v>
      </c>
    </row>
    <row r="85" spans="19:21" x14ac:dyDescent="0.2">
      <c r="S85"/>
    </row>
    <row r="86" spans="19:21" x14ac:dyDescent="0.2">
      <c r="S86"/>
    </row>
    <row r="87" spans="19:21" ht="45" x14ac:dyDescent="0.2">
      <c r="S87"/>
      <c r="T87" s="11" t="s">
        <v>26</v>
      </c>
      <c r="U87" s="104" t="s">
        <v>1113</v>
      </c>
    </row>
    <row r="88" spans="19:21" x14ac:dyDescent="0.2">
      <c r="S88"/>
      <c r="T88" s="100">
        <v>2005</v>
      </c>
      <c r="U88" s="104"/>
    </row>
    <row r="89" spans="19:21" x14ac:dyDescent="0.2">
      <c r="S89"/>
      <c r="T89" s="100">
        <v>2006</v>
      </c>
      <c r="U89" s="104">
        <v>0.45500562429696284</v>
      </c>
    </row>
    <row r="90" spans="19:21" x14ac:dyDescent="0.2">
      <c r="S90"/>
      <c r="T90" s="100">
        <v>2007</v>
      </c>
      <c r="U90" s="104">
        <v>0.15345960572091219</v>
      </c>
    </row>
    <row r="91" spans="19:21" x14ac:dyDescent="0.2">
      <c r="S91"/>
      <c r="T91" s="100">
        <v>2008</v>
      </c>
      <c r="U91" s="104">
        <v>-0.24296246648793565</v>
      </c>
    </row>
    <row r="92" spans="19:21" x14ac:dyDescent="0.2">
      <c r="S92"/>
      <c r="T92" s="100">
        <v>2009</v>
      </c>
      <c r="U92" s="104">
        <v>0.49136786188579007</v>
      </c>
    </row>
    <row r="93" spans="19:21" x14ac:dyDescent="0.2">
      <c r="S93"/>
      <c r="T93" s="100">
        <v>2010</v>
      </c>
      <c r="U93" s="104">
        <v>0.83656871475215222</v>
      </c>
    </row>
    <row r="94" spans="19:21" x14ac:dyDescent="0.2">
      <c r="S94"/>
      <c r="T94" s="100">
        <v>2011</v>
      </c>
      <c r="U94" s="104">
        <v>-9.7682386786049125E-2</v>
      </c>
    </row>
    <row r="95" spans="19:21" x14ac:dyDescent="0.2">
      <c r="S95"/>
      <c r="T95" s="100">
        <v>2012</v>
      </c>
      <c r="U95" s="104">
        <v>8.2822855095826667E-2</v>
      </c>
    </row>
    <row r="96" spans="19:21" x14ac:dyDescent="0.2">
      <c r="S96"/>
      <c r="T96" s="100">
        <v>2013</v>
      </c>
      <c r="U96" s="104">
        <v>-0.35918218810996788</v>
      </c>
    </row>
    <row r="97" spans="19:21" x14ac:dyDescent="0.2">
      <c r="S97"/>
      <c r="T97" s="100">
        <v>2014</v>
      </c>
      <c r="U97" s="104">
        <v>-0.19468249870934437</v>
      </c>
    </row>
    <row r="98" spans="19:21" x14ac:dyDescent="0.2">
      <c r="S98"/>
      <c r="T98" s="100">
        <v>2015</v>
      </c>
      <c r="U98" s="104">
        <v>-0.11513558561446242</v>
      </c>
    </row>
    <row r="99" spans="19:21" x14ac:dyDescent="0.2">
      <c r="S99"/>
      <c r="T99" s="100">
        <v>2016</v>
      </c>
      <c r="U99" s="104">
        <v>0.15837136854307032</v>
      </c>
    </row>
    <row r="100" spans="19:21" x14ac:dyDescent="0.2">
      <c r="S100"/>
      <c r="T100" s="100">
        <v>2017</v>
      </c>
      <c r="U100" s="104">
        <v>5.8415160422790512E-2</v>
      </c>
    </row>
    <row r="101" spans="19:21" x14ac:dyDescent="0.2">
      <c r="S101"/>
      <c r="T101" s="100">
        <v>2018</v>
      </c>
      <c r="U101" s="104">
        <v>-9.8268628493765803E-2</v>
      </c>
    </row>
    <row r="102" spans="19:21" x14ac:dyDescent="0.2">
      <c r="S102"/>
      <c r="T102" s="100">
        <v>2019</v>
      </c>
      <c r="U102" s="104">
        <v>0.17961992136304072</v>
      </c>
    </row>
    <row r="103" spans="19:21" x14ac:dyDescent="0.2">
      <c r="S103"/>
      <c r="T103" s="100">
        <v>2020</v>
      </c>
      <c r="U103" s="104">
        <v>0.47619576690183874</v>
      </c>
    </row>
    <row r="104" spans="19:21" x14ac:dyDescent="0.2">
      <c r="S104"/>
      <c r="T104" s="100">
        <v>2021</v>
      </c>
      <c r="U104" s="104">
        <v>-0.13220185902984238</v>
      </c>
    </row>
    <row r="105" spans="19:21" x14ac:dyDescent="0.2">
      <c r="S105"/>
      <c r="T105" s="100">
        <v>2022</v>
      </c>
      <c r="U105" s="104">
        <v>5.1604509973980979E-2</v>
      </c>
    </row>
    <row r="106" spans="19:21" x14ac:dyDescent="0.2">
      <c r="S106"/>
      <c r="T106" s="100">
        <v>2023</v>
      </c>
      <c r="U106" s="104">
        <v>5.0309278350515419E-3</v>
      </c>
    </row>
    <row r="107" spans="19:21" x14ac:dyDescent="0.2">
      <c r="S107"/>
      <c r="T107" s="100">
        <v>2024</v>
      </c>
      <c r="U107" s="104">
        <v>0.20679468242245197</v>
      </c>
    </row>
    <row r="108" spans="19:21" x14ac:dyDescent="0.2">
      <c r="T108" s="100">
        <v>2025</v>
      </c>
      <c r="U108" s="104">
        <v>1.3923228614171088</v>
      </c>
    </row>
    <row r="109" spans="19:21" ht="15" x14ac:dyDescent="0.2">
      <c r="T109" s="100" t="s">
        <v>27</v>
      </c>
      <c r="U109" s="104">
        <v>3.3074642473996101</v>
      </c>
    </row>
    <row r="113" spans="20:21" ht="45" x14ac:dyDescent="0.2">
      <c r="T113" s="11" t="s">
        <v>26</v>
      </c>
      <c r="U113" s="104" t="s">
        <v>1118</v>
      </c>
    </row>
    <row r="114" spans="20:21" x14ac:dyDescent="0.2">
      <c r="T114" s="100">
        <v>2005</v>
      </c>
      <c r="U114" s="104"/>
    </row>
    <row r="115" spans="20:21" x14ac:dyDescent="0.2">
      <c r="T115" s="100">
        <v>2006</v>
      </c>
      <c r="U115" s="104">
        <v>0.22763132576486425</v>
      </c>
    </row>
    <row r="116" spans="20:21" x14ac:dyDescent="0.2">
      <c r="T116" s="100">
        <v>2007</v>
      </c>
      <c r="U116" s="104">
        <v>0.31347962382445144</v>
      </c>
    </row>
    <row r="117" spans="20:21" x14ac:dyDescent="0.2">
      <c r="T117" s="100">
        <v>2008</v>
      </c>
      <c r="U117" s="104">
        <v>5.5250596658711161E-2</v>
      </c>
    </row>
    <row r="118" spans="20:21" x14ac:dyDescent="0.2">
      <c r="T118" s="100">
        <v>2009</v>
      </c>
      <c r="U118" s="104">
        <v>0.23962456180029412</v>
      </c>
    </row>
    <row r="119" spans="20:21" x14ac:dyDescent="0.2">
      <c r="T119" s="100">
        <v>2010</v>
      </c>
      <c r="U119" s="104">
        <v>0.2966611932129174</v>
      </c>
    </row>
    <row r="120" spans="20:21" x14ac:dyDescent="0.2">
      <c r="T120" s="100">
        <v>2011</v>
      </c>
      <c r="U120" s="104">
        <v>0.10229351343745592</v>
      </c>
    </row>
    <row r="121" spans="20:21" x14ac:dyDescent="0.2">
      <c r="T121" s="100">
        <v>2012</v>
      </c>
      <c r="U121" s="104">
        <v>6.9568547357671692E-2</v>
      </c>
    </row>
    <row r="122" spans="20:21" x14ac:dyDescent="0.2">
      <c r="T122" s="100">
        <v>2013</v>
      </c>
      <c r="U122" s="104">
        <v>-0.2825516171380833</v>
      </c>
    </row>
    <row r="123" spans="20:21" x14ac:dyDescent="0.2">
      <c r="T123" s="100">
        <v>2014</v>
      </c>
      <c r="U123" s="104">
        <v>-1.5137652832071901E-2</v>
      </c>
    </row>
    <row r="124" spans="20:21" x14ac:dyDescent="0.2">
      <c r="T124" s="100">
        <v>2015</v>
      </c>
      <c r="U124" s="104">
        <v>-0.10463643273372171</v>
      </c>
    </row>
    <row r="125" spans="20:21" x14ac:dyDescent="0.2">
      <c r="T125" s="100">
        <v>2016</v>
      </c>
      <c r="U125" s="104">
        <v>8.630447085455574E-2</v>
      </c>
    </row>
    <row r="126" spans="20:21" x14ac:dyDescent="0.2">
      <c r="T126" s="100">
        <v>2017</v>
      </c>
      <c r="U126" s="104">
        <v>0.13684119128245195</v>
      </c>
    </row>
    <row r="127" spans="20:21" x14ac:dyDescent="0.2">
      <c r="T127" s="100">
        <v>2018</v>
      </c>
      <c r="U127" s="104">
        <v>-2.0087069426411024E-2</v>
      </c>
    </row>
    <row r="128" spans="20:21" x14ac:dyDescent="0.2">
      <c r="T128" s="100">
        <v>2019</v>
      </c>
      <c r="U128" s="104">
        <v>0.18713951675759929</v>
      </c>
    </row>
    <row r="129" spans="20:21" x14ac:dyDescent="0.2">
      <c r="T129" s="100">
        <v>2020</v>
      </c>
      <c r="U129" s="104">
        <v>0.24423872365570221</v>
      </c>
    </row>
    <row r="130" spans="20:21" x14ac:dyDescent="0.2">
      <c r="T130" s="100">
        <v>2021</v>
      </c>
      <c r="U130" s="104">
        <v>-3.5090496543718014E-2</v>
      </c>
    </row>
    <row r="131" spans="20:21" x14ac:dyDescent="0.2">
      <c r="T131" s="100">
        <v>2022</v>
      </c>
      <c r="U131" s="104">
        <v>-1.4218527835502073E-3</v>
      </c>
    </row>
    <row r="132" spans="20:21" x14ac:dyDescent="0.2">
      <c r="T132" s="100">
        <v>2023</v>
      </c>
      <c r="U132" s="104">
        <v>0.14101861993428258</v>
      </c>
    </row>
    <row r="133" spans="20:21" x14ac:dyDescent="0.2">
      <c r="T133" s="100">
        <v>2024</v>
      </c>
      <c r="U133" s="104">
        <v>0.25658747300215978</v>
      </c>
    </row>
    <row r="134" spans="20:21" x14ac:dyDescent="0.2">
      <c r="T134" s="100">
        <v>2025</v>
      </c>
      <c r="U134" s="104">
        <v>0.6642221458309463</v>
      </c>
    </row>
    <row r="135" spans="20:21" ht="45" x14ac:dyDescent="0.2">
      <c r="T135" s="100" t="s">
        <v>27</v>
      </c>
      <c r="U135" s="104">
        <v>2.5619363819165075</v>
      </c>
    </row>
    <row r="141" spans="20:21" ht="105" x14ac:dyDescent="0.2">
      <c r="T141" s="11" t="s">
        <v>26</v>
      </c>
      <c r="U141" s="104" t="s">
        <v>1121</v>
      </c>
    </row>
    <row r="142" spans="20:21" x14ac:dyDescent="0.2">
      <c r="T142" s="100">
        <v>2005</v>
      </c>
      <c r="U142" s="104"/>
    </row>
    <row r="143" spans="20:21" x14ac:dyDescent="0.2">
      <c r="T143" s="100">
        <v>2006</v>
      </c>
      <c r="U143" s="104">
        <v>0.10178340950488229</v>
      </c>
    </row>
    <row r="144" spans="20:21" x14ac:dyDescent="0.2">
      <c r="T144" s="100">
        <v>2007</v>
      </c>
      <c r="U144" s="104">
        <v>0.51265933498702376</v>
      </c>
    </row>
    <row r="145" spans="20:21" x14ac:dyDescent="0.2">
      <c r="T145" s="100">
        <v>2008</v>
      </c>
      <c r="U145" s="104">
        <v>-0.56191147838714506</v>
      </c>
    </row>
    <row r="146" spans="20:21" x14ac:dyDescent="0.2">
      <c r="T146" s="100">
        <v>2009</v>
      </c>
      <c r="U146" s="104">
        <v>0.4514336653886431</v>
      </c>
    </row>
    <row r="147" spans="20:21" x14ac:dyDescent="0.2">
      <c r="T147" s="100">
        <v>2010</v>
      </c>
      <c r="U147" s="104">
        <v>6.5689045514987887E-2</v>
      </c>
    </row>
    <row r="148" spans="20:21" x14ac:dyDescent="0.2">
      <c r="T148" s="100">
        <v>2011</v>
      </c>
      <c r="U148" s="104">
        <v>-0.42455555291329838</v>
      </c>
    </row>
    <row r="149" spans="20:21" x14ac:dyDescent="0.2">
      <c r="T149" s="100">
        <v>2012</v>
      </c>
      <c r="U149" s="104">
        <v>0.33825588518421273</v>
      </c>
    </row>
    <row r="150" spans="20:21" x14ac:dyDescent="0.2">
      <c r="T150" s="100">
        <v>2013</v>
      </c>
      <c r="U150" s="104">
        <v>0.24904590378931959</v>
      </c>
    </row>
    <row r="151" spans="20:21" x14ac:dyDescent="0.2">
      <c r="T151" s="100">
        <v>2014</v>
      </c>
      <c r="U151" s="104">
        <v>0.39303487651717656</v>
      </c>
    </row>
    <row r="152" spans="20:21" x14ac:dyDescent="0.2">
      <c r="T152" s="100">
        <v>2015</v>
      </c>
      <c r="U152" s="104">
        <v>-0.2660846216724938</v>
      </c>
    </row>
    <row r="153" spans="20:21" x14ac:dyDescent="0.2">
      <c r="T153" s="100">
        <v>2016</v>
      </c>
      <c r="U153" s="104">
        <v>0.78291000955892398</v>
      </c>
    </row>
    <row r="154" spans="20:21" x14ac:dyDescent="0.2">
      <c r="T154" s="100">
        <v>2017</v>
      </c>
      <c r="U154" s="104">
        <v>0.201539811712143</v>
      </c>
    </row>
    <row r="155" spans="20:21" x14ac:dyDescent="0.2">
      <c r="T155" s="100">
        <v>2018</v>
      </c>
      <c r="U155" s="104">
        <v>-0.11653176273729919</v>
      </c>
    </row>
    <row r="156" spans="20:21" x14ac:dyDescent="0.2">
      <c r="T156" s="100">
        <v>2019</v>
      </c>
      <c r="U156" s="104">
        <v>5.917646740502893E-2</v>
      </c>
    </row>
    <row r="157" spans="20:21" x14ac:dyDescent="0.2">
      <c r="T157" s="100">
        <v>2020</v>
      </c>
      <c r="U157" s="104">
        <v>-0.2120813455696553</v>
      </c>
    </row>
    <row r="158" spans="20:21" x14ac:dyDescent="0.2">
      <c r="T158" s="100">
        <v>2021</v>
      </c>
      <c r="U158" s="104">
        <v>7.6246519184561642E-2</v>
      </c>
    </row>
    <row r="159" spans="20:21" x14ac:dyDescent="0.2">
      <c r="T159" s="100">
        <v>2022</v>
      </c>
      <c r="U159" s="104">
        <v>0.305039019810315</v>
      </c>
    </row>
    <row r="160" spans="20:21" x14ac:dyDescent="0.2">
      <c r="T160" s="100">
        <v>2023</v>
      </c>
      <c r="U160" s="104">
        <v>0.65306886659493735</v>
      </c>
    </row>
    <row r="161" spans="20:26" x14ac:dyDescent="0.2">
      <c r="T161" s="100">
        <v>2024</v>
      </c>
      <c r="U161" s="104">
        <v>0.21147719030127182</v>
      </c>
    </row>
    <row r="162" spans="20:26" x14ac:dyDescent="0.2">
      <c r="T162" s="100">
        <v>2025</v>
      </c>
      <c r="U162" s="104">
        <v>0.36472572202301884</v>
      </c>
    </row>
    <row r="163" spans="20:26" ht="30" x14ac:dyDescent="0.2">
      <c r="T163" s="100" t="s">
        <v>27</v>
      </c>
      <c r="U163" s="104">
        <v>3.1849209661965547</v>
      </c>
    </row>
    <row r="168" spans="20:26" x14ac:dyDescent="0.2">
      <c r="T168"/>
      <c r="U168"/>
      <c r="V168"/>
    </row>
    <row r="169" spans="20:26" x14ac:dyDescent="0.2">
      <c r="T169"/>
      <c r="U169"/>
      <c r="V169"/>
    </row>
    <row r="170" spans="20:26" x14ac:dyDescent="0.2">
      <c r="T170"/>
      <c r="U170"/>
      <c r="V170"/>
    </row>
    <row r="171" spans="20:26" x14ac:dyDescent="0.2">
      <c r="T171"/>
      <c r="U171"/>
      <c r="V171"/>
    </row>
    <row r="172" spans="20:26" x14ac:dyDescent="0.2">
      <c r="T172"/>
      <c r="U172"/>
      <c r="V172"/>
    </row>
    <row r="173" spans="20:26" ht="30" x14ac:dyDescent="0.2">
      <c r="T173" s="100"/>
      <c r="U173" s="11" t="s">
        <v>1115</v>
      </c>
      <c r="V173"/>
      <c r="Z173"/>
    </row>
    <row r="174" spans="20:26" ht="15" x14ac:dyDescent="0.2">
      <c r="T174" s="11" t="s">
        <v>1116</v>
      </c>
      <c r="U174" s="100">
        <v>2025</v>
      </c>
      <c r="V174"/>
      <c r="Z174"/>
    </row>
    <row r="175" spans="20:26" x14ac:dyDescent="0.2">
      <c r="T175" s="100" t="s">
        <v>1122</v>
      </c>
      <c r="U175" s="104">
        <v>8.0836251711478777</v>
      </c>
      <c r="V175"/>
      <c r="Z175"/>
    </row>
    <row r="176" spans="20:26" ht="28.5" x14ac:dyDescent="0.2">
      <c r="T176" s="100" t="s">
        <v>1123</v>
      </c>
      <c r="U176" s="104">
        <v>9.9346834307848972</v>
      </c>
      <c r="V176"/>
      <c r="Z176"/>
    </row>
    <row r="177" spans="20:26" x14ac:dyDescent="0.2">
      <c r="T177" s="100" t="s">
        <v>1124</v>
      </c>
      <c r="U177" s="104">
        <v>8.2962351646624217</v>
      </c>
      <c r="V177"/>
      <c r="Z177"/>
    </row>
    <row r="178" spans="20:26" x14ac:dyDescent="0.2">
      <c r="T178" s="100" t="s">
        <v>1130</v>
      </c>
      <c r="U178" s="104">
        <v>6.6719199717792685</v>
      </c>
      <c r="V178"/>
      <c r="Z178"/>
    </row>
    <row r="179" spans="20:26" x14ac:dyDescent="0.2">
      <c r="T179" s="100" t="s">
        <v>1131</v>
      </c>
      <c r="U179" s="104">
        <v>6.1727915804002764</v>
      </c>
      <c r="V179"/>
      <c r="Z179"/>
    </row>
    <row r="180" spans="20:26" x14ac:dyDescent="0.2">
      <c r="T180"/>
      <c r="U180"/>
      <c r="V180"/>
    </row>
    <row r="181" spans="20:26" x14ac:dyDescent="0.2">
      <c r="T181"/>
      <c r="U181"/>
      <c r="V181"/>
    </row>
    <row r="182" spans="20:26" x14ac:dyDescent="0.2">
      <c r="T182"/>
      <c r="U182"/>
      <c r="V182"/>
    </row>
    <row r="183" spans="20:26" x14ac:dyDescent="0.2">
      <c r="T183"/>
      <c r="U183"/>
      <c r="V183"/>
    </row>
    <row r="184" spans="20:26" x14ac:dyDescent="0.2">
      <c r="T184"/>
      <c r="U184"/>
      <c r="V184"/>
    </row>
    <row r="185" spans="20:26" x14ac:dyDescent="0.2">
      <c r="T185"/>
      <c r="U185"/>
      <c r="V185"/>
    </row>
    <row r="186" spans="20:26" x14ac:dyDescent="0.2">
      <c r="T186"/>
      <c r="U186"/>
      <c r="V186"/>
    </row>
    <row r="187" spans="20:26" x14ac:dyDescent="0.2">
      <c r="T187"/>
      <c r="U187"/>
      <c r="V187"/>
    </row>
    <row r="188" spans="20:26" x14ac:dyDescent="0.2">
      <c r="T188"/>
      <c r="U188"/>
      <c r="V188"/>
    </row>
    <row r="189" spans="20:26" x14ac:dyDescent="0.2">
      <c r="T189"/>
      <c r="U189"/>
      <c r="V189"/>
    </row>
    <row r="190" spans="20:26" x14ac:dyDescent="0.2">
      <c r="T190"/>
      <c r="U190"/>
      <c r="V190"/>
    </row>
    <row r="191" spans="20:26" x14ac:dyDescent="0.2">
      <c r="T191"/>
      <c r="U191"/>
      <c r="V191"/>
    </row>
    <row r="192" spans="20:26" x14ac:dyDescent="0.2">
      <c r="T192"/>
      <c r="U192"/>
      <c r="V192"/>
    </row>
    <row r="193" spans="17:22" x14ac:dyDescent="0.2">
      <c r="T193"/>
      <c r="U193"/>
      <c r="V193"/>
    </row>
    <row r="194" spans="17:22" x14ac:dyDescent="0.2">
      <c r="T194"/>
      <c r="U194"/>
      <c r="V194"/>
    </row>
    <row r="195" spans="17:22" x14ac:dyDescent="0.2">
      <c r="T195"/>
      <c r="U195"/>
      <c r="V195"/>
    </row>
    <row r="196" spans="17:22" x14ac:dyDescent="0.2">
      <c r="T196"/>
      <c r="U196"/>
      <c r="V196"/>
    </row>
    <row r="197" spans="17:22" ht="36" x14ac:dyDescent="0.25">
      <c r="T197" s="105" t="s">
        <v>1094</v>
      </c>
      <c r="U197" s="106">
        <f>Q8</f>
        <v>0.19053951461955271</v>
      </c>
      <c r="V197"/>
    </row>
    <row r="198" spans="17:22" ht="36" x14ac:dyDescent="0.25">
      <c r="T198" s="105" t="s">
        <v>1095</v>
      </c>
      <c r="U198" s="106">
        <f>M8</f>
        <v>0.39869625379960111</v>
      </c>
      <c r="V198"/>
    </row>
    <row r="199" spans="17:22" ht="36" x14ac:dyDescent="0.25">
      <c r="T199" s="105" t="s">
        <v>1096</v>
      </c>
      <c r="U199" s="106">
        <f>I8</f>
        <v>0.32900675875450286</v>
      </c>
      <c r="V199"/>
    </row>
    <row r="200" spans="17:22" ht="36" x14ac:dyDescent="0.25">
      <c r="T200" s="105" t="s">
        <v>1097</v>
      </c>
      <c r="U200" s="106">
        <f>E8</f>
        <v>0.32803841738487372</v>
      </c>
      <c r="V200"/>
    </row>
    <row r="201" spans="17:22" ht="54" x14ac:dyDescent="0.25">
      <c r="T201" s="105" t="s">
        <v>1098</v>
      </c>
      <c r="U201" s="106">
        <f>U8</f>
        <v>0.3384188360836643</v>
      </c>
      <c r="V201"/>
    </row>
    <row r="202" spans="17:22" x14ac:dyDescent="0.2">
      <c r="T202"/>
      <c r="U202"/>
      <c r="V202"/>
    </row>
    <row r="203" spans="17:22" x14ac:dyDescent="0.2">
      <c r="T203"/>
      <c r="U203"/>
      <c r="V203"/>
    </row>
    <row r="204" spans="17:22" x14ac:dyDescent="0.2">
      <c r="T204"/>
      <c r="U204"/>
      <c r="V204"/>
    </row>
    <row r="205" spans="17:22" x14ac:dyDescent="0.2">
      <c r="V205"/>
    </row>
    <row r="206" spans="17:22" x14ac:dyDescent="0.2">
      <c r="V206"/>
    </row>
    <row r="207" spans="17:22" x14ac:dyDescent="0.2">
      <c r="Q207" s="100"/>
      <c r="V207"/>
    </row>
    <row r="208" spans="17:22" ht="15" x14ac:dyDescent="0.2">
      <c r="Q208" s="11" t="s">
        <v>26</v>
      </c>
      <c r="R208" s="100" t="s">
        <v>1117</v>
      </c>
      <c r="S208" s="100" t="s">
        <v>1135</v>
      </c>
      <c r="T208" s="100" t="s">
        <v>1134</v>
      </c>
      <c r="U208" s="100" t="s">
        <v>1133</v>
      </c>
      <c r="V208" s="100" t="s">
        <v>1132</v>
      </c>
    </row>
    <row r="209" spans="17:22" x14ac:dyDescent="0.2">
      <c r="Q209" s="100">
        <v>2025</v>
      </c>
      <c r="R209" s="104">
        <v>0.36472572202301884</v>
      </c>
      <c r="S209" s="104">
        <v>0.6642221458309463</v>
      </c>
      <c r="T209" s="104">
        <v>1.3923228614171088</v>
      </c>
      <c r="U209" s="104">
        <v>-4.1421738911544055E-2</v>
      </c>
      <c r="V209" s="104">
        <v>5.4000079957812613E-2</v>
      </c>
    </row>
    <row r="210" spans="17:22" ht="15" x14ac:dyDescent="0.2">
      <c r="Q210" s="100" t="s">
        <v>27</v>
      </c>
      <c r="R210" s="104">
        <v>0.36472572202301884</v>
      </c>
      <c r="S210" s="104">
        <v>0.6642221458309463</v>
      </c>
      <c r="T210" s="104">
        <v>1.3923228614171088</v>
      </c>
      <c r="U210" s="104">
        <v>-4.1421738911544055E-2</v>
      </c>
      <c r="V210" s="104">
        <v>5.4000079957812613E-2</v>
      </c>
    </row>
    <row r="211" spans="17:22" x14ac:dyDescent="0.2">
      <c r="Q211"/>
      <c r="R211"/>
      <c r="S211"/>
      <c r="T211"/>
      <c r="U211"/>
      <c r="V211"/>
    </row>
    <row r="212" spans="17:22" x14ac:dyDescent="0.2">
      <c r="Q212"/>
      <c r="R212"/>
      <c r="S212"/>
      <c r="T212"/>
      <c r="U212"/>
      <c r="V212"/>
    </row>
    <row r="213" spans="17:22" x14ac:dyDescent="0.2">
      <c r="Q213"/>
      <c r="R213"/>
      <c r="S213"/>
      <c r="T213"/>
      <c r="U213"/>
      <c r="V213"/>
    </row>
    <row r="214" spans="17:22" x14ac:dyDescent="0.2">
      <c r="Q214"/>
      <c r="R214"/>
      <c r="S214"/>
      <c r="T214"/>
      <c r="U214" t="s">
        <v>1099</v>
      </c>
      <c r="V214" t="s">
        <v>1106</v>
      </c>
    </row>
    <row r="215" spans="17:22" x14ac:dyDescent="0.2">
      <c r="Q215"/>
      <c r="R215"/>
      <c r="S215"/>
      <c r="T215"/>
      <c r="U215" t="s">
        <v>1125</v>
      </c>
      <c r="V215">
        <v>12.3</v>
      </c>
    </row>
    <row r="216" spans="17:22" x14ac:dyDescent="0.2">
      <c r="Q216"/>
      <c r="R216"/>
      <c r="S216"/>
      <c r="T216"/>
      <c r="U216" t="s">
        <v>1126</v>
      </c>
      <c r="V216">
        <v>12.4</v>
      </c>
    </row>
    <row r="217" spans="17:22" x14ac:dyDescent="0.2">
      <c r="Q217"/>
      <c r="R217"/>
      <c r="S217"/>
      <c r="T217"/>
      <c r="U217" t="s">
        <v>1127</v>
      </c>
      <c r="V217">
        <v>10.8</v>
      </c>
    </row>
    <row r="218" spans="17:22" x14ac:dyDescent="0.2">
      <c r="Q218"/>
      <c r="R218"/>
      <c r="S218"/>
      <c r="T218"/>
      <c r="U218" t="s">
        <v>1128</v>
      </c>
      <c r="V218">
        <v>9.9</v>
      </c>
    </row>
    <row r="219" spans="17:22" x14ac:dyDescent="0.2">
      <c r="Q219"/>
      <c r="R219"/>
      <c r="S219"/>
      <c r="T219"/>
      <c r="U219" t="s">
        <v>1129</v>
      </c>
      <c r="V219">
        <v>13.2</v>
      </c>
    </row>
    <row r="220" spans="17:22" x14ac:dyDescent="0.2">
      <c r="Q220"/>
      <c r="R220"/>
      <c r="S220"/>
      <c r="T220"/>
      <c r="U220"/>
      <c r="V220"/>
    </row>
    <row r="221" spans="17:22" x14ac:dyDescent="0.2">
      <c r="Q221"/>
      <c r="R221"/>
      <c r="S221"/>
      <c r="T221"/>
      <c r="U221"/>
      <c r="V221"/>
    </row>
    <row r="222" spans="17:22" x14ac:dyDescent="0.2">
      <c r="Q222"/>
      <c r="R222"/>
      <c r="S222"/>
      <c r="T222"/>
      <c r="U222"/>
      <c r="V222"/>
    </row>
    <row r="223" spans="17:22" x14ac:dyDescent="0.2">
      <c r="Q223"/>
      <c r="R223"/>
      <c r="S223"/>
      <c r="T223"/>
      <c r="U223"/>
      <c r="V223"/>
    </row>
    <row r="224" spans="17:22" x14ac:dyDescent="0.2">
      <c r="Q224"/>
      <c r="R224"/>
      <c r="S224"/>
      <c r="T224"/>
      <c r="U224"/>
      <c r="V224"/>
    </row>
    <row r="225" spans="17:22" x14ac:dyDescent="0.2">
      <c r="Q225"/>
      <c r="R225"/>
      <c r="S225"/>
      <c r="T225"/>
      <c r="U225"/>
      <c r="V225"/>
    </row>
    <row r="226" spans="17:22" x14ac:dyDescent="0.2">
      <c r="Q226"/>
      <c r="R226"/>
      <c r="S226"/>
      <c r="T226"/>
      <c r="U226"/>
      <c r="V226"/>
    </row>
    <row r="227" spans="17:22" x14ac:dyDescent="0.2">
      <c r="Q227"/>
      <c r="R227"/>
      <c r="S227"/>
      <c r="T227"/>
      <c r="U227"/>
      <c r="V227"/>
    </row>
    <row r="228" spans="17:22" x14ac:dyDescent="0.2">
      <c r="Q228"/>
      <c r="R228"/>
      <c r="S228"/>
      <c r="T228"/>
      <c r="U228"/>
      <c r="V228"/>
    </row>
    <row r="229" spans="17:22" x14ac:dyDescent="0.2">
      <c r="Q229"/>
      <c r="R229"/>
      <c r="S229"/>
      <c r="T229"/>
      <c r="U229"/>
      <c r="V229"/>
    </row>
    <row r="230" spans="17:22" x14ac:dyDescent="0.2">
      <c r="Q230"/>
      <c r="R230"/>
      <c r="S230"/>
      <c r="T230"/>
      <c r="U230"/>
      <c r="V230"/>
    </row>
    <row r="231" spans="17:22" x14ac:dyDescent="0.2">
      <c r="Q231"/>
      <c r="R231"/>
      <c r="S231"/>
      <c r="T231"/>
      <c r="U231"/>
      <c r="V231"/>
    </row>
    <row r="232" spans="17:22" x14ac:dyDescent="0.2">
      <c r="Q232"/>
      <c r="R232"/>
      <c r="S232"/>
      <c r="T232"/>
      <c r="U232"/>
      <c r="V232"/>
    </row>
    <row r="233" spans="17:22" x14ac:dyDescent="0.2">
      <c r="Q233"/>
      <c r="R233"/>
      <c r="S233"/>
      <c r="T233"/>
      <c r="U233"/>
      <c r="V233"/>
    </row>
    <row r="234" spans="17:22" x14ac:dyDescent="0.2">
      <c r="Q234"/>
      <c r="R234"/>
      <c r="S234"/>
      <c r="T234"/>
      <c r="U234"/>
      <c r="V234"/>
    </row>
    <row r="235" spans="17:22" x14ac:dyDescent="0.2">
      <c r="Q235"/>
      <c r="R235"/>
      <c r="S235"/>
      <c r="T235"/>
      <c r="U235"/>
      <c r="V235"/>
    </row>
    <row r="236" spans="17:22" x14ac:dyDescent="0.2">
      <c r="Q236"/>
      <c r="R236"/>
      <c r="S236"/>
      <c r="T236"/>
      <c r="U236"/>
      <c r="V236"/>
    </row>
    <row r="237" spans="17:22" x14ac:dyDescent="0.2">
      <c r="Q237"/>
      <c r="R237"/>
      <c r="S237"/>
      <c r="T237"/>
      <c r="U237"/>
      <c r="V237"/>
    </row>
    <row r="238" spans="17:22" x14ac:dyDescent="0.2">
      <c r="Q238"/>
      <c r="R238"/>
      <c r="S238"/>
      <c r="T238"/>
      <c r="U238"/>
      <c r="V238"/>
    </row>
    <row r="239" spans="17:22" x14ac:dyDescent="0.2">
      <c r="Q239"/>
      <c r="R239"/>
      <c r="S239"/>
      <c r="T239"/>
      <c r="U239"/>
      <c r="V239"/>
    </row>
    <row r="240" spans="17:22" x14ac:dyDescent="0.2">
      <c r="Q240"/>
      <c r="R240"/>
      <c r="S240"/>
      <c r="T240"/>
      <c r="U240"/>
      <c r="V240"/>
    </row>
    <row r="241" spans="17:22" x14ac:dyDescent="0.2">
      <c r="Q241"/>
      <c r="R241"/>
      <c r="S241"/>
      <c r="T241"/>
      <c r="U241"/>
      <c r="V241"/>
    </row>
    <row r="242" spans="17:22" x14ac:dyDescent="0.2">
      <c r="Q242"/>
      <c r="R242"/>
      <c r="S242"/>
      <c r="T242"/>
      <c r="U242"/>
      <c r="V242"/>
    </row>
    <row r="243" spans="17:22" x14ac:dyDescent="0.2">
      <c r="Q243"/>
      <c r="R243"/>
      <c r="S243"/>
      <c r="T243"/>
      <c r="U243"/>
      <c r="V243"/>
    </row>
    <row r="244" spans="17:22" x14ac:dyDescent="0.2">
      <c r="Q244"/>
      <c r="R244"/>
      <c r="S244"/>
      <c r="T244"/>
      <c r="U244"/>
      <c r="V244"/>
    </row>
    <row r="245" spans="17:22" x14ac:dyDescent="0.2">
      <c r="Q245"/>
      <c r="R245"/>
      <c r="S245"/>
      <c r="T245"/>
      <c r="U245"/>
      <c r="V245"/>
    </row>
    <row r="246" spans="17:22" x14ac:dyDescent="0.2">
      <c r="Q246"/>
      <c r="R246"/>
      <c r="S246"/>
      <c r="T246"/>
      <c r="U246"/>
      <c r="V246"/>
    </row>
    <row r="247" spans="17:22" x14ac:dyDescent="0.2">
      <c r="Q247"/>
      <c r="R247"/>
      <c r="S247"/>
      <c r="T247"/>
      <c r="U247"/>
      <c r="V247"/>
    </row>
    <row r="248" spans="17:22" x14ac:dyDescent="0.2">
      <c r="Q248"/>
      <c r="R248"/>
      <c r="S248"/>
      <c r="T248"/>
      <c r="U248"/>
      <c r="V248"/>
    </row>
    <row r="249" spans="17:22" x14ac:dyDescent="0.2">
      <c r="Q249"/>
      <c r="R249"/>
      <c r="S249"/>
      <c r="T249"/>
      <c r="U249"/>
      <c r="V249"/>
    </row>
    <row r="250" spans="17:22" x14ac:dyDescent="0.2">
      <c r="Q250"/>
      <c r="R250"/>
      <c r="S250"/>
      <c r="T250"/>
      <c r="U250"/>
      <c r="V250"/>
    </row>
    <row r="251" spans="17:22" x14ac:dyDescent="0.2">
      <c r="Q251"/>
      <c r="R251"/>
      <c r="S251"/>
      <c r="T251"/>
      <c r="U251"/>
      <c r="V251"/>
    </row>
  </sheetData>
  <pageMargins left="0.7" right="0.7" top="0.75" bottom="0.75" header="0.3" footer="0.3"/>
  <pageSetup paperSize="8" scale="39" fitToHeight="0" orientation="landscape" r:id="rId8"/>
  <rowBreaks count="2" manualBreakCount="2">
    <brk id="5" max="16383" man="1"/>
    <brk id="28" max="16383" man="1"/>
  </rowBreaks>
  <tableParts count="2">
    <tablePart r:id="rId9"/>
    <tablePart r:id="rId10"/>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9C128-19A7-49AA-A1B0-BC6429288602}">
  <dimension ref="D3:BF178"/>
  <sheetViews>
    <sheetView tabSelected="1" view="pageBreakPreview" zoomScale="20" zoomScaleNormal="30" zoomScaleSheetLayoutView="20" workbookViewId="0">
      <selection activeCell="AN29" sqref="AN29"/>
    </sheetView>
  </sheetViews>
  <sheetFormatPr defaultRowHeight="14.25" x14ac:dyDescent="0.2"/>
  <cols>
    <col min="1" max="3" width="9" style="149"/>
    <col min="4" max="4" width="17.875" style="149" customWidth="1"/>
    <col min="5" max="5" width="74.25" style="149" customWidth="1"/>
    <col min="6" max="58" width="21.375" style="149" customWidth="1"/>
    <col min="59" max="59" width="9" style="149"/>
    <col min="60" max="60" width="9.125" style="149" customWidth="1"/>
    <col min="61" max="62" width="9" style="149"/>
    <col min="63" max="63" width="9.125" style="149" customWidth="1"/>
    <col min="64" max="16384" width="9" style="149"/>
  </cols>
  <sheetData>
    <row r="3" spans="4:58" ht="45" customHeight="1" x14ac:dyDescent="0.2"/>
    <row r="4" spans="4:58" ht="141" customHeight="1" x14ac:dyDescent="0.2">
      <c r="D4" s="150"/>
      <c r="E4" s="150"/>
      <c r="F4" s="150"/>
      <c r="G4" s="150"/>
      <c r="H4" s="150"/>
      <c r="I4" s="150"/>
      <c r="J4" s="150"/>
      <c r="K4" s="150"/>
      <c r="L4" s="150"/>
      <c r="M4" s="150"/>
      <c r="N4" s="150"/>
      <c r="O4" s="150"/>
      <c r="P4" s="150"/>
      <c r="Q4" s="150"/>
      <c r="R4" s="150"/>
      <c r="S4" s="150"/>
      <c r="T4" s="150"/>
      <c r="U4" s="150"/>
      <c r="V4" s="150"/>
      <c r="W4" s="150"/>
      <c r="X4" s="150"/>
      <c r="Y4" s="150"/>
      <c r="Z4" s="150"/>
      <c r="AA4" s="150"/>
      <c r="AB4" s="150"/>
      <c r="AC4" s="150"/>
      <c r="AD4" s="150"/>
      <c r="AE4" s="151" t="s">
        <v>1110</v>
      </c>
      <c r="AF4" s="151"/>
      <c r="AG4" s="151"/>
      <c r="AH4" s="151"/>
      <c r="AI4" s="152"/>
      <c r="AJ4" s="152"/>
      <c r="AK4" s="152"/>
      <c r="AL4" s="152"/>
      <c r="AM4" s="152"/>
      <c r="AN4" s="152"/>
      <c r="AO4" s="152"/>
      <c r="AP4" s="152"/>
      <c r="AQ4" s="152"/>
      <c r="AR4" s="152"/>
      <c r="AS4" s="152"/>
      <c r="AT4" s="152"/>
      <c r="AU4" s="152"/>
      <c r="AV4" s="152"/>
      <c r="AW4" s="152"/>
      <c r="AX4" s="152"/>
      <c r="AY4" s="152"/>
      <c r="AZ4" s="152"/>
      <c r="BA4" s="152"/>
      <c r="BB4" s="152"/>
      <c r="BC4" s="152"/>
      <c r="BD4" s="152"/>
      <c r="BE4" s="152"/>
      <c r="BF4" s="152"/>
    </row>
    <row r="5" spans="4:58" ht="328.5" customHeight="1" x14ac:dyDescent="0.2">
      <c r="D5" s="150"/>
      <c r="E5" s="150"/>
      <c r="F5" s="150"/>
      <c r="G5" s="150"/>
      <c r="H5" s="150"/>
      <c r="I5" s="150"/>
      <c r="J5" s="150"/>
      <c r="K5" s="150"/>
      <c r="L5" s="150"/>
      <c r="M5" s="150"/>
      <c r="N5" s="150"/>
      <c r="O5" s="150"/>
      <c r="P5" s="150"/>
      <c r="Q5" s="150"/>
      <c r="R5" s="150"/>
      <c r="S5" s="150"/>
      <c r="T5" s="150"/>
      <c r="U5" s="150"/>
      <c r="V5" s="150"/>
      <c r="W5" s="150"/>
      <c r="X5" s="150"/>
      <c r="Y5" s="150"/>
      <c r="Z5" s="150"/>
      <c r="AA5" s="150"/>
      <c r="AB5" s="150"/>
      <c r="AC5" s="150"/>
      <c r="AD5" s="150"/>
      <c r="AE5" s="150"/>
      <c r="AF5" s="150"/>
      <c r="AG5" s="150"/>
      <c r="AH5" s="150"/>
      <c r="AI5" s="152"/>
      <c r="AJ5" s="152"/>
      <c r="AK5" s="152"/>
      <c r="AL5" s="152"/>
      <c r="AM5" s="152"/>
      <c r="AN5" s="152"/>
      <c r="AO5" s="152"/>
      <c r="AP5" s="152"/>
      <c r="AQ5" s="152"/>
      <c r="AR5" s="152"/>
      <c r="AS5" s="152"/>
      <c r="AT5" s="152"/>
      <c r="AU5" s="152"/>
      <c r="AV5" s="152"/>
      <c r="AW5" s="152"/>
      <c r="AX5" s="152"/>
      <c r="AY5" s="152"/>
      <c r="AZ5" s="152"/>
      <c r="BA5" s="152"/>
      <c r="BB5" s="152"/>
      <c r="BC5" s="152"/>
      <c r="BD5" s="152"/>
      <c r="BE5" s="152"/>
      <c r="BF5" s="152"/>
    </row>
    <row r="6" spans="4:58" ht="251.25" customHeight="1" x14ac:dyDescent="0.2">
      <c r="D6" s="150"/>
      <c r="E6" s="150"/>
      <c r="F6" s="150"/>
      <c r="G6" s="150"/>
      <c r="H6" s="150"/>
      <c r="I6" s="150"/>
      <c r="J6" s="150"/>
      <c r="K6" s="150"/>
      <c r="L6" s="150"/>
      <c r="M6" s="150"/>
      <c r="N6" s="150"/>
      <c r="O6" s="150"/>
      <c r="P6" s="150"/>
      <c r="Q6" s="150"/>
      <c r="R6" s="150"/>
      <c r="S6" s="150"/>
      <c r="T6" s="150"/>
      <c r="U6" s="150"/>
      <c r="V6" s="150"/>
      <c r="W6" s="150"/>
      <c r="X6" s="150"/>
      <c r="Y6" s="150"/>
      <c r="Z6" s="150"/>
      <c r="AA6" s="150"/>
      <c r="AB6" s="150"/>
      <c r="AC6" s="150"/>
      <c r="AD6" s="150"/>
      <c r="AE6" s="150"/>
      <c r="AF6" s="150"/>
      <c r="AG6" s="150"/>
      <c r="AH6" s="150"/>
      <c r="AI6" s="152"/>
      <c r="AJ6" s="152"/>
      <c r="AK6" s="152"/>
      <c r="AL6" s="152"/>
      <c r="AM6" s="152"/>
      <c r="AN6" s="152"/>
      <c r="AO6" s="152"/>
      <c r="AP6" s="152"/>
      <c r="AQ6" s="152"/>
      <c r="AR6" s="152"/>
      <c r="AS6" s="152"/>
      <c r="AT6" s="152"/>
      <c r="AU6" s="152"/>
      <c r="AV6" s="152"/>
      <c r="AW6" s="152"/>
      <c r="AX6" s="152"/>
      <c r="AY6" s="152"/>
      <c r="AZ6" s="152"/>
      <c r="BA6" s="152"/>
      <c r="BB6" s="152"/>
      <c r="BC6" s="152"/>
      <c r="BD6" s="152"/>
      <c r="BE6" s="152"/>
      <c r="BF6" s="152"/>
    </row>
    <row r="7" spans="4:58" ht="60" customHeight="1" x14ac:dyDescent="0.2">
      <c r="D7" s="150"/>
      <c r="E7" s="150"/>
      <c r="F7" s="150"/>
      <c r="G7" s="150"/>
      <c r="H7" s="150"/>
      <c r="I7" s="150"/>
      <c r="J7" s="150"/>
      <c r="K7" s="150"/>
      <c r="L7" s="150"/>
      <c r="M7" s="150"/>
      <c r="N7" s="150"/>
      <c r="O7" s="150"/>
      <c r="P7" s="150"/>
      <c r="Q7" s="150"/>
      <c r="R7" s="150"/>
      <c r="S7" s="150"/>
      <c r="T7" s="150"/>
      <c r="U7" s="150"/>
      <c r="V7" s="150"/>
      <c r="W7" s="150"/>
      <c r="X7" s="150"/>
      <c r="Y7" s="150"/>
      <c r="Z7" s="150"/>
      <c r="AA7" s="150"/>
      <c r="AB7" s="150"/>
      <c r="AC7" s="150"/>
      <c r="AD7" s="150"/>
      <c r="AE7" s="150"/>
      <c r="AF7" s="150"/>
      <c r="AG7" s="150"/>
      <c r="AH7" s="150"/>
      <c r="AI7" s="152"/>
      <c r="AJ7" s="152"/>
      <c r="AK7" s="152"/>
      <c r="AL7" s="152"/>
      <c r="AM7" s="152"/>
      <c r="AN7" s="152"/>
      <c r="AO7" s="152"/>
      <c r="AP7" s="152"/>
      <c r="AQ7" s="152"/>
      <c r="AR7" s="152"/>
      <c r="AS7" s="152"/>
      <c r="AT7" s="152"/>
      <c r="AU7" s="152"/>
      <c r="AV7" s="152"/>
      <c r="AW7" s="152"/>
      <c r="AX7" s="152"/>
      <c r="AY7" s="152"/>
      <c r="AZ7" s="152"/>
      <c r="BA7" s="152"/>
      <c r="BB7" s="152"/>
      <c r="BC7" s="152"/>
      <c r="BD7" s="152"/>
      <c r="BE7" s="152"/>
      <c r="BF7" s="152"/>
    </row>
    <row r="8" spans="4:58" x14ac:dyDescent="0.2">
      <c r="D8" s="150"/>
      <c r="E8" s="150"/>
      <c r="F8" s="150"/>
      <c r="G8" s="150"/>
      <c r="H8" s="150"/>
      <c r="I8" s="150"/>
      <c r="J8" s="150"/>
      <c r="K8" s="150"/>
      <c r="L8" s="150"/>
      <c r="M8" s="150"/>
      <c r="N8" s="150"/>
      <c r="O8" s="150"/>
      <c r="P8" s="150"/>
      <c r="Q8" s="150"/>
      <c r="R8" s="150"/>
      <c r="S8" s="150"/>
      <c r="T8" s="150"/>
      <c r="U8" s="150"/>
      <c r="V8" s="150"/>
      <c r="W8" s="150"/>
      <c r="X8" s="150"/>
      <c r="Y8" s="150"/>
      <c r="Z8" s="150"/>
      <c r="AA8" s="150"/>
      <c r="AB8" s="150"/>
      <c r="AC8" s="150"/>
      <c r="AD8" s="150"/>
      <c r="AE8" s="150"/>
      <c r="AF8" s="150"/>
      <c r="AG8" s="150"/>
      <c r="AH8" s="150"/>
      <c r="AI8" s="152"/>
      <c r="AJ8" s="152"/>
      <c r="AK8" s="152"/>
      <c r="AL8" s="152"/>
      <c r="AM8" s="152"/>
      <c r="AN8" s="152"/>
      <c r="AO8" s="152"/>
      <c r="AP8" s="152"/>
      <c r="AQ8" s="152"/>
      <c r="AR8" s="152"/>
      <c r="AS8" s="152"/>
      <c r="AT8" s="152"/>
      <c r="AU8" s="152"/>
      <c r="AV8" s="152"/>
      <c r="AW8" s="152"/>
      <c r="AX8" s="152"/>
      <c r="AY8" s="152"/>
      <c r="AZ8" s="152"/>
      <c r="BA8" s="152"/>
      <c r="BB8" s="152"/>
      <c r="BC8" s="152"/>
      <c r="BD8" s="152"/>
      <c r="BE8" s="152"/>
      <c r="BF8" s="152"/>
    </row>
    <row r="9" spans="4:58" x14ac:dyDescent="0.2">
      <c r="D9" s="150"/>
      <c r="E9" s="150"/>
      <c r="F9" s="150"/>
      <c r="G9" s="150"/>
      <c r="H9" s="150"/>
      <c r="I9" s="150"/>
      <c r="J9" s="150"/>
      <c r="K9" s="150"/>
      <c r="L9" s="150"/>
      <c r="M9" s="150"/>
      <c r="N9" s="150"/>
      <c r="O9" s="150"/>
      <c r="P9" s="150"/>
      <c r="Q9" s="150"/>
      <c r="R9" s="150"/>
      <c r="S9" s="150"/>
      <c r="T9" s="150"/>
      <c r="U9" s="150"/>
      <c r="V9" s="150"/>
      <c r="W9" s="150"/>
      <c r="X9" s="150"/>
      <c r="Y9" s="150"/>
      <c r="Z9" s="150"/>
      <c r="AA9" s="150"/>
      <c r="AB9" s="150"/>
      <c r="AC9" s="150"/>
      <c r="AD9" s="150"/>
      <c r="AE9" s="150"/>
      <c r="AF9" s="150"/>
      <c r="AG9" s="150"/>
      <c r="AH9" s="150"/>
      <c r="AI9" s="152"/>
      <c r="AJ9" s="152"/>
      <c r="AK9" s="152"/>
      <c r="AL9" s="152"/>
      <c r="AM9" s="152"/>
      <c r="AN9" s="152"/>
      <c r="AO9" s="152"/>
      <c r="AP9" s="152"/>
      <c r="AQ9" s="152"/>
      <c r="AR9" s="152"/>
      <c r="AS9" s="152"/>
      <c r="AT9" s="152"/>
      <c r="AU9" s="152"/>
      <c r="AV9" s="152"/>
      <c r="AW9" s="152"/>
      <c r="AX9" s="152"/>
      <c r="AY9" s="152"/>
      <c r="AZ9" s="152"/>
      <c r="BA9" s="152"/>
      <c r="BB9" s="152"/>
      <c r="BC9" s="152"/>
      <c r="BD9" s="152"/>
      <c r="BE9" s="152"/>
      <c r="BF9" s="152"/>
    </row>
    <row r="10" spans="4:58" x14ac:dyDescent="0.2">
      <c r="D10" s="150"/>
      <c r="E10" s="150"/>
      <c r="F10" s="150"/>
      <c r="G10" s="150"/>
      <c r="H10" s="150"/>
      <c r="I10" s="150"/>
      <c r="J10" s="150"/>
      <c r="K10" s="150"/>
      <c r="L10" s="150"/>
      <c r="M10" s="150"/>
      <c r="N10" s="150"/>
      <c r="O10" s="150"/>
      <c r="P10" s="150"/>
      <c r="Q10" s="150"/>
      <c r="R10" s="150"/>
      <c r="S10" s="150"/>
      <c r="T10" s="150"/>
      <c r="U10" s="150"/>
      <c r="V10" s="150"/>
      <c r="W10" s="150"/>
      <c r="X10" s="150"/>
      <c r="Y10" s="150"/>
      <c r="Z10" s="150"/>
      <c r="AA10" s="150"/>
      <c r="AB10" s="150"/>
      <c r="AC10" s="150"/>
      <c r="AD10" s="150"/>
      <c r="AE10" s="150"/>
      <c r="AF10" s="150"/>
      <c r="AG10" s="150"/>
      <c r="AH10" s="150"/>
      <c r="AI10" s="152"/>
      <c r="AJ10" s="152"/>
      <c r="AK10" s="152"/>
      <c r="AL10" s="152"/>
      <c r="AM10" s="152"/>
      <c r="AN10" s="152"/>
      <c r="AO10" s="152"/>
      <c r="AP10" s="152"/>
      <c r="AQ10" s="152"/>
      <c r="AR10" s="152"/>
      <c r="AS10" s="152"/>
      <c r="AT10" s="152"/>
      <c r="AU10" s="152"/>
      <c r="AV10" s="152"/>
      <c r="AW10" s="152"/>
      <c r="AX10" s="152"/>
      <c r="AY10" s="152"/>
      <c r="AZ10" s="152"/>
      <c r="BA10" s="152"/>
      <c r="BB10" s="152"/>
      <c r="BC10" s="152"/>
      <c r="BD10" s="152"/>
      <c r="BE10" s="152"/>
      <c r="BF10" s="152"/>
    </row>
    <row r="11" spans="4:58" x14ac:dyDescent="0.2">
      <c r="D11" s="150"/>
      <c r="E11" s="150"/>
      <c r="F11" s="150"/>
      <c r="G11" s="150"/>
      <c r="H11" s="150"/>
      <c r="I11" s="150"/>
      <c r="J11" s="150"/>
      <c r="K11" s="150"/>
      <c r="L11" s="150"/>
      <c r="M11" s="150"/>
      <c r="N11" s="150"/>
      <c r="O11" s="150"/>
      <c r="P11" s="150"/>
      <c r="Q11" s="150"/>
      <c r="R11" s="150"/>
      <c r="S11" s="150"/>
      <c r="T11" s="150"/>
      <c r="U11" s="150"/>
      <c r="V11" s="150"/>
      <c r="W11" s="150"/>
      <c r="X11" s="150"/>
      <c r="Y11" s="150"/>
      <c r="Z11" s="150"/>
      <c r="AA11" s="150"/>
      <c r="AB11" s="150"/>
      <c r="AC11" s="150"/>
      <c r="AD11" s="150"/>
      <c r="AE11" s="150"/>
      <c r="AF11" s="150"/>
      <c r="AG11" s="150"/>
      <c r="AH11" s="150"/>
      <c r="AI11" s="152"/>
      <c r="AJ11" s="152"/>
      <c r="AK11" s="152"/>
      <c r="AL11" s="152"/>
      <c r="AM11" s="152"/>
      <c r="AN11" s="152"/>
      <c r="AO11" s="152"/>
      <c r="AP11" s="152"/>
      <c r="AQ11" s="152"/>
      <c r="AR11" s="152"/>
      <c r="AS11" s="152"/>
      <c r="AT11" s="152"/>
      <c r="AU11" s="152"/>
      <c r="AV11" s="152"/>
      <c r="AW11" s="152"/>
      <c r="AX11" s="152"/>
      <c r="AY11" s="152"/>
      <c r="AZ11" s="152"/>
      <c r="BA11" s="152"/>
      <c r="BB11" s="152"/>
      <c r="BC11" s="152"/>
      <c r="BD11" s="152"/>
      <c r="BE11" s="152"/>
      <c r="BF11" s="152"/>
    </row>
    <row r="12" spans="4:58" x14ac:dyDescent="0.2">
      <c r="D12" s="150"/>
      <c r="E12" s="150"/>
      <c r="F12" s="150"/>
      <c r="G12" s="150"/>
      <c r="H12" s="150"/>
      <c r="I12" s="150"/>
      <c r="J12" s="150"/>
      <c r="K12" s="150"/>
      <c r="L12" s="150"/>
      <c r="M12" s="150"/>
      <c r="N12" s="150"/>
      <c r="O12" s="150"/>
      <c r="P12" s="150"/>
      <c r="Q12" s="150"/>
      <c r="R12" s="150"/>
      <c r="S12" s="150"/>
      <c r="T12" s="150"/>
      <c r="U12" s="150"/>
      <c r="V12" s="150"/>
      <c r="W12" s="150"/>
      <c r="X12" s="150"/>
      <c r="Y12" s="150"/>
      <c r="Z12" s="150"/>
      <c r="AA12" s="150"/>
      <c r="AB12" s="150"/>
      <c r="AC12" s="150"/>
      <c r="AD12" s="150"/>
      <c r="AE12" s="150"/>
      <c r="AF12" s="150"/>
      <c r="AG12" s="150"/>
      <c r="AH12" s="150"/>
      <c r="AI12" s="152"/>
      <c r="AJ12" s="152"/>
      <c r="AK12" s="152"/>
      <c r="AL12" s="152"/>
      <c r="AM12" s="152"/>
      <c r="AN12" s="152"/>
      <c r="AO12" s="152"/>
      <c r="AP12" s="152"/>
      <c r="AQ12" s="152"/>
      <c r="AR12" s="152"/>
      <c r="AS12" s="152"/>
      <c r="AT12" s="152"/>
      <c r="AU12" s="152"/>
      <c r="AV12" s="152"/>
      <c r="AW12" s="152"/>
      <c r="AX12" s="152"/>
      <c r="AY12" s="152"/>
      <c r="AZ12" s="152"/>
      <c r="BA12" s="152"/>
      <c r="BB12" s="152"/>
      <c r="BC12" s="152"/>
      <c r="BD12" s="152"/>
      <c r="BE12" s="152"/>
      <c r="BF12" s="152"/>
    </row>
    <row r="13" spans="4:58" x14ac:dyDescent="0.2">
      <c r="D13" s="150"/>
      <c r="E13" s="150"/>
      <c r="F13" s="150"/>
      <c r="G13" s="150"/>
      <c r="H13" s="150"/>
      <c r="I13" s="150"/>
      <c r="J13" s="150"/>
      <c r="K13" s="150"/>
      <c r="L13" s="150"/>
      <c r="M13" s="150"/>
      <c r="N13" s="150"/>
      <c r="O13" s="150"/>
      <c r="P13" s="150"/>
      <c r="Q13" s="150"/>
      <c r="R13" s="150"/>
      <c r="S13" s="150"/>
      <c r="T13" s="150"/>
      <c r="U13" s="150"/>
      <c r="V13" s="150"/>
      <c r="W13" s="150"/>
      <c r="X13" s="150"/>
      <c r="Y13" s="150"/>
      <c r="Z13" s="150"/>
      <c r="AA13" s="150"/>
      <c r="AB13" s="150"/>
      <c r="AC13" s="150"/>
      <c r="AD13" s="150"/>
      <c r="AE13" s="150"/>
      <c r="AF13" s="150"/>
      <c r="AG13" s="150"/>
      <c r="AH13" s="150"/>
      <c r="AI13" s="152"/>
      <c r="AJ13" s="152"/>
      <c r="AK13" s="152"/>
      <c r="AL13" s="152"/>
      <c r="AM13" s="152"/>
      <c r="AN13" s="152"/>
      <c r="AO13" s="152"/>
      <c r="AP13" s="152"/>
      <c r="AQ13" s="152"/>
      <c r="AR13" s="152"/>
      <c r="AS13" s="152"/>
      <c r="AT13" s="152"/>
      <c r="AU13" s="152"/>
      <c r="AV13" s="152"/>
      <c r="AW13" s="152"/>
      <c r="AX13" s="152"/>
      <c r="AY13" s="152"/>
      <c r="AZ13" s="152"/>
      <c r="BA13" s="152"/>
      <c r="BB13" s="152"/>
      <c r="BC13" s="152"/>
      <c r="BD13" s="152"/>
      <c r="BE13" s="152"/>
      <c r="BF13" s="152"/>
    </row>
    <row r="14" spans="4:58" x14ac:dyDescent="0.2">
      <c r="D14" s="150"/>
      <c r="E14" s="150"/>
      <c r="F14" s="150"/>
      <c r="G14" s="150"/>
      <c r="H14" s="150"/>
      <c r="I14" s="150"/>
      <c r="J14" s="150"/>
      <c r="K14" s="150"/>
      <c r="L14" s="150"/>
      <c r="M14" s="150"/>
      <c r="N14" s="150"/>
      <c r="O14" s="150"/>
      <c r="P14" s="150"/>
      <c r="Q14" s="150"/>
      <c r="R14" s="150"/>
      <c r="S14" s="150"/>
      <c r="T14" s="150"/>
      <c r="U14" s="150"/>
      <c r="V14" s="150"/>
      <c r="W14" s="150"/>
      <c r="X14" s="150"/>
      <c r="Y14" s="150"/>
      <c r="Z14" s="150"/>
      <c r="AA14" s="150"/>
      <c r="AB14" s="150"/>
      <c r="AC14" s="150"/>
      <c r="AD14" s="150"/>
      <c r="AE14" s="150"/>
      <c r="AF14" s="150"/>
      <c r="AG14" s="150"/>
      <c r="AH14" s="150"/>
      <c r="AI14" s="152"/>
      <c r="AJ14" s="152"/>
      <c r="AK14" s="152"/>
      <c r="AL14" s="152"/>
      <c r="AM14" s="152"/>
      <c r="AN14" s="152"/>
      <c r="AO14" s="152"/>
      <c r="AP14" s="152"/>
      <c r="AQ14" s="152"/>
      <c r="AR14" s="152"/>
      <c r="AS14" s="152"/>
      <c r="AT14" s="152"/>
      <c r="AU14" s="152"/>
      <c r="AV14" s="152"/>
      <c r="AW14" s="152"/>
      <c r="AX14" s="152"/>
      <c r="AY14" s="152"/>
      <c r="AZ14" s="152"/>
      <c r="BA14" s="152"/>
      <c r="BB14" s="152"/>
      <c r="BC14" s="152"/>
      <c r="BD14" s="152"/>
      <c r="BE14" s="152"/>
      <c r="BF14" s="152"/>
    </row>
    <row r="15" spans="4:58" x14ac:dyDescent="0.2">
      <c r="D15" s="150"/>
      <c r="E15" s="150"/>
      <c r="F15" s="150"/>
      <c r="G15" s="150"/>
      <c r="H15" s="150"/>
      <c r="I15" s="150"/>
      <c r="J15" s="150"/>
      <c r="K15" s="150"/>
      <c r="L15" s="150"/>
      <c r="M15" s="150"/>
      <c r="N15" s="150"/>
      <c r="O15" s="150"/>
      <c r="P15" s="150"/>
      <c r="Q15" s="150"/>
      <c r="R15" s="150"/>
      <c r="S15" s="150"/>
      <c r="T15" s="150"/>
      <c r="U15" s="150"/>
      <c r="V15" s="150"/>
      <c r="W15" s="150"/>
      <c r="X15" s="150"/>
      <c r="Y15" s="150"/>
      <c r="Z15" s="150"/>
      <c r="AA15" s="150"/>
      <c r="AB15" s="150"/>
      <c r="AC15" s="150"/>
      <c r="AD15" s="150"/>
      <c r="AE15" s="150"/>
      <c r="AF15" s="150"/>
      <c r="AG15" s="150"/>
      <c r="AH15" s="150"/>
      <c r="AI15" s="152"/>
      <c r="AJ15" s="152"/>
      <c r="AK15" s="152"/>
      <c r="AL15" s="152"/>
      <c r="AM15" s="152"/>
      <c r="AN15" s="152"/>
      <c r="AO15" s="152"/>
      <c r="AP15" s="152"/>
      <c r="AQ15" s="152"/>
      <c r="AR15" s="152"/>
      <c r="AS15" s="152"/>
      <c r="AT15" s="152"/>
      <c r="AU15" s="152"/>
      <c r="AV15" s="152"/>
      <c r="AW15" s="152"/>
      <c r="AX15" s="152"/>
      <c r="AY15" s="152"/>
      <c r="AZ15" s="152"/>
      <c r="BA15" s="152"/>
      <c r="BB15" s="152"/>
      <c r="BC15" s="152"/>
      <c r="BD15" s="152"/>
      <c r="BE15" s="152"/>
      <c r="BF15" s="152"/>
    </row>
    <row r="16" spans="4:58" x14ac:dyDescent="0.2">
      <c r="D16" s="150"/>
      <c r="E16" s="150"/>
      <c r="F16" s="150"/>
      <c r="G16" s="150"/>
      <c r="H16" s="150"/>
      <c r="I16" s="150"/>
      <c r="J16" s="150"/>
      <c r="K16" s="150"/>
      <c r="L16" s="150"/>
      <c r="M16" s="150"/>
      <c r="N16" s="150"/>
      <c r="O16" s="150"/>
      <c r="P16" s="150"/>
      <c r="Q16" s="150"/>
      <c r="R16" s="150"/>
      <c r="S16" s="150"/>
      <c r="T16" s="150"/>
      <c r="U16" s="150"/>
      <c r="V16" s="150"/>
      <c r="W16" s="150"/>
      <c r="X16" s="150"/>
      <c r="Y16" s="150"/>
      <c r="Z16" s="150"/>
      <c r="AA16" s="150"/>
      <c r="AB16" s="150"/>
      <c r="AC16" s="150"/>
      <c r="AD16" s="150"/>
      <c r="AE16" s="150"/>
      <c r="AF16" s="150"/>
      <c r="AG16" s="150"/>
      <c r="AH16" s="150"/>
      <c r="AI16" s="152"/>
      <c r="AJ16" s="152"/>
      <c r="AK16" s="152"/>
      <c r="AL16" s="152"/>
      <c r="AM16" s="152"/>
      <c r="AN16" s="152"/>
      <c r="AO16" s="152"/>
      <c r="AP16" s="152"/>
      <c r="AQ16" s="152"/>
      <c r="AR16" s="152"/>
      <c r="AS16" s="152"/>
      <c r="AT16" s="152"/>
      <c r="AU16" s="152"/>
      <c r="AV16" s="152"/>
      <c r="AW16" s="152"/>
      <c r="AX16" s="152"/>
      <c r="AY16" s="152"/>
      <c r="AZ16" s="152"/>
      <c r="BA16" s="152"/>
      <c r="BB16" s="152"/>
      <c r="BC16" s="152"/>
      <c r="BD16" s="152"/>
      <c r="BE16" s="152"/>
      <c r="BF16" s="152"/>
    </row>
    <row r="17" spans="4:58" x14ac:dyDescent="0.2">
      <c r="D17" s="150"/>
      <c r="E17" s="150"/>
      <c r="F17" s="150"/>
      <c r="G17" s="150"/>
      <c r="H17" s="150"/>
      <c r="I17" s="150"/>
      <c r="J17" s="150"/>
      <c r="K17" s="150"/>
      <c r="L17" s="150"/>
      <c r="M17" s="150"/>
      <c r="N17" s="150"/>
      <c r="O17" s="150"/>
      <c r="P17" s="150"/>
      <c r="Q17" s="150"/>
      <c r="R17" s="150"/>
      <c r="S17" s="150"/>
      <c r="T17" s="150"/>
      <c r="U17" s="150"/>
      <c r="V17" s="150"/>
      <c r="W17" s="150"/>
      <c r="X17" s="150"/>
      <c r="Y17" s="150"/>
      <c r="Z17" s="150"/>
      <c r="AA17" s="150"/>
      <c r="AB17" s="150"/>
      <c r="AC17" s="150"/>
      <c r="AD17" s="150"/>
      <c r="AE17" s="150"/>
      <c r="AF17" s="150"/>
      <c r="AG17" s="150"/>
      <c r="AH17" s="150"/>
      <c r="AI17" s="152"/>
      <c r="AJ17" s="152"/>
      <c r="AK17" s="152"/>
      <c r="AL17" s="152"/>
      <c r="AM17" s="152"/>
      <c r="AN17" s="152"/>
      <c r="AO17" s="152"/>
      <c r="AP17" s="152"/>
      <c r="AQ17" s="152"/>
      <c r="AR17" s="152"/>
      <c r="AS17" s="152"/>
      <c r="AT17" s="152"/>
      <c r="AU17" s="152"/>
      <c r="AV17" s="152"/>
      <c r="AW17" s="152"/>
      <c r="AX17" s="152"/>
      <c r="AY17" s="152"/>
      <c r="AZ17" s="152"/>
      <c r="BA17" s="152"/>
      <c r="BB17" s="152"/>
      <c r="BC17" s="152"/>
      <c r="BD17" s="152"/>
      <c r="BE17" s="152"/>
      <c r="BF17" s="152"/>
    </row>
    <row r="18" spans="4:58" x14ac:dyDescent="0.2">
      <c r="D18" s="150"/>
      <c r="E18" s="150"/>
      <c r="F18" s="150"/>
      <c r="G18" s="150"/>
      <c r="H18" s="150"/>
      <c r="I18" s="150"/>
      <c r="J18" s="150"/>
      <c r="K18" s="150"/>
      <c r="L18" s="150"/>
      <c r="M18" s="150"/>
      <c r="N18" s="150"/>
      <c r="O18" s="150"/>
      <c r="P18" s="150"/>
      <c r="Q18" s="150"/>
      <c r="R18" s="150"/>
      <c r="S18" s="150"/>
      <c r="T18" s="150"/>
      <c r="U18" s="150"/>
      <c r="V18" s="150"/>
      <c r="W18" s="150"/>
      <c r="X18" s="150"/>
      <c r="Y18" s="150"/>
      <c r="Z18" s="150"/>
      <c r="AA18" s="150"/>
      <c r="AB18" s="150"/>
      <c r="AC18" s="150"/>
      <c r="AD18" s="150"/>
      <c r="AE18" s="150"/>
      <c r="AF18" s="150"/>
      <c r="AG18" s="150"/>
      <c r="AH18" s="150"/>
      <c r="AI18" s="152"/>
      <c r="AJ18" s="152"/>
      <c r="AK18" s="152"/>
      <c r="AL18" s="152"/>
      <c r="AM18" s="152"/>
      <c r="AN18" s="152"/>
      <c r="AO18" s="152"/>
      <c r="AP18" s="152"/>
      <c r="AQ18" s="152"/>
      <c r="AR18" s="152"/>
      <c r="AS18" s="152"/>
      <c r="AT18" s="152"/>
      <c r="AU18" s="152"/>
      <c r="AV18" s="152"/>
      <c r="AW18" s="152"/>
      <c r="AX18" s="152"/>
      <c r="AY18" s="152"/>
      <c r="AZ18" s="152"/>
      <c r="BA18" s="152"/>
      <c r="BB18" s="152"/>
      <c r="BC18" s="152"/>
      <c r="BD18" s="152"/>
      <c r="BE18" s="152"/>
      <c r="BF18" s="152"/>
    </row>
    <row r="19" spans="4:58" x14ac:dyDescent="0.2">
      <c r="D19" s="150"/>
      <c r="E19" s="150"/>
      <c r="F19" s="150"/>
      <c r="G19" s="150"/>
      <c r="H19" s="150"/>
      <c r="I19" s="150"/>
      <c r="J19" s="150"/>
      <c r="K19" s="150"/>
      <c r="L19" s="150"/>
      <c r="M19" s="150"/>
      <c r="N19" s="150"/>
      <c r="O19" s="150"/>
      <c r="P19" s="150"/>
      <c r="Q19" s="150"/>
      <c r="R19" s="150"/>
      <c r="S19" s="150"/>
      <c r="T19" s="150"/>
      <c r="U19" s="150"/>
      <c r="V19" s="150"/>
      <c r="W19" s="150"/>
      <c r="X19" s="150"/>
      <c r="Y19" s="150"/>
      <c r="Z19" s="150"/>
      <c r="AA19" s="150"/>
      <c r="AB19" s="150"/>
      <c r="AC19" s="150"/>
      <c r="AD19" s="150"/>
      <c r="AE19" s="150"/>
      <c r="AF19" s="150"/>
      <c r="AG19" s="150"/>
      <c r="AH19" s="150"/>
      <c r="AI19" s="152"/>
      <c r="AJ19" s="152"/>
      <c r="AK19" s="152"/>
      <c r="AL19" s="152"/>
      <c r="AM19" s="152"/>
      <c r="AN19" s="152"/>
      <c r="AO19" s="152"/>
      <c r="AP19" s="152"/>
      <c r="AQ19" s="152"/>
      <c r="AR19" s="152"/>
      <c r="AS19" s="152"/>
      <c r="AT19" s="152"/>
      <c r="AU19" s="152"/>
      <c r="AV19" s="152"/>
      <c r="AW19" s="152"/>
      <c r="AX19" s="152"/>
      <c r="AY19" s="152"/>
      <c r="AZ19" s="152"/>
      <c r="BA19" s="152"/>
      <c r="BB19" s="152"/>
      <c r="BC19" s="152"/>
      <c r="BD19" s="152"/>
      <c r="BE19" s="152"/>
      <c r="BF19" s="152"/>
    </row>
    <row r="20" spans="4:58" x14ac:dyDescent="0.2">
      <c r="D20" s="150"/>
      <c r="E20" s="150"/>
      <c r="F20" s="150"/>
      <c r="G20" s="150"/>
      <c r="H20" s="150"/>
      <c r="I20" s="150"/>
      <c r="J20" s="150"/>
      <c r="K20" s="150"/>
      <c r="L20" s="150"/>
      <c r="M20" s="150"/>
      <c r="N20" s="150"/>
      <c r="O20" s="150"/>
      <c r="P20" s="150"/>
      <c r="Q20" s="150"/>
      <c r="R20" s="150"/>
      <c r="S20" s="150"/>
      <c r="T20" s="150"/>
      <c r="U20" s="150"/>
      <c r="V20" s="150"/>
      <c r="W20" s="150"/>
      <c r="X20" s="150"/>
      <c r="Y20" s="150"/>
      <c r="Z20" s="150"/>
      <c r="AA20" s="150"/>
      <c r="AB20" s="150"/>
      <c r="AC20" s="150"/>
      <c r="AD20" s="150"/>
      <c r="AE20" s="150"/>
      <c r="AF20" s="150"/>
      <c r="AG20" s="150"/>
      <c r="AH20" s="150"/>
      <c r="AI20" s="152"/>
      <c r="AJ20" s="152"/>
      <c r="AK20" s="152"/>
      <c r="AL20" s="152"/>
      <c r="AM20" s="152"/>
      <c r="AN20" s="152"/>
      <c r="AO20" s="152"/>
      <c r="AP20" s="152"/>
      <c r="AQ20" s="152"/>
      <c r="AR20" s="152"/>
      <c r="AS20" s="152"/>
      <c r="AT20" s="152"/>
      <c r="AU20" s="152"/>
      <c r="AV20" s="152"/>
      <c r="AW20" s="152"/>
      <c r="AX20" s="152"/>
      <c r="AY20" s="152"/>
      <c r="AZ20" s="152"/>
      <c r="BA20" s="152"/>
      <c r="BB20" s="152"/>
      <c r="BC20" s="152"/>
      <c r="BD20" s="152"/>
      <c r="BE20" s="152"/>
      <c r="BF20" s="152"/>
    </row>
    <row r="21" spans="4:58" x14ac:dyDescent="0.2">
      <c r="D21" s="150"/>
      <c r="E21" s="150"/>
      <c r="F21" s="150"/>
      <c r="G21" s="150"/>
      <c r="H21" s="150"/>
      <c r="I21" s="150"/>
      <c r="J21" s="150"/>
      <c r="K21" s="150"/>
      <c r="L21" s="150"/>
      <c r="M21" s="150"/>
      <c r="N21" s="150"/>
      <c r="O21" s="150"/>
      <c r="P21" s="150"/>
      <c r="Q21" s="150"/>
      <c r="R21" s="150"/>
      <c r="S21" s="150"/>
      <c r="T21" s="150"/>
      <c r="U21" s="150"/>
      <c r="V21" s="150"/>
      <c r="W21" s="150"/>
      <c r="X21" s="150"/>
      <c r="Y21" s="150"/>
      <c r="Z21" s="150"/>
      <c r="AA21" s="150"/>
      <c r="AB21" s="150"/>
      <c r="AC21" s="150"/>
      <c r="AD21" s="150"/>
      <c r="AE21" s="150"/>
      <c r="AF21" s="150"/>
      <c r="AG21" s="150"/>
      <c r="AH21" s="150"/>
      <c r="AI21" s="152"/>
      <c r="AJ21" s="152"/>
      <c r="AK21" s="152"/>
      <c r="AL21" s="152"/>
      <c r="AM21" s="152"/>
      <c r="AN21" s="152"/>
      <c r="AO21" s="152"/>
      <c r="AP21" s="152"/>
      <c r="AQ21" s="152"/>
      <c r="AR21" s="152"/>
      <c r="AS21" s="152"/>
      <c r="AT21" s="152"/>
      <c r="AU21" s="152"/>
      <c r="AV21" s="152"/>
      <c r="AW21" s="152"/>
      <c r="AX21" s="152"/>
      <c r="AY21" s="152"/>
      <c r="AZ21" s="152"/>
      <c r="BA21" s="152"/>
      <c r="BB21" s="152"/>
      <c r="BC21" s="152"/>
      <c r="BD21" s="152"/>
      <c r="BE21" s="152"/>
      <c r="BF21" s="152"/>
    </row>
    <row r="22" spans="4:58" x14ac:dyDescent="0.2">
      <c r="D22" s="150"/>
      <c r="E22" s="150"/>
      <c r="F22" s="150"/>
      <c r="G22" s="150"/>
      <c r="H22" s="150"/>
      <c r="I22" s="150"/>
      <c r="J22" s="150"/>
      <c r="K22" s="150"/>
      <c r="L22" s="150"/>
      <c r="M22" s="150"/>
      <c r="N22" s="150"/>
      <c r="O22" s="150"/>
      <c r="P22" s="150"/>
      <c r="Q22" s="150"/>
      <c r="R22" s="150"/>
      <c r="S22" s="150"/>
      <c r="T22" s="150"/>
      <c r="U22" s="150"/>
      <c r="V22" s="150"/>
      <c r="W22" s="150"/>
      <c r="X22" s="150"/>
      <c r="Y22" s="150"/>
      <c r="Z22" s="150"/>
      <c r="AA22" s="150"/>
      <c r="AB22" s="150"/>
      <c r="AC22" s="150"/>
      <c r="AD22" s="150"/>
      <c r="AE22" s="150"/>
      <c r="AF22" s="150"/>
      <c r="AG22" s="150"/>
      <c r="AH22" s="150"/>
      <c r="AI22" s="152"/>
      <c r="AJ22" s="152"/>
      <c r="AK22" s="152"/>
      <c r="AL22" s="152"/>
      <c r="AM22" s="152"/>
      <c r="AN22" s="152"/>
      <c r="AO22" s="152"/>
      <c r="AP22" s="152"/>
      <c r="AQ22" s="152"/>
      <c r="AR22" s="152"/>
      <c r="AS22" s="152"/>
      <c r="AT22" s="152"/>
      <c r="AU22" s="152"/>
      <c r="AV22" s="152"/>
      <c r="AW22" s="152"/>
      <c r="AX22" s="152"/>
      <c r="AY22" s="152"/>
      <c r="AZ22" s="152"/>
      <c r="BA22" s="152"/>
      <c r="BB22" s="152"/>
      <c r="BC22" s="152"/>
      <c r="BD22" s="152"/>
      <c r="BE22" s="152"/>
      <c r="BF22" s="152"/>
    </row>
    <row r="23" spans="4:58" x14ac:dyDescent="0.2">
      <c r="D23" s="150"/>
      <c r="E23" s="150"/>
      <c r="F23" s="150"/>
      <c r="G23" s="150"/>
      <c r="H23" s="150"/>
      <c r="I23" s="150"/>
      <c r="J23" s="150"/>
      <c r="K23" s="150"/>
      <c r="L23" s="150"/>
      <c r="M23" s="150"/>
      <c r="N23" s="150"/>
      <c r="O23" s="150"/>
      <c r="P23" s="150"/>
      <c r="Q23" s="150"/>
      <c r="R23" s="150"/>
      <c r="S23" s="150"/>
      <c r="T23" s="150"/>
      <c r="U23" s="150"/>
      <c r="V23" s="150"/>
      <c r="W23" s="150"/>
      <c r="X23" s="150"/>
      <c r="Y23" s="150"/>
      <c r="Z23" s="150"/>
      <c r="AA23" s="150"/>
      <c r="AB23" s="150"/>
      <c r="AC23" s="150"/>
      <c r="AD23" s="150"/>
      <c r="AE23" s="150"/>
      <c r="AF23" s="150"/>
      <c r="AG23" s="150"/>
      <c r="AH23" s="150"/>
      <c r="AI23" s="152"/>
      <c r="AJ23" s="152"/>
      <c r="AK23" s="152"/>
      <c r="AL23" s="152"/>
      <c r="AM23" s="152"/>
      <c r="AN23" s="152"/>
      <c r="AO23" s="152"/>
      <c r="AP23" s="152"/>
      <c r="AQ23" s="152"/>
      <c r="AR23" s="152"/>
      <c r="AS23" s="152"/>
      <c r="AT23" s="152"/>
      <c r="AU23" s="152"/>
      <c r="AV23" s="152"/>
      <c r="AW23" s="152"/>
      <c r="AX23" s="152"/>
      <c r="AY23" s="152"/>
      <c r="AZ23" s="152"/>
      <c r="BA23" s="152"/>
      <c r="BB23" s="152"/>
      <c r="BC23" s="152"/>
      <c r="BD23" s="152"/>
      <c r="BE23" s="152"/>
      <c r="BF23" s="152"/>
    </row>
    <row r="24" spans="4:58" ht="129" customHeight="1" x14ac:dyDescent="0.2">
      <c r="D24" s="150"/>
      <c r="E24" s="150"/>
      <c r="F24" s="150"/>
      <c r="G24" s="150"/>
      <c r="H24" s="150"/>
      <c r="I24" s="150"/>
      <c r="J24" s="150"/>
      <c r="K24" s="150"/>
      <c r="L24" s="150"/>
      <c r="M24" s="150"/>
      <c r="N24" s="150"/>
      <c r="O24" s="150"/>
      <c r="P24" s="150"/>
      <c r="Q24" s="150"/>
      <c r="R24" s="150"/>
      <c r="S24" s="150"/>
      <c r="T24" s="150"/>
      <c r="U24" s="150"/>
      <c r="V24" s="150"/>
      <c r="W24" s="150"/>
      <c r="X24" s="150"/>
      <c r="Y24" s="150"/>
      <c r="Z24" s="150"/>
      <c r="AA24" s="150"/>
      <c r="AB24" s="150"/>
      <c r="AC24" s="150"/>
      <c r="AD24" s="150"/>
      <c r="AE24" s="150"/>
      <c r="AF24" s="150"/>
      <c r="AG24" s="150"/>
      <c r="AH24" s="150"/>
      <c r="AI24" s="152"/>
      <c r="AJ24" s="152"/>
      <c r="AK24" s="152"/>
      <c r="AL24" s="152"/>
      <c r="AM24" s="152"/>
      <c r="AN24" s="152"/>
      <c r="AO24" s="152"/>
      <c r="AP24" s="152"/>
      <c r="AQ24" s="152"/>
      <c r="AR24" s="152"/>
      <c r="AS24" s="152"/>
      <c r="AT24" s="152"/>
      <c r="AU24" s="152"/>
      <c r="AV24" s="152"/>
      <c r="AW24" s="152"/>
      <c r="AX24" s="152"/>
      <c r="AY24" s="152"/>
      <c r="AZ24" s="152"/>
      <c r="BA24" s="152"/>
      <c r="BB24" s="152"/>
      <c r="BC24" s="152"/>
      <c r="BD24" s="152"/>
      <c r="BE24" s="152"/>
      <c r="BF24" s="152"/>
    </row>
    <row r="25" spans="4:58" ht="129" customHeight="1" x14ac:dyDescent="0.2">
      <c r="D25" s="150"/>
      <c r="E25" s="150"/>
      <c r="F25" s="150"/>
      <c r="G25" s="150"/>
      <c r="H25" s="150"/>
      <c r="I25" s="150"/>
      <c r="J25" s="150"/>
      <c r="K25" s="150"/>
      <c r="L25" s="150"/>
      <c r="M25" s="150"/>
      <c r="N25" s="150"/>
      <c r="O25" s="150"/>
      <c r="P25" s="150"/>
      <c r="Q25" s="150"/>
      <c r="R25" s="150"/>
      <c r="S25" s="150"/>
      <c r="T25" s="150"/>
      <c r="U25" s="150"/>
      <c r="V25" s="150"/>
      <c r="W25" s="150"/>
      <c r="X25" s="150"/>
      <c r="Y25" s="150"/>
      <c r="Z25" s="150"/>
      <c r="AA25" s="150"/>
      <c r="AB25" s="150"/>
      <c r="AC25" s="150"/>
      <c r="AD25" s="150"/>
      <c r="AE25" s="150"/>
      <c r="AF25" s="150"/>
      <c r="AG25" s="150"/>
      <c r="AH25" s="150"/>
      <c r="AI25" s="152"/>
      <c r="AJ25" s="152"/>
      <c r="AK25" s="152"/>
      <c r="AL25" s="152"/>
      <c r="AM25" s="152"/>
      <c r="AN25" s="152"/>
      <c r="AO25" s="152"/>
      <c r="AP25" s="152"/>
      <c r="AQ25" s="152"/>
      <c r="AR25" s="152"/>
      <c r="AS25" s="152"/>
      <c r="AT25" s="152"/>
      <c r="AU25" s="152"/>
      <c r="AV25" s="152"/>
      <c r="AW25" s="152"/>
      <c r="AX25" s="152"/>
      <c r="AY25" s="152"/>
      <c r="AZ25" s="152"/>
      <c r="BA25" s="152"/>
      <c r="BB25" s="152"/>
      <c r="BC25" s="152"/>
      <c r="BD25" s="152"/>
      <c r="BE25" s="152"/>
      <c r="BF25" s="152"/>
    </row>
    <row r="26" spans="4:58" ht="129" customHeight="1" x14ac:dyDescent="0.2">
      <c r="D26" s="150"/>
      <c r="E26" s="150"/>
      <c r="F26" s="150"/>
      <c r="G26" s="150"/>
      <c r="H26" s="150"/>
      <c r="I26" s="150"/>
      <c r="J26" s="150"/>
      <c r="K26" s="150"/>
      <c r="L26" s="150"/>
      <c r="M26" s="150"/>
      <c r="N26" s="150"/>
      <c r="O26" s="150"/>
      <c r="P26" s="150"/>
      <c r="Q26" s="150"/>
      <c r="R26" s="150"/>
      <c r="S26" s="150"/>
      <c r="T26" s="150"/>
      <c r="U26" s="150"/>
      <c r="V26" s="150"/>
      <c r="W26" s="150"/>
      <c r="X26" s="150"/>
      <c r="Y26" s="150"/>
      <c r="Z26" s="150"/>
      <c r="AA26" s="150"/>
      <c r="AB26" s="150"/>
      <c r="AC26" s="150"/>
      <c r="AD26" s="150"/>
      <c r="AE26" s="150"/>
      <c r="AF26" s="150"/>
      <c r="AG26" s="150"/>
      <c r="AH26" s="150"/>
      <c r="AI26" s="152"/>
      <c r="AJ26" s="152"/>
      <c r="AK26" s="152"/>
      <c r="AL26" s="152"/>
      <c r="AM26" s="152"/>
      <c r="AN26" s="152"/>
      <c r="AO26" s="152"/>
      <c r="AP26" s="152"/>
      <c r="AQ26" s="152"/>
      <c r="AR26" s="152"/>
      <c r="AS26" s="152"/>
      <c r="AT26" s="152"/>
      <c r="AU26" s="152"/>
      <c r="AV26" s="152"/>
      <c r="AW26" s="152"/>
      <c r="AX26" s="152"/>
      <c r="AY26" s="152"/>
      <c r="AZ26" s="152"/>
      <c r="BA26" s="152"/>
      <c r="BB26" s="152"/>
      <c r="BC26" s="152"/>
      <c r="BD26" s="152"/>
      <c r="BE26" s="152"/>
      <c r="BF26" s="152"/>
    </row>
    <row r="27" spans="4:58" ht="129" customHeight="1" x14ac:dyDescent="0.2">
      <c r="D27" s="150"/>
      <c r="E27" s="150"/>
      <c r="F27" s="150"/>
      <c r="G27" s="150"/>
      <c r="H27" s="150"/>
      <c r="I27" s="150"/>
      <c r="J27" s="150"/>
      <c r="K27" s="150"/>
      <c r="L27" s="150"/>
      <c r="M27" s="150"/>
      <c r="N27" s="150"/>
      <c r="O27" s="150"/>
      <c r="P27" s="150"/>
      <c r="Q27" s="150"/>
      <c r="R27" s="150"/>
      <c r="S27" s="150"/>
      <c r="T27" s="150"/>
      <c r="U27" s="150"/>
      <c r="V27" s="150"/>
      <c r="W27" s="150"/>
      <c r="X27" s="150"/>
      <c r="Y27" s="150"/>
      <c r="Z27" s="150"/>
      <c r="AA27" s="150"/>
      <c r="AB27" s="150"/>
      <c r="AC27" s="150"/>
      <c r="AD27" s="150"/>
      <c r="AE27" s="150"/>
      <c r="AF27" s="150"/>
      <c r="AG27" s="150"/>
      <c r="AH27" s="150"/>
      <c r="AI27" s="152"/>
      <c r="AJ27" s="152"/>
      <c r="AK27" s="152"/>
      <c r="AL27" s="152"/>
      <c r="AM27" s="152"/>
      <c r="AN27" s="152"/>
      <c r="AO27" s="152"/>
      <c r="AP27" s="152"/>
      <c r="AQ27" s="152"/>
      <c r="AR27" s="152"/>
      <c r="AS27" s="152"/>
      <c r="AT27" s="152"/>
      <c r="AU27" s="152"/>
      <c r="AV27" s="152"/>
      <c r="AW27" s="152"/>
      <c r="AX27" s="152"/>
      <c r="AY27" s="152"/>
      <c r="AZ27" s="152"/>
      <c r="BA27" s="152"/>
      <c r="BB27" s="152"/>
      <c r="BC27" s="152"/>
      <c r="BD27" s="152"/>
      <c r="BE27" s="152"/>
      <c r="BF27" s="152"/>
    </row>
    <row r="28" spans="4:58" ht="129" customHeight="1" x14ac:dyDescent="0.2">
      <c r="D28" s="150"/>
      <c r="E28" s="150"/>
      <c r="F28" s="150"/>
      <c r="G28" s="150"/>
      <c r="H28" s="150"/>
      <c r="I28" s="150"/>
      <c r="J28" s="150"/>
      <c r="K28" s="150"/>
      <c r="L28" s="150"/>
      <c r="M28" s="150"/>
      <c r="N28" s="150"/>
      <c r="O28" s="150"/>
      <c r="P28" s="150"/>
      <c r="Q28" s="150"/>
      <c r="R28" s="150"/>
      <c r="S28" s="150"/>
      <c r="T28" s="150"/>
      <c r="U28" s="150"/>
      <c r="V28" s="150"/>
      <c r="W28" s="150"/>
      <c r="X28" s="150"/>
      <c r="Y28" s="150"/>
      <c r="Z28" s="150"/>
      <c r="AA28" s="150"/>
      <c r="AB28" s="150"/>
      <c r="AC28" s="150"/>
      <c r="AD28" s="150"/>
      <c r="AE28" s="150"/>
      <c r="AF28" s="150"/>
      <c r="AG28" s="150"/>
      <c r="AH28" s="150"/>
      <c r="AI28" s="152"/>
      <c r="AJ28" s="152"/>
      <c r="AK28" s="152"/>
      <c r="AL28" s="152"/>
      <c r="AM28" s="152"/>
      <c r="AN28" s="152"/>
      <c r="AO28" s="152"/>
      <c r="AP28" s="152"/>
      <c r="AQ28" s="152"/>
      <c r="AR28" s="152"/>
      <c r="AS28" s="152"/>
      <c r="AT28" s="152"/>
      <c r="AU28" s="152"/>
      <c r="AV28" s="152"/>
      <c r="AW28" s="152"/>
      <c r="AX28" s="152"/>
      <c r="AY28" s="152"/>
      <c r="AZ28" s="152"/>
      <c r="BA28" s="152"/>
      <c r="BB28" s="152"/>
      <c r="BC28" s="152"/>
      <c r="BD28" s="152"/>
      <c r="BE28" s="152"/>
      <c r="BF28" s="152"/>
    </row>
    <row r="29" spans="4:58" ht="129" customHeight="1" x14ac:dyDescent="0.2">
      <c r="D29" s="150"/>
      <c r="E29" s="150"/>
      <c r="F29" s="150"/>
      <c r="G29" s="150"/>
      <c r="H29" s="150"/>
      <c r="I29" s="150"/>
      <c r="J29" s="150"/>
      <c r="K29" s="150"/>
      <c r="L29" s="150"/>
      <c r="M29" s="150"/>
      <c r="N29" s="150"/>
      <c r="O29" s="150"/>
      <c r="P29" s="150"/>
      <c r="Q29" s="150"/>
      <c r="R29" s="150"/>
      <c r="S29" s="150"/>
      <c r="T29" s="150"/>
      <c r="U29" s="150"/>
      <c r="V29" s="150"/>
      <c r="W29" s="150"/>
      <c r="X29" s="150"/>
      <c r="Y29" s="150"/>
      <c r="Z29" s="150"/>
      <c r="AA29" s="150"/>
      <c r="AB29" s="150"/>
      <c r="AC29" s="150"/>
      <c r="AD29" s="150"/>
      <c r="AE29" s="150"/>
      <c r="AF29" s="150"/>
      <c r="AG29" s="150"/>
      <c r="AH29" s="150"/>
      <c r="AI29" s="152"/>
      <c r="AJ29" s="152"/>
      <c r="AK29" s="152"/>
      <c r="AL29" s="152"/>
      <c r="AM29" s="152"/>
      <c r="AN29" s="152"/>
      <c r="AO29" s="152"/>
      <c r="AP29" s="152"/>
      <c r="AQ29" s="152"/>
      <c r="AR29" s="152"/>
      <c r="AS29" s="152"/>
      <c r="AT29" s="152"/>
      <c r="AU29" s="152"/>
      <c r="AV29" s="152"/>
      <c r="AW29" s="152"/>
      <c r="AX29" s="152"/>
      <c r="AY29" s="152"/>
      <c r="AZ29" s="152"/>
      <c r="BA29" s="152"/>
      <c r="BB29" s="152"/>
      <c r="BC29" s="152"/>
      <c r="BD29" s="152"/>
      <c r="BE29" s="152"/>
      <c r="BF29" s="152"/>
    </row>
    <row r="30" spans="4:58" ht="129" customHeight="1" x14ac:dyDescent="0.2">
      <c r="D30" s="150"/>
      <c r="E30" s="150"/>
      <c r="F30" s="150"/>
      <c r="G30" s="150"/>
      <c r="H30" s="150"/>
      <c r="I30" s="150"/>
      <c r="J30" s="150"/>
      <c r="K30" s="150"/>
      <c r="L30" s="150"/>
      <c r="M30" s="150"/>
      <c r="N30" s="150"/>
      <c r="O30" s="150"/>
      <c r="P30" s="150"/>
      <c r="Q30" s="150"/>
      <c r="R30" s="150"/>
      <c r="S30" s="150"/>
      <c r="T30" s="150"/>
      <c r="U30" s="150"/>
      <c r="V30" s="150"/>
      <c r="W30" s="150"/>
      <c r="X30" s="150"/>
      <c r="Y30" s="150"/>
      <c r="Z30" s="150"/>
      <c r="AA30" s="150"/>
      <c r="AB30" s="150"/>
      <c r="AC30" s="150"/>
      <c r="AD30" s="150"/>
      <c r="AE30" s="150"/>
      <c r="AF30" s="150"/>
      <c r="AG30" s="150"/>
      <c r="AH30" s="150"/>
      <c r="AI30" s="152"/>
      <c r="AJ30" s="152"/>
      <c r="AK30" s="152"/>
      <c r="AL30" s="152"/>
      <c r="AM30" s="152"/>
      <c r="AN30" s="152"/>
      <c r="AO30" s="152"/>
      <c r="AP30" s="152"/>
      <c r="AQ30" s="152"/>
      <c r="AR30" s="152"/>
      <c r="AS30" s="152"/>
      <c r="AT30" s="152"/>
      <c r="AU30" s="152"/>
      <c r="AV30" s="152"/>
      <c r="AW30" s="152"/>
      <c r="AX30" s="152"/>
      <c r="AY30" s="152"/>
      <c r="AZ30" s="152"/>
      <c r="BA30" s="152"/>
      <c r="BB30" s="152"/>
      <c r="BC30" s="152"/>
      <c r="BD30" s="152"/>
      <c r="BE30" s="152"/>
      <c r="BF30" s="152"/>
    </row>
    <row r="31" spans="4:58" ht="129" customHeight="1" x14ac:dyDescent="0.2">
      <c r="D31" s="150"/>
      <c r="E31" s="150"/>
      <c r="F31" s="150"/>
      <c r="G31" s="150"/>
      <c r="H31" s="150"/>
      <c r="I31" s="150"/>
      <c r="J31" s="150"/>
      <c r="K31" s="150"/>
      <c r="L31" s="150"/>
      <c r="M31" s="150"/>
      <c r="N31" s="150"/>
      <c r="O31" s="150"/>
      <c r="P31" s="150"/>
      <c r="Q31" s="150"/>
      <c r="R31" s="150"/>
      <c r="S31" s="150"/>
      <c r="T31" s="150"/>
      <c r="U31" s="150"/>
      <c r="V31" s="150"/>
      <c r="W31" s="150"/>
      <c r="X31" s="150"/>
      <c r="Y31" s="150"/>
      <c r="Z31" s="150"/>
      <c r="AA31" s="150"/>
      <c r="AB31" s="150"/>
      <c r="AC31" s="150"/>
      <c r="AD31" s="150"/>
      <c r="AE31" s="150"/>
      <c r="AF31" s="150"/>
      <c r="AG31" s="150"/>
      <c r="AH31" s="150"/>
      <c r="AI31" s="152"/>
      <c r="AJ31" s="152"/>
      <c r="AK31" s="152"/>
      <c r="AL31" s="152"/>
      <c r="AM31" s="152"/>
      <c r="AN31" s="152"/>
      <c r="AO31" s="152"/>
      <c r="AP31" s="152"/>
      <c r="AQ31" s="152"/>
      <c r="AR31" s="152"/>
      <c r="AS31" s="152"/>
      <c r="AT31" s="152"/>
      <c r="AU31" s="152"/>
      <c r="AV31" s="152"/>
      <c r="AW31" s="152"/>
      <c r="AX31" s="152"/>
      <c r="AY31" s="152"/>
      <c r="AZ31" s="152"/>
      <c r="BA31" s="152"/>
      <c r="BB31" s="152"/>
      <c r="BC31" s="152"/>
      <c r="BD31" s="152"/>
      <c r="BE31" s="152"/>
      <c r="BF31" s="152"/>
    </row>
    <row r="32" spans="4:58" ht="129" customHeight="1" x14ac:dyDescent="0.2">
      <c r="D32" s="150"/>
      <c r="E32" s="150"/>
      <c r="F32" s="150"/>
      <c r="G32" s="150"/>
      <c r="H32" s="150"/>
      <c r="I32" s="150"/>
      <c r="J32" s="150"/>
      <c r="K32" s="150"/>
      <c r="L32" s="150"/>
      <c r="M32" s="150"/>
      <c r="N32" s="150"/>
      <c r="O32" s="150"/>
      <c r="P32" s="150"/>
      <c r="Q32" s="150"/>
      <c r="R32" s="150"/>
      <c r="S32" s="150"/>
      <c r="T32" s="150"/>
      <c r="U32" s="150"/>
      <c r="V32" s="150"/>
      <c r="W32" s="150"/>
      <c r="X32" s="150"/>
      <c r="Y32" s="150"/>
      <c r="Z32" s="150"/>
      <c r="AA32" s="150"/>
      <c r="AB32" s="150"/>
      <c r="AC32" s="150"/>
      <c r="AD32" s="150"/>
      <c r="AE32" s="150"/>
      <c r="AF32" s="150"/>
      <c r="AG32" s="150"/>
      <c r="AH32" s="150"/>
      <c r="AI32" s="152"/>
      <c r="AJ32" s="152"/>
      <c r="AK32" s="152"/>
      <c r="AL32" s="152"/>
      <c r="AM32" s="152"/>
      <c r="AN32" s="152"/>
      <c r="AO32" s="152"/>
      <c r="AP32" s="152"/>
      <c r="AQ32" s="152"/>
      <c r="AR32" s="152"/>
      <c r="AS32" s="152"/>
      <c r="AT32" s="152"/>
      <c r="AU32" s="152"/>
      <c r="AV32" s="152"/>
      <c r="AW32" s="152"/>
      <c r="AX32" s="152"/>
      <c r="AY32" s="152"/>
      <c r="AZ32" s="152"/>
      <c r="BA32" s="152"/>
      <c r="BB32" s="152"/>
      <c r="BC32" s="152"/>
      <c r="BD32" s="152"/>
      <c r="BE32" s="152"/>
      <c r="BF32" s="152"/>
    </row>
    <row r="33" spans="4:58" ht="129" customHeight="1" x14ac:dyDescent="0.2">
      <c r="D33" s="150"/>
      <c r="E33" s="150"/>
      <c r="F33" s="150"/>
      <c r="G33" s="150"/>
      <c r="H33" s="150"/>
      <c r="I33" s="150"/>
      <c r="J33" s="150"/>
      <c r="K33" s="150"/>
      <c r="L33" s="150"/>
      <c r="M33" s="150"/>
      <c r="N33" s="150"/>
      <c r="O33" s="150"/>
      <c r="P33" s="150"/>
      <c r="Q33" s="150"/>
      <c r="R33" s="150"/>
      <c r="S33" s="150"/>
      <c r="T33" s="150"/>
      <c r="U33" s="150"/>
      <c r="V33" s="150"/>
      <c r="W33" s="150"/>
      <c r="X33" s="150"/>
      <c r="Y33" s="150"/>
      <c r="Z33" s="150"/>
      <c r="AA33" s="150"/>
      <c r="AB33" s="150"/>
      <c r="AC33" s="150"/>
      <c r="AD33" s="150"/>
      <c r="AE33" s="150"/>
      <c r="AF33" s="150"/>
      <c r="AG33" s="150"/>
      <c r="AH33" s="150"/>
      <c r="AI33" s="152"/>
      <c r="AJ33" s="152"/>
      <c r="AK33" s="152"/>
      <c r="AL33" s="152"/>
      <c r="AM33" s="152"/>
      <c r="AN33" s="152"/>
      <c r="AO33" s="152"/>
      <c r="AP33" s="152"/>
      <c r="AQ33" s="152"/>
      <c r="AR33" s="152"/>
      <c r="AS33" s="152"/>
      <c r="AT33" s="152"/>
      <c r="AU33" s="152"/>
      <c r="AV33" s="152"/>
      <c r="AW33" s="152"/>
      <c r="AX33" s="152"/>
      <c r="AY33" s="152"/>
      <c r="AZ33" s="152"/>
      <c r="BA33" s="152"/>
      <c r="BB33" s="152"/>
      <c r="BC33" s="152"/>
      <c r="BD33" s="152"/>
      <c r="BE33" s="152"/>
      <c r="BF33" s="152"/>
    </row>
    <row r="34" spans="4:58" ht="129" customHeight="1" x14ac:dyDescent="0.2">
      <c r="D34" s="153"/>
      <c r="E34" s="154"/>
      <c r="F34" s="155"/>
      <c r="G34" s="150"/>
      <c r="H34" s="150"/>
      <c r="I34" s="150"/>
      <c r="J34" s="150"/>
      <c r="K34" s="150"/>
      <c r="L34" s="150"/>
      <c r="M34" s="150"/>
      <c r="N34" s="150"/>
      <c r="O34" s="150"/>
      <c r="P34" s="150"/>
      <c r="Q34" s="150"/>
      <c r="R34" s="150"/>
      <c r="S34" s="150"/>
      <c r="T34" s="150"/>
      <c r="U34" s="150"/>
      <c r="V34" s="150"/>
      <c r="W34" s="150"/>
      <c r="X34" s="150"/>
      <c r="Y34" s="150"/>
      <c r="Z34" s="150"/>
      <c r="AA34" s="150"/>
      <c r="AB34" s="150"/>
      <c r="AC34" s="150"/>
      <c r="AD34" s="150"/>
      <c r="AE34" s="150"/>
      <c r="AF34" s="150"/>
      <c r="AG34" s="150"/>
      <c r="AH34" s="150"/>
      <c r="AI34" s="152"/>
      <c r="AJ34" s="152"/>
      <c r="AK34" s="152"/>
      <c r="AL34" s="152"/>
      <c r="AM34" s="152"/>
      <c r="AN34" s="152"/>
      <c r="AO34" s="152"/>
      <c r="AP34" s="152"/>
      <c r="AQ34" s="152"/>
      <c r="AR34" s="152"/>
      <c r="AS34" s="152"/>
      <c r="AT34" s="152"/>
      <c r="AU34" s="152"/>
      <c r="AV34" s="152"/>
      <c r="AW34" s="152"/>
      <c r="AX34" s="152"/>
      <c r="AY34" s="152"/>
      <c r="AZ34" s="152"/>
      <c r="BA34" s="152"/>
      <c r="BB34" s="152"/>
      <c r="BC34" s="152"/>
      <c r="BD34" s="152"/>
      <c r="BE34" s="152"/>
      <c r="BF34" s="152"/>
    </row>
    <row r="35" spans="4:58" ht="129" customHeight="1" x14ac:dyDescent="0.2">
      <c r="D35" s="150"/>
      <c r="E35" s="150"/>
      <c r="F35" s="150"/>
      <c r="G35" s="150"/>
      <c r="H35" s="150"/>
      <c r="I35" s="150"/>
      <c r="J35" s="150"/>
      <c r="K35" s="150"/>
      <c r="L35" s="150"/>
      <c r="M35" s="150"/>
      <c r="N35" s="150"/>
      <c r="O35" s="150"/>
      <c r="P35" s="150"/>
      <c r="Q35" s="150"/>
      <c r="R35" s="150"/>
      <c r="S35" s="150"/>
      <c r="T35" s="150"/>
      <c r="U35" s="150"/>
      <c r="V35" s="150"/>
      <c r="W35" s="150"/>
      <c r="X35" s="150"/>
      <c r="Y35" s="150" t="s">
        <v>1117</v>
      </c>
      <c r="Z35" s="150"/>
      <c r="AA35" s="150"/>
      <c r="AB35" s="150"/>
      <c r="AC35" s="150"/>
      <c r="AD35" s="150"/>
      <c r="AE35" s="150"/>
      <c r="AF35" s="150"/>
      <c r="AG35" s="150"/>
      <c r="AH35" s="150"/>
      <c r="AI35" s="152"/>
      <c r="AJ35" s="152"/>
      <c r="AK35" s="152"/>
      <c r="AL35" s="152"/>
      <c r="AM35" s="152"/>
      <c r="AN35" s="152"/>
      <c r="AO35" s="152"/>
      <c r="AP35" s="152"/>
      <c r="AQ35" s="152"/>
      <c r="AR35" s="152"/>
      <c r="AS35" s="152"/>
      <c r="AT35" s="152"/>
      <c r="AU35" s="152"/>
      <c r="AV35" s="152"/>
      <c r="AW35" s="152"/>
      <c r="AX35" s="152"/>
      <c r="AY35" s="152"/>
      <c r="AZ35" s="152"/>
      <c r="BA35" s="152"/>
      <c r="BB35" s="152"/>
      <c r="BC35" s="152"/>
      <c r="BD35" s="152"/>
      <c r="BE35" s="152"/>
      <c r="BF35" s="152"/>
    </row>
    <row r="36" spans="4:58" ht="129" customHeight="1" x14ac:dyDescent="0.2">
      <c r="D36" s="150"/>
      <c r="E36" s="150"/>
      <c r="F36" s="150"/>
      <c r="G36" s="150"/>
      <c r="H36" s="150"/>
      <c r="I36" s="150"/>
      <c r="J36" s="150"/>
      <c r="K36" s="150"/>
      <c r="L36" s="150"/>
      <c r="M36" s="150"/>
      <c r="N36" s="150"/>
      <c r="O36" s="150"/>
      <c r="P36" s="150"/>
      <c r="Q36" s="150"/>
      <c r="R36" s="150"/>
      <c r="S36" s="150"/>
      <c r="T36" s="150"/>
      <c r="U36" s="150"/>
      <c r="V36" s="150"/>
      <c r="W36" s="150"/>
      <c r="X36" s="150"/>
      <c r="Y36" s="150"/>
      <c r="Z36" s="150"/>
      <c r="AA36" s="150"/>
      <c r="AB36" s="150"/>
      <c r="AC36" s="150"/>
      <c r="AD36" s="150"/>
      <c r="AE36" s="150"/>
      <c r="AF36" s="150"/>
      <c r="AG36" s="150"/>
      <c r="AH36" s="150"/>
      <c r="AI36" s="152"/>
      <c r="AJ36" s="152"/>
      <c r="AK36" s="152"/>
      <c r="AL36" s="152"/>
      <c r="AM36" s="152"/>
      <c r="AN36" s="152"/>
      <c r="AO36" s="152"/>
      <c r="AP36" s="152"/>
      <c r="AQ36" s="152"/>
      <c r="AR36" s="152"/>
      <c r="AS36" s="152"/>
      <c r="AT36" s="152"/>
      <c r="AU36" s="152"/>
      <c r="AV36" s="152"/>
      <c r="AW36" s="152"/>
      <c r="AX36" s="152"/>
      <c r="AY36" s="152"/>
      <c r="AZ36" s="152"/>
      <c r="BA36" s="152"/>
      <c r="BB36" s="152"/>
      <c r="BC36" s="152"/>
      <c r="BD36" s="152"/>
      <c r="BE36" s="152"/>
      <c r="BF36" s="152"/>
    </row>
    <row r="37" spans="4:58" ht="129" customHeight="1" x14ac:dyDescent="0.2">
      <c r="D37" s="152"/>
      <c r="E37" s="152"/>
      <c r="F37" s="152"/>
      <c r="G37" s="152"/>
      <c r="H37" s="152"/>
      <c r="I37" s="152"/>
      <c r="J37" s="152"/>
      <c r="K37" s="152"/>
      <c r="L37" s="152"/>
      <c r="M37" s="152"/>
      <c r="N37" s="152"/>
      <c r="O37" s="152"/>
      <c r="P37" s="152"/>
      <c r="Q37" s="152"/>
      <c r="R37" s="152"/>
      <c r="S37" s="152"/>
      <c r="T37" s="152"/>
      <c r="U37" s="152"/>
      <c r="V37" s="152"/>
      <c r="W37" s="152"/>
      <c r="X37" s="152"/>
      <c r="Y37" s="152"/>
      <c r="Z37" s="152"/>
      <c r="AA37" s="152"/>
      <c r="AB37" s="152"/>
      <c r="AC37" s="152"/>
      <c r="AD37" s="152"/>
      <c r="AE37" s="152"/>
      <c r="AF37" s="152"/>
      <c r="AG37" s="152"/>
      <c r="AH37" s="152"/>
      <c r="AI37" s="152"/>
      <c r="AJ37" s="152"/>
      <c r="AK37" s="152"/>
      <c r="AL37" s="152"/>
      <c r="AM37" s="152"/>
      <c r="AN37" s="152"/>
      <c r="AO37" s="152"/>
      <c r="AP37" s="152"/>
      <c r="AQ37" s="152"/>
      <c r="AR37" s="152"/>
      <c r="AS37" s="152"/>
      <c r="AT37" s="152"/>
      <c r="AU37" s="152"/>
      <c r="AV37" s="152"/>
      <c r="AW37" s="152"/>
      <c r="AX37" s="152"/>
      <c r="AY37" s="152"/>
      <c r="AZ37" s="152"/>
      <c r="BA37" s="152"/>
      <c r="BB37" s="152"/>
      <c r="BC37" s="152"/>
      <c r="BD37" s="152"/>
      <c r="BE37" s="152"/>
      <c r="BF37" s="152"/>
    </row>
    <row r="38" spans="4:58" ht="129" customHeight="1" x14ac:dyDescent="0.2">
      <c r="D38" s="152"/>
      <c r="E38" s="152"/>
      <c r="F38" s="152"/>
      <c r="G38" s="152"/>
      <c r="H38" s="152"/>
      <c r="I38" s="152"/>
      <c r="J38" s="152"/>
      <c r="K38" s="152"/>
      <c r="L38" s="152"/>
      <c r="M38" s="152"/>
      <c r="N38" s="152"/>
      <c r="O38" s="152"/>
      <c r="P38" s="152"/>
      <c r="Q38" s="152"/>
      <c r="R38" s="152"/>
      <c r="S38" s="152"/>
      <c r="T38" s="152"/>
      <c r="U38" s="152"/>
      <c r="V38" s="152"/>
      <c r="W38" s="152"/>
      <c r="X38" s="152"/>
      <c r="Y38" s="152"/>
      <c r="Z38" s="152"/>
      <c r="AA38" s="152"/>
      <c r="AB38" s="152"/>
      <c r="AC38" s="152"/>
      <c r="AD38" s="152"/>
      <c r="AE38" s="152"/>
      <c r="AF38" s="152"/>
      <c r="AG38" s="152"/>
      <c r="AH38" s="152"/>
      <c r="AI38" s="152"/>
      <c r="AJ38" s="152"/>
      <c r="AK38" s="152"/>
      <c r="AL38" s="152"/>
      <c r="AM38" s="152"/>
      <c r="AN38" s="152"/>
      <c r="AO38" s="152"/>
      <c r="AP38" s="152"/>
      <c r="AQ38" s="152"/>
      <c r="AR38" s="152"/>
      <c r="AS38" s="152"/>
      <c r="AT38" s="152"/>
      <c r="AU38" s="152"/>
      <c r="AV38" s="152"/>
      <c r="AW38" s="152"/>
      <c r="AX38" s="152"/>
      <c r="AY38" s="152"/>
      <c r="AZ38" s="152"/>
      <c r="BA38" s="152"/>
      <c r="BB38" s="152"/>
      <c r="BC38" s="152"/>
      <c r="BD38" s="152"/>
      <c r="BE38" s="152"/>
      <c r="BF38" s="152"/>
    </row>
    <row r="39" spans="4:58" ht="129" customHeight="1" x14ac:dyDescent="0.2">
      <c r="D39" s="152"/>
      <c r="E39" s="152"/>
      <c r="F39" s="152"/>
      <c r="G39" s="152"/>
      <c r="H39" s="152"/>
      <c r="I39" s="152"/>
      <c r="J39" s="152"/>
      <c r="K39" s="152"/>
      <c r="L39" s="152"/>
      <c r="M39" s="152"/>
      <c r="N39" s="152"/>
      <c r="O39" s="152"/>
      <c r="P39" s="152"/>
      <c r="Q39" s="152"/>
      <c r="R39" s="152"/>
      <c r="S39" s="152"/>
      <c r="T39" s="152"/>
      <c r="U39" s="152"/>
      <c r="V39" s="152"/>
      <c r="W39" s="152"/>
      <c r="X39" s="152"/>
      <c r="Y39" s="152"/>
      <c r="Z39" s="152"/>
      <c r="AA39" s="152"/>
      <c r="AB39" s="152"/>
      <c r="AC39" s="152"/>
      <c r="AD39" s="152"/>
      <c r="AE39" s="152"/>
      <c r="AF39" s="152"/>
      <c r="AG39" s="152"/>
      <c r="AH39" s="152"/>
      <c r="AI39" s="152"/>
      <c r="AJ39" s="152"/>
      <c r="AK39" s="152"/>
      <c r="AL39" s="152"/>
      <c r="AM39" s="152"/>
      <c r="AN39" s="152"/>
      <c r="AO39" s="152"/>
      <c r="AP39" s="152"/>
      <c r="AQ39" s="152"/>
      <c r="AR39" s="152"/>
      <c r="AS39" s="152"/>
      <c r="AT39" s="152"/>
      <c r="AU39" s="152"/>
      <c r="AV39" s="152"/>
      <c r="AW39" s="152"/>
      <c r="AX39" s="152"/>
      <c r="AY39" s="152"/>
      <c r="AZ39" s="152"/>
      <c r="BA39" s="152"/>
      <c r="BB39" s="152"/>
      <c r="BC39" s="152"/>
      <c r="BD39" s="152"/>
      <c r="BE39" s="152"/>
      <c r="BF39" s="152"/>
    </row>
    <row r="40" spans="4:58" ht="129" customHeight="1" x14ac:dyDescent="0.2">
      <c r="D40" s="152"/>
      <c r="E40" s="152"/>
      <c r="F40" s="152"/>
      <c r="G40" s="152"/>
      <c r="H40" s="152"/>
      <c r="I40" s="152"/>
      <c r="J40" s="152"/>
      <c r="K40" s="152"/>
      <c r="L40" s="152"/>
      <c r="M40" s="152"/>
      <c r="N40" s="152"/>
      <c r="O40" s="152"/>
      <c r="P40" s="152"/>
      <c r="Q40" s="152"/>
      <c r="R40" s="152"/>
      <c r="S40" s="152"/>
      <c r="T40" s="152"/>
      <c r="U40" s="152"/>
      <c r="V40" s="152"/>
      <c r="W40" s="152"/>
      <c r="X40" s="152"/>
      <c r="Y40" s="152"/>
      <c r="Z40" s="152"/>
      <c r="AA40" s="152"/>
      <c r="AB40" s="152"/>
      <c r="AC40" s="152"/>
      <c r="AD40" s="152"/>
      <c r="AE40" s="152"/>
      <c r="AF40" s="152"/>
      <c r="AG40" s="152"/>
      <c r="AH40" s="152"/>
      <c r="AI40" s="152"/>
      <c r="AJ40" s="152"/>
      <c r="AK40" s="152"/>
      <c r="AL40" s="152"/>
      <c r="AM40" s="152"/>
      <c r="AN40" s="152"/>
      <c r="AO40" s="152"/>
      <c r="AP40" s="152"/>
      <c r="AQ40" s="152"/>
      <c r="AR40" s="152"/>
      <c r="AS40" s="152"/>
      <c r="AT40" s="152"/>
      <c r="AU40" s="152"/>
      <c r="AV40" s="152"/>
      <c r="AW40" s="152"/>
      <c r="AX40" s="152"/>
      <c r="AY40" s="152"/>
      <c r="AZ40" s="152"/>
      <c r="BA40" s="152"/>
      <c r="BB40" s="152"/>
      <c r="BC40" s="152"/>
      <c r="BD40" s="152"/>
      <c r="BE40" s="152"/>
      <c r="BF40" s="152"/>
    </row>
    <row r="41" spans="4:58" ht="129" customHeight="1" x14ac:dyDescent="0.2">
      <c r="D41" s="152"/>
      <c r="E41" s="152"/>
      <c r="F41" s="152"/>
      <c r="G41" s="152"/>
      <c r="H41" s="152"/>
      <c r="I41" s="152"/>
      <c r="J41" s="152"/>
      <c r="K41" s="152"/>
      <c r="L41" s="152"/>
      <c r="M41" s="152"/>
      <c r="N41" s="152"/>
      <c r="O41" s="152"/>
      <c r="P41" s="152"/>
      <c r="Q41" s="152"/>
      <c r="R41" s="152"/>
      <c r="S41" s="152"/>
      <c r="T41" s="152"/>
      <c r="U41" s="152"/>
      <c r="V41" s="152"/>
      <c r="W41" s="152"/>
      <c r="X41" s="152"/>
      <c r="Y41" s="152"/>
      <c r="Z41" s="152"/>
      <c r="AA41" s="152"/>
      <c r="AB41" s="152"/>
      <c r="AC41" s="152"/>
      <c r="AD41" s="152"/>
      <c r="AE41" s="152"/>
      <c r="AF41" s="152"/>
      <c r="AG41" s="152"/>
      <c r="AH41" s="152"/>
      <c r="AI41" s="152"/>
      <c r="AJ41" s="152"/>
      <c r="AK41" s="152"/>
      <c r="AL41" s="152"/>
      <c r="AM41" s="152"/>
      <c r="AN41" s="152"/>
      <c r="AO41" s="152"/>
      <c r="AP41" s="152"/>
      <c r="AQ41" s="152"/>
      <c r="AR41" s="152"/>
      <c r="AS41" s="152"/>
      <c r="AT41" s="152"/>
      <c r="AU41" s="152"/>
      <c r="AV41" s="152"/>
      <c r="AW41" s="152"/>
      <c r="AX41" s="152"/>
      <c r="AY41" s="152"/>
      <c r="AZ41" s="152"/>
      <c r="BA41" s="152"/>
      <c r="BB41" s="152"/>
      <c r="BC41" s="152"/>
      <c r="BD41" s="152"/>
      <c r="BE41" s="152"/>
      <c r="BF41" s="152"/>
    </row>
    <row r="42" spans="4:58" ht="129" customHeight="1" x14ac:dyDescent="0.2">
      <c r="D42" s="152"/>
      <c r="E42" s="152"/>
      <c r="F42" s="152"/>
      <c r="G42" s="152"/>
      <c r="H42" s="152"/>
      <c r="I42" s="152"/>
      <c r="J42" s="152"/>
      <c r="K42" s="152"/>
      <c r="L42" s="152"/>
      <c r="M42" s="152"/>
      <c r="N42" s="152"/>
      <c r="O42" s="152"/>
      <c r="P42" s="152"/>
      <c r="Q42" s="152"/>
      <c r="R42" s="152"/>
      <c r="S42" s="152"/>
      <c r="T42" s="152"/>
      <c r="U42" s="152"/>
      <c r="V42" s="152"/>
      <c r="W42" s="152"/>
      <c r="X42" s="152"/>
      <c r="Y42" s="152"/>
      <c r="Z42" s="152"/>
      <c r="AA42" s="152"/>
      <c r="AB42" s="152"/>
      <c r="AC42" s="152"/>
      <c r="AD42" s="152"/>
      <c r="AE42" s="152"/>
      <c r="AF42" s="152"/>
      <c r="AG42" s="152"/>
      <c r="AH42" s="152"/>
      <c r="AI42" s="152"/>
      <c r="AJ42" s="152"/>
      <c r="AK42" s="152"/>
      <c r="AL42" s="152"/>
      <c r="AM42" s="152"/>
      <c r="AN42" s="152"/>
      <c r="AO42" s="152"/>
      <c r="AP42" s="152"/>
      <c r="AQ42" s="152"/>
      <c r="AR42" s="152"/>
      <c r="AS42" s="152"/>
      <c r="AT42" s="152"/>
      <c r="AU42" s="152"/>
      <c r="AV42" s="152"/>
      <c r="AW42" s="152"/>
      <c r="AX42" s="152"/>
      <c r="AY42" s="152"/>
      <c r="AZ42" s="152"/>
      <c r="BA42" s="152"/>
      <c r="BB42" s="152"/>
      <c r="BC42" s="152"/>
      <c r="BD42" s="152"/>
      <c r="BE42" s="152"/>
      <c r="BF42" s="152"/>
    </row>
    <row r="43" spans="4:58" ht="129" customHeight="1" x14ac:dyDescent="0.2">
      <c r="D43" s="152"/>
      <c r="E43" s="152"/>
      <c r="F43" s="152"/>
      <c r="G43" s="152"/>
      <c r="H43" s="152"/>
      <c r="I43" s="152"/>
      <c r="J43" s="152"/>
      <c r="K43" s="152"/>
      <c r="L43" s="152"/>
      <c r="M43" s="152"/>
      <c r="N43" s="152"/>
      <c r="O43" s="152"/>
      <c r="P43" s="152"/>
      <c r="Q43" s="152"/>
      <c r="R43" s="152"/>
      <c r="S43" s="152"/>
      <c r="T43" s="152"/>
      <c r="U43" s="152"/>
      <c r="V43" s="152"/>
      <c r="W43" s="152"/>
      <c r="X43" s="152"/>
      <c r="Y43" s="152"/>
      <c r="Z43" s="152"/>
      <c r="AA43" s="152"/>
      <c r="AB43" s="152"/>
      <c r="AC43" s="152"/>
      <c r="AD43" s="152"/>
      <c r="AE43" s="152"/>
      <c r="AF43" s="152"/>
      <c r="AG43" s="152"/>
      <c r="AH43" s="152"/>
      <c r="AI43" s="152"/>
      <c r="AJ43" s="152"/>
      <c r="AK43" s="152"/>
      <c r="AL43" s="152"/>
      <c r="AM43" s="152"/>
      <c r="AN43" s="152"/>
      <c r="AO43" s="152"/>
      <c r="AP43" s="152"/>
      <c r="AQ43" s="152"/>
      <c r="AR43" s="152"/>
      <c r="AS43" s="152"/>
      <c r="AT43" s="152"/>
      <c r="AU43" s="152"/>
      <c r="AV43" s="152"/>
      <c r="AW43" s="152"/>
      <c r="AX43" s="152"/>
      <c r="AY43" s="152"/>
      <c r="AZ43" s="152"/>
      <c r="BA43" s="152"/>
      <c r="BB43" s="152"/>
      <c r="BC43" s="152"/>
      <c r="BD43" s="152"/>
      <c r="BE43" s="152"/>
      <c r="BF43" s="152"/>
    </row>
    <row r="44" spans="4:58" ht="129" customHeight="1" x14ac:dyDescent="0.2">
      <c r="D44" s="152"/>
      <c r="E44" s="152"/>
      <c r="F44" s="152"/>
      <c r="G44" s="152"/>
      <c r="H44" s="152"/>
      <c r="I44" s="152"/>
      <c r="J44" s="152"/>
      <c r="K44" s="152"/>
      <c r="L44" s="152"/>
      <c r="M44" s="152"/>
      <c r="N44" s="152"/>
      <c r="O44" s="152"/>
      <c r="P44" s="152"/>
      <c r="Q44" s="152"/>
      <c r="R44" s="152"/>
      <c r="S44" s="152"/>
      <c r="T44" s="152"/>
      <c r="U44" s="152"/>
      <c r="V44" s="152"/>
      <c r="W44" s="152"/>
      <c r="X44" s="152"/>
      <c r="Y44" s="152"/>
      <c r="Z44" s="152"/>
      <c r="AA44" s="152"/>
      <c r="AB44" s="152"/>
      <c r="AC44" s="152"/>
      <c r="AD44" s="152"/>
      <c r="AE44" s="152"/>
      <c r="AF44" s="152"/>
      <c r="AG44" s="152"/>
      <c r="AH44" s="152"/>
      <c r="AI44" s="152"/>
      <c r="AJ44" s="152"/>
      <c r="AK44" s="152"/>
      <c r="AL44" s="152"/>
      <c r="AM44" s="152"/>
      <c r="AN44" s="152"/>
      <c r="AO44" s="152"/>
      <c r="AP44" s="152"/>
      <c r="AQ44" s="152"/>
      <c r="AR44" s="152"/>
      <c r="AS44" s="152"/>
      <c r="AT44" s="152"/>
      <c r="AU44" s="152"/>
      <c r="AV44" s="152"/>
      <c r="AW44" s="152"/>
      <c r="AX44" s="152"/>
      <c r="AY44" s="152"/>
      <c r="AZ44" s="152"/>
      <c r="BA44" s="152"/>
      <c r="BB44" s="152"/>
      <c r="BC44" s="152"/>
      <c r="BD44" s="152"/>
      <c r="BE44" s="152"/>
      <c r="BF44" s="152"/>
    </row>
    <row r="45" spans="4:58" ht="129" customHeight="1" x14ac:dyDescent="0.2">
      <c r="D45" s="152"/>
      <c r="E45" s="152"/>
      <c r="F45" s="152"/>
      <c r="G45" s="152"/>
      <c r="H45" s="152"/>
      <c r="I45" s="152"/>
      <c r="J45" s="152"/>
      <c r="K45" s="152"/>
      <c r="L45" s="152"/>
      <c r="M45" s="152"/>
      <c r="N45" s="152"/>
      <c r="O45" s="152"/>
      <c r="P45" s="152"/>
      <c r="Q45" s="152"/>
      <c r="R45" s="152"/>
      <c r="S45" s="152"/>
      <c r="T45" s="152"/>
      <c r="U45" s="152"/>
      <c r="V45" s="152"/>
      <c r="W45" s="152"/>
      <c r="X45" s="152"/>
      <c r="Y45" s="152"/>
      <c r="Z45" s="152"/>
      <c r="AA45" s="152"/>
      <c r="AB45" s="152"/>
      <c r="AC45" s="152"/>
      <c r="AD45" s="152"/>
      <c r="AE45" s="152"/>
      <c r="AF45" s="152"/>
      <c r="AG45" s="152"/>
      <c r="AH45" s="152"/>
      <c r="AI45" s="152"/>
      <c r="AJ45" s="152"/>
      <c r="AK45" s="152"/>
      <c r="AL45" s="152"/>
      <c r="AM45" s="152"/>
      <c r="AN45" s="152"/>
      <c r="AO45" s="152"/>
      <c r="AP45" s="152"/>
      <c r="AQ45" s="152"/>
      <c r="AR45" s="152"/>
      <c r="AS45" s="152"/>
      <c r="AT45" s="152"/>
      <c r="AU45" s="152"/>
      <c r="AV45" s="152"/>
      <c r="AW45" s="152"/>
      <c r="AX45" s="152"/>
      <c r="AY45" s="152"/>
      <c r="AZ45" s="152"/>
      <c r="BA45" s="152"/>
      <c r="BB45" s="152"/>
      <c r="BC45" s="152"/>
      <c r="BD45" s="152"/>
      <c r="BE45" s="152"/>
      <c r="BF45" s="152"/>
    </row>
    <row r="46" spans="4:58" ht="129" customHeight="1" x14ac:dyDescent="0.2">
      <c r="D46" s="152"/>
      <c r="E46" s="152"/>
      <c r="F46" s="152"/>
      <c r="G46" s="152"/>
      <c r="H46" s="152"/>
      <c r="I46" s="152"/>
      <c r="J46" s="152"/>
      <c r="K46" s="152"/>
      <c r="L46" s="152"/>
      <c r="M46" s="152"/>
      <c r="N46" s="152"/>
      <c r="O46" s="152"/>
      <c r="P46" s="152"/>
      <c r="Q46" s="152"/>
      <c r="R46" s="152"/>
      <c r="S46" s="152"/>
      <c r="T46" s="152"/>
      <c r="U46" s="152"/>
      <c r="V46" s="152"/>
      <c r="W46" s="152"/>
      <c r="X46" s="152"/>
      <c r="Y46" s="152"/>
      <c r="Z46" s="152"/>
      <c r="AA46" s="152"/>
      <c r="AB46" s="152"/>
      <c r="AC46" s="152"/>
      <c r="AD46" s="152"/>
      <c r="AE46" s="152"/>
      <c r="AF46" s="152"/>
      <c r="AG46" s="152"/>
      <c r="AH46" s="152"/>
      <c r="AI46" s="152"/>
      <c r="AJ46" s="152"/>
      <c r="AK46" s="152"/>
      <c r="AL46" s="152"/>
      <c r="AM46" s="152"/>
      <c r="AN46" s="152"/>
      <c r="AO46" s="152"/>
      <c r="AP46" s="152"/>
      <c r="AQ46" s="152"/>
      <c r="AR46" s="152"/>
      <c r="AS46" s="152"/>
      <c r="AT46" s="152"/>
      <c r="AU46" s="152"/>
      <c r="AV46" s="152"/>
      <c r="AW46" s="152"/>
      <c r="AX46" s="152"/>
      <c r="AY46" s="152"/>
      <c r="AZ46" s="152"/>
      <c r="BA46" s="152"/>
      <c r="BB46" s="152"/>
      <c r="BC46" s="152"/>
      <c r="BD46" s="152"/>
      <c r="BE46" s="152"/>
      <c r="BF46" s="152"/>
    </row>
    <row r="47" spans="4:58" ht="129" customHeight="1" x14ac:dyDescent="0.2">
      <c r="D47" s="152"/>
      <c r="E47" s="152"/>
      <c r="F47" s="152"/>
      <c r="G47" s="152"/>
      <c r="H47" s="152"/>
      <c r="I47" s="152"/>
      <c r="J47" s="152"/>
      <c r="K47" s="152"/>
      <c r="L47" s="152"/>
      <c r="M47" s="152"/>
      <c r="N47" s="152"/>
      <c r="O47" s="152"/>
      <c r="P47" s="152"/>
      <c r="Q47" s="152"/>
      <c r="R47" s="152"/>
      <c r="S47" s="152"/>
      <c r="T47" s="152"/>
      <c r="U47" s="152"/>
      <c r="V47" s="152"/>
      <c r="W47" s="152"/>
      <c r="X47" s="152"/>
      <c r="Y47" s="152"/>
      <c r="Z47" s="152"/>
      <c r="AA47" s="152"/>
      <c r="AB47" s="152"/>
      <c r="AC47" s="152"/>
      <c r="AD47" s="152"/>
      <c r="AE47" s="152"/>
      <c r="AF47" s="152"/>
      <c r="AG47" s="152"/>
      <c r="AH47" s="152"/>
      <c r="AI47" s="152"/>
      <c r="AJ47" s="152"/>
      <c r="AK47" s="152"/>
      <c r="AL47" s="152"/>
      <c r="AM47" s="152"/>
      <c r="AN47" s="152"/>
      <c r="AO47" s="152"/>
      <c r="AP47" s="152"/>
      <c r="AQ47" s="152"/>
      <c r="AR47" s="152"/>
      <c r="AS47" s="152"/>
      <c r="AT47" s="152"/>
      <c r="AU47" s="152"/>
      <c r="AV47" s="152"/>
      <c r="AW47" s="152"/>
      <c r="AX47" s="152"/>
      <c r="AY47" s="152"/>
      <c r="AZ47" s="152"/>
      <c r="BA47" s="152"/>
      <c r="BB47" s="152"/>
      <c r="BC47" s="152"/>
      <c r="BD47" s="152"/>
      <c r="BE47" s="152"/>
      <c r="BF47" s="152"/>
    </row>
    <row r="48" spans="4:58" ht="129" customHeight="1" x14ac:dyDescent="0.2">
      <c r="D48" s="152"/>
      <c r="E48" s="152"/>
      <c r="F48" s="152"/>
      <c r="G48" s="152"/>
      <c r="H48" s="152"/>
      <c r="I48" s="152"/>
      <c r="J48" s="152"/>
      <c r="K48" s="152"/>
      <c r="L48" s="152"/>
      <c r="M48" s="152"/>
      <c r="N48" s="152"/>
      <c r="O48" s="152"/>
      <c r="P48" s="152"/>
      <c r="Q48" s="152"/>
      <c r="R48" s="152"/>
      <c r="S48" s="152"/>
      <c r="T48" s="152"/>
      <c r="U48" s="152"/>
      <c r="V48" s="152"/>
      <c r="W48" s="152"/>
      <c r="X48" s="152"/>
      <c r="Y48" s="152"/>
      <c r="Z48" s="152"/>
      <c r="AA48" s="152"/>
      <c r="AB48" s="152"/>
      <c r="AC48" s="152"/>
      <c r="AD48" s="152"/>
      <c r="AE48" s="152"/>
      <c r="AF48" s="152"/>
      <c r="AG48" s="152"/>
      <c r="AH48" s="152"/>
      <c r="AI48" s="152"/>
      <c r="AJ48" s="152"/>
      <c r="AK48" s="152"/>
      <c r="AL48" s="152"/>
      <c r="AM48" s="152"/>
      <c r="AN48" s="152"/>
      <c r="AO48" s="152"/>
      <c r="AP48" s="152"/>
      <c r="AQ48" s="152"/>
      <c r="AR48" s="152"/>
      <c r="AS48" s="152"/>
      <c r="AT48" s="152"/>
      <c r="AU48" s="152"/>
      <c r="AV48" s="152"/>
      <c r="AW48" s="152"/>
      <c r="AX48" s="152"/>
      <c r="AY48" s="152"/>
      <c r="AZ48" s="152"/>
      <c r="BA48" s="152"/>
      <c r="BB48" s="152"/>
      <c r="BC48" s="152"/>
      <c r="BD48" s="152"/>
      <c r="BE48" s="152"/>
      <c r="BF48" s="152"/>
    </row>
    <row r="49" spans="4:58" ht="129" customHeight="1" x14ac:dyDescent="0.2">
      <c r="D49" s="152"/>
      <c r="E49" s="152"/>
      <c r="F49" s="152"/>
      <c r="G49" s="152"/>
      <c r="H49" s="152"/>
      <c r="I49" s="152"/>
      <c r="J49" s="152"/>
      <c r="K49" s="152"/>
      <c r="L49" s="152"/>
      <c r="M49" s="152"/>
      <c r="N49" s="152"/>
      <c r="O49" s="152"/>
      <c r="P49" s="152"/>
      <c r="Q49" s="152"/>
      <c r="R49" s="152"/>
      <c r="S49" s="152"/>
      <c r="T49" s="152"/>
      <c r="U49" s="152"/>
      <c r="V49" s="152"/>
      <c r="W49" s="152"/>
      <c r="X49" s="152"/>
      <c r="Y49" s="152"/>
      <c r="Z49" s="152"/>
      <c r="AA49" s="152"/>
      <c r="AB49" s="152"/>
      <c r="AC49" s="152"/>
      <c r="AD49" s="152"/>
      <c r="AE49" s="152"/>
      <c r="AF49" s="152"/>
      <c r="AG49" s="152"/>
      <c r="AH49" s="152"/>
      <c r="AI49" s="152"/>
      <c r="AJ49" s="152"/>
      <c r="AK49" s="152"/>
      <c r="AL49" s="152"/>
      <c r="AM49" s="152"/>
      <c r="AN49" s="152"/>
      <c r="AO49" s="152"/>
      <c r="AP49" s="152"/>
      <c r="AQ49" s="152"/>
      <c r="AR49" s="152"/>
      <c r="AS49" s="152"/>
      <c r="AT49" s="152"/>
      <c r="AU49" s="152"/>
      <c r="AV49" s="152"/>
      <c r="AW49" s="152"/>
      <c r="AX49" s="152"/>
      <c r="AY49" s="152"/>
      <c r="AZ49" s="152"/>
      <c r="BA49" s="152"/>
      <c r="BB49" s="152"/>
      <c r="BC49" s="152"/>
      <c r="BD49" s="152"/>
      <c r="BE49" s="152"/>
      <c r="BF49" s="152"/>
    </row>
    <row r="50" spans="4:58" ht="129" customHeight="1" x14ac:dyDescent="0.2">
      <c r="D50" s="152"/>
      <c r="E50" s="152"/>
      <c r="F50" s="152"/>
      <c r="G50" s="152"/>
      <c r="H50" s="152"/>
      <c r="I50" s="152"/>
      <c r="J50" s="152"/>
      <c r="K50" s="152"/>
      <c r="L50" s="152"/>
      <c r="M50" s="152"/>
      <c r="N50" s="152"/>
      <c r="O50" s="152"/>
      <c r="P50" s="152"/>
      <c r="Q50" s="152"/>
      <c r="R50" s="152"/>
      <c r="S50" s="152"/>
      <c r="T50" s="152"/>
      <c r="U50" s="152"/>
      <c r="V50" s="152"/>
      <c r="W50" s="152"/>
      <c r="X50" s="152"/>
      <c r="Y50" s="152"/>
      <c r="Z50" s="152"/>
      <c r="AA50" s="152"/>
      <c r="AB50" s="152"/>
      <c r="AC50" s="152"/>
      <c r="AD50" s="152"/>
      <c r="AE50" s="152"/>
      <c r="AF50" s="152"/>
      <c r="AG50" s="152"/>
      <c r="AH50" s="152"/>
      <c r="AI50" s="152"/>
      <c r="AJ50" s="152"/>
      <c r="AK50" s="152"/>
      <c r="AL50" s="152"/>
      <c r="AM50" s="152"/>
      <c r="AN50" s="152"/>
      <c r="AO50" s="152"/>
      <c r="AP50" s="152"/>
      <c r="AQ50" s="152"/>
      <c r="AR50" s="152"/>
      <c r="AS50" s="152"/>
      <c r="AT50" s="152"/>
      <c r="AU50" s="152"/>
      <c r="AV50" s="152"/>
      <c r="AW50" s="152"/>
      <c r="AX50" s="152"/>
      <c r="AY50" s="152"/>
      <c r="AZ50" s="152"/>
      <c r="BA50" s="152"/>
      <c r="BB50" s="152"/>
      <c r="BC50" s="152"/>
      <c r="BD50" s="152"/>
      <c r="BE50" s="152"/>
      <c r="BF50" s="152"/>
    </row>
    <row r="51" spans="4:58" ht="129" customHeight="1" x14ac:dyDescent="0.2">
      <c r="D51" s="152"/>
      <c r="E51" s="152"/>
      <c r="F51" s="152"/>
      <c r="G51" s="152"/>
      <c r="H51" s="152"/>
      <c r="I51" s="152"/>
      <c r="J51" s="152"/>
      <c r="K51" s="152"/>
      <c r="L51" s="152"/>
      <c r="M51" s="152"/>
      <c r="N51" s="152"/>
      <c r="O51" s="152"/>
      <c r="P51" s="152"/>
      <c r="Q51" s="152"/>
      <c r="R51" s="152"/>
      <c r="S51" s="152"/>
      <c r="T51" s="152"/>
      <c r="U51" s="152"/>
      <c r="V51" s="152"/>
      <c r="W51" s="152"/>
      <c r="X51" s="152"/>
      <c r="Y51" s="152"/>
      <c r="Z51" s="152"/>
      <c r="AA51" s="152"/>
      <c r="AB51" s="152"/>
      <c r="AC51" s="152"/>
      <c r="AD51" s="152"/>
      <c r="AE51" s="152"/>
      <c r="AF51" s="152"/>
      <c r="AG51" s="152"/>
      <c r="AH51" s="152"/>
      <c r="AI51" s="152"/>
      <c r="AJ51" s="152"/>
      <c r="AK51" s="152"/>
      <c r="AL51" s="152"/>
      <c r="AM51" s="152"/>
      <c r="AN51" s="152"/>
      <c r="AO51" s="152"/>
      <c r="AP51" s="152"/>
      <c r="AQ51" s="152"/>
      <c r="AR51" s="152"/>
      <c r="AS51" s="152"/>
      <c r="AT51" s="152"/>
      <c r="AU51" s="152"/>
      <c r="AV51" s="152"/>
      <c r="AW51" s="152"/>
      <c r="AX51" s="152"/>
      <c r="AY51" s="152"/>
      <c r="AZ51" s="152"/>
      <c r="BA51" s="152"/>
      <c r="BB51" s="152"/>
      <c r="BC51" s="152"/>
      <c r="BD51" s="152"/>
      <c r="BE51" s="152"/>
      <c r="BF51" s="152"/>
    </row>
    <row r="52" spans="4:58" ht="129" customHeight="1" x14ac:dyDescent="0.2">
      <c r="D52" s="152"/>
      <c r="E52" s="152"/>
      <c r="F52" s="152"/>
      <c r="G52" s="152"/>
      <c r="H52" s="152"/>
      <c r="I52" s="152"/>
      <c r="J52" s="152"/>
      <c r="K52" s="152"/>
      <c r="L52" s="152"/>
      <c r="M52" s="152"/>
      <c r="N52" s="152"/>
      <c r="O52" s="152"/>
      <c r="P52" s="152"/>
      <c r="Q52" s="152"/>
      <c r="R52" s="152"/>
      <c r="S52" s="152"/>
      <c r="T52" s="152"/>
      <c r="U52" s="152"/>
      <c r="V52" s="152"/>
      <c r="W52" s="152"/>
      <c r="X52" s="152"/>
      <c r="Y52" s="152"/>
      <c r="Z52" s="152"/>
      <c r="AA52" s="152"/>
      <c r="AB52" s="152"/>
      <c r="AC52" s="152"/>
      <c r="AD52" s="152"/>
      <c r="AE52" s="152"/>
      <c r="AF52" s="152"/>
      <c r="AG52" s="152"/>
      <c r="AH52" s="152"/>
      <c r="AI52" s="152"/>
      <c r="AJ52" s="152"/>
      <c r="AK52" s="152"/>
      <c r="AL52" s="152"/>
      <c r="AM52" s="152"/>
      <c r="AN52" s="152"/>
      <c r="AO52" s="152"/>
      <c r="AP52" s="152"/>
      <c r="AQ52" s="152"/>
      <c r="AR52" s="152"/>
      <c r="AS52" s="152"/>
      <c r="AT52" s="152"/>
      <c r="AU52" s="152"/>
      <c r="AV52" s="152"/>
      <c r="AW52" s="152"/>
      <c r="AX52" s="152"/>
      <c r="AY52" s="152"/>
      <c r="AZ52" s="152"/>
      <c r="BA52" s="152"/>
      <c r="BB52" s="152"/>
      <c r="BC52" s="152"/>
      <c r="BD52" s="152"/>
      <c r="BE52" s="152"/>
      <c r="BF52" s="152"/>
    </row>
    <row r="53" spans="4:58" ht="129" customHeight="1" x14ac:dyDescent="0.2">
      <c r="D53" s="152"/>
      <c r="E53" s="152"/>
      <c r="F53" s="152"/>
      <c r="G53" s="152"/>
      <c r="H53" s="152"/>
      <c r="I53" s="152"/>
      <c r="J53" s="152"/>
      <c r="K53" s="152"/>
      <c r="L53" s="152"/>
      <c r="M53" s="152"/>
      <c r="N53" s="152"/>
      <c r="O53" s="152"/>
      <c r="P53" s="152"/>
      <c r="Q53" s="152"/>
      <c r="R53" s="152"/>
      <c r="S53" s="152"/>
      <c r="T53" s="152"/>
      <c r="U53" s="152"/>
      <c r="V53" s="152"/>
      <c r="W53" s="152"/>
      <c r="X53" s="152"/>
      <c r="Y53" s="152"/>
      <c r="Z53" s="152"/>
      <c r="AA53" s="152"/>
      <c r="AB53" s="152"/>
      <c r="AC53" s="152"/>
      <c r="AD53" s="152"/>
      <c r="AE53" s="152"/>
      <c r="AF53" s="152"/>
      <c r="AG53" s="152"/>
      <c r="AH53" s="152"/>
      <c r="AI53" s="152"/>
      <c r="AJ53" s="152"/>
      <c r="AK53" s="152"/>
      <c r="AL53" s="152"/>
      <c r="AM53" s="152"/>
      <c r="AN53" s="152"/>
      <c r="AO53" s="152"/>
      <c r="AP53" s="152"/>
      <c r="AQ53" s="152"/>
      <c r="AR53" s="152"/>
      <c r="AS53" s="152"/>
      <c r="AT53" s="152"/>
      <c r="AU53" s="152"/>
      <c r="AV53" s="152"/>
      <c r="AW53" s="152"/>
      <c r="AX53" s="152"/>
      <c r="AY53" s="152"/>
      <c r="AZ53" s="152"/>
      <c r="BA53" s="152"/>
      <c r="BB53" s="152"/>
      <c r="BC53" s="152"/>
      <c r="BD53" s="152"/>
      <c r="BE53" s="152"/>
      <c r="BF53" s="152"/>
    </row>
    <row r="54" spans="4:58" ht="129" customHeight="1" x14ac:dyDescent="0.2">
      <c r="D54" s="152"/>
      <c r="E54" s="152"/>
      <c r="F54" s="152"/>
      <c r="G54" s="152"/>
      <c r="H54" s="152"/>
      <c r="I54" s="152"/>
      <c r="J54" s="152"/>
      <c r="K54" s="152"/>
      <c r="L54" s="152"/>
      <c r="M54" s="152"/>
      <c r="N54" s="152"/>
      <c r="O54" s="152"/>
      <c r="P54" s="152"/>
      <c r="Q54" s="152"/>
      <c r="R54" s="152"/>
      <c r="S54" s="152"/>
      <c r="T54" s="152"/>
      <c r="U54" s="152"/>
      <c r="V54" s="152"/>
      <c r="W54" s="152"/>
      <c r="X54" s="152"/>
      <c r="Y54" s="152"/>
      <c r="Z54" s="152"/>
      <c r="AA54" s="152"/>
      <c r="AB54" s="152"/>
      <c r="AC54" s="152"/>
      <c r="AD54" s="152"/>
      <c r="AE54" s="152"/>
      <c r="AF54" s="152"/>
      <c r="AG54" s="152"/>
      <c r="AH54" s="152"/>
      <c r="AI54" s="152"/>
      <c r="AJ54" s="152"/>
      <c r="AK54" s="152"/>
      <c r="AL54" s="152"/>
      <c r="AM54" s="152"/>
      <c r="AN54" s="152"/>
      <c r="AO54" s="152"/>
      <c r="AP54" s="152"/>
      <c r="AQ54" s="152"/>
      <c r="AR54" s="152"/>
      <c r="AS54" s="152"/>
      <c r="AT54" s="152"/>
      <c r="AU54" s="152"/>
      <c r="AV54" s="152"/>
      <c r="AW54" s="152"/>
      <c r="AX54" s="152"/>
      <c r="AY54" s="152"/>
      <c r="AZ54" s="152"/>
      <c r="BA54" s="152"/>
      <c r="BB54" s="152"/>
      <c r="BC54" s="152"/>
      <c r="BD54" s="152"/>
      <c r="BE54" s="152"/>
      <c r="BF54" s="152"/>
    </row>
    <row r="55" spans="4:58" ht="129" customHeight="1" x14ac:dyDescent="0.2">
      <c r="D55" s="152"/>
      <c r="E55" s="152"/>
      <c r="F55" s="152"/>
      <c r="G55" s="152"/>
      <c r="H55" s="152"/>
      <c r="I55" s="152"/>
      <c r="J55" s="152"/>
      <c r="K55" s="152"/>
      <c r="L55" s="152"/>
      <c r="M55" s="152"/>
      <c r="N55" s="152"/>
      <c r="O55" s="152"/>
      <c r="P55" s="152"/>
      <c r="Q55" s="152"/>
      <c r="R55" s="152"/>
      <c r="S55" s="152"/>
      <c r="T55" s="152"/>
      <c r="U55" s="152"/>
      <c r="V55" s="152"/>
      <c r="W55" s="152"/>
      <c r="X55" s="152"/>
      <c r="Y55" s="152"/>
      <c r="Z55" s="152"/>
      <c r="AA55" s="152"/>
      <c r="AB55" s="152"/>
      <c r="AC55" s="152"/>
      <c r="AD55" s="152"/>
      <c r="AE55" s="152"/>
      <c r="AF55" s="152"/>
      <c r="AG55" s="152"/>
      <c r="AH55" s="152"/>
      <c r="AI55" s="152"/>
      <c r="AJ55" s="152"/>
      <c r="AK55" s="152"/>
      <c r="AL55" s="152"/>
      <c r="AM55" s="152"/>
      <c r="AN55" s="152"/>
      <c r="AO55" s="152"/>
      <c r="AP55" s="152"/>
      <c r="AQ55" s="152"/>
      <c r="AR55" s="152"/>
      <c r="AS55" s="152"/>
      <c r="AT55" s="152"/>
      <c r="AU55" s="152"/>
      <c r="AV55" s="152"/>
      <c r="AW55" s="152"/>
      <c r="AX55" s="152"/>
      <c r="AY55" s="152"/>
      <c r="AZ55" s="152"/>
      <c r="BA55" s="152"/>
      <c r="BB55" s="152"/>
      <c r="BC55" s="152"/>
      <c r="BD55" s="152"/>
      <c r="BE55" s="152"/>
      <c r="BF55" s="152"/>
    </row>
    <row r="56" spans="4:58" ht="129" customHeight="1" x14ac:dyDescent="0.2">
      <c r="D56" s="152"/>
      <c r="E56" s="152"/>
      <c r="F56" s="152"/>
      <c r="G56" s="152"/>
      <c r="H56" s="152"/>
      <c r="I56" s="152"/>
      <c r="J56" s="152"/>
      <c r="K56" s="152"/>
      <c r="L56" s="152"/>
      <c r="M56" s="152"/>
      <c r="N56" s="152"/>
      <c r="O56" s="152"/>
      <c r="P56" s="152"/>
      <c r="Q56" s="152"/>
      <c r="R56" s="152"/>
      <c r="S56" s="152"/>
      <c r="T56" s="152"/>
      <c r="U56" s="152"/>
      <c r="V56" s="152"/>
      <c r="W56" s="152"/>
      <c r="X56" s="152"/>
      <c r="Y56" s="152"/>
      <c r="Z56" s="152"/>
      <c r="AA56" s="152"/>
      <c r="AB56" s="152"/>
      <c r="AC56" s="152"/>
      <c r="AD56" s="152"/>
      <c r="AE56" s="152"/>
      <c r="AF56" s="152"/>
      <c r="AG56" s="152"/>
      <c r="AH56" s="152"/>
      <c r="AI56" s="152"/>
      <c r="AJ56" s="152"/>
      <c r="AK56" s="152"/>
      <c r="AL56" s="152"/>
      <c r="AM56" s="152"/>
      <c r="AN56" s="152"/>
      <c r="AO56" s="152"/>
      <c r="AP56" s="152"/>
      <c r="AQ56" s="152"/>
      <c r="AR56" s="152"/>
      <c r="AS56" s="152"/>
      <c r="AT56" s="152"/>
      <c r="AU56" s="152"/>
      <c r="AV56" s="152"/>
      <c r="AW56" s="152"/>
      <c r="AX56" s="152"/>
      <c r="AY56" s="152"/>
      <c r="AZ56" s="152"/>
      <c r="BA56" s="152"/>
      <c r="BB56" s="152"/>
      <c r="BC56" s="152"/>
      <c r="BD56" s="152"/>
      <c r="BE56" s="152"/>
      <c r="BF56" s="152"/>
    </row>
    <row r="57" spans="4:58" ht="129" customHeight="1" x14ac:dyDescent="0.2">
      <c r="D57" s="152"/>
      <c r="E57" s="152"/>
      <c r="F57" s="152"/>
      <c r="G57" s="152"/>
      <c r="H57" s="152"/>
      <c r="I57" s="152"/>
      <c r="J57" s="152"/>
      <c r="K57" s="152"/>
      <c r="L57" s="152"/>
      <c r="M57" s="152"/>
      <c r="N57" s="152"/>
      <c r="O57" s="152"/>
      <c r="P57" s="152"/>
      <c r="Q57" s="152"/>
      <c r="R57" s="152"/>
      <c r="S57" s="152"/>
      <c r="T57" s="152"/>
      <c r="U57" s="152"/>
      <c r="V57" s="152"/>
      <c r="W57" s="152"/>
      <c r="X57" s="152"/>
      <c r="Y57" s="152"/>
      <c r="Z57" s="152"/>
      <c r="AA57" s="152"/>
      <c r="AB57" s="152"/>
      <c r="AC57" s="152"/>
      <c r="AD57" s="152"/>
      <c r="AE57" s="152"/>
      <c r="AF57" s="152"/>
      <c r="AG57" s="152"/>
      <c r="AH57" s="152"/>
      <c r="AI57" s="152"/>
      <c r="AJ57" s="152"/>
      <c r="AK57" s="152"/>
      <c r="AL57" s="152"/>
      <c r="AM57" s="152"/>
      <c r="AN57" s="152"/>
      <c r="AO57" s="152"/>
      <c r="AP57" s="152"/>
      <c r="AQ57" s="152"/>
      <c r="AR57" s="152"/>
      <c r="AS57" s="152"/>
      <c r="AT57" s="152"/>
      <c r="AU57" s="152"/>
      <c r="AV57" s="152"/>
      <c r="AW57" s="152"/>
      <c r="AX57" s="152"/>
      <c r="AY57" s="152"/>
      <c r="AZ57" s="152"/>
      <c r="BA57" s="152"/>
      <c r="BB57" s="152"/>
      <c r="BC57" s="152"/>
      <c r="BD57" s="152"/>
      <c r="BE57" s="152"/>
      <c r="BF57" s="152"/>
    </row>
    <row r="58" spans="4:58" ht="129" customHeight="1" x14ac:dyDescent="0.2">
      <c r="D58" s="152"/>
      <c r="E58" s="152"/>
      <c r="F58" s="152"/>
      <c r="G58" s="152"/>
      <c r="H58" s="152"/>
      <c r="I58" s="152"/>
      <c r="J58" s="152"/>
      <c r="K58" s="152"/>
      <c r="L58" s="152"/>
      <c r="M58" s="152"/>
      <c r="N58" s="152"/>
      <c r="O58" s="152"/>
      <c r="P58" s="152"/>
      <c r="Q58" s="152"/>
      <c r="R58" s="152"/>
      <c r="S58" s="152"/>
      <c r="T58" s="152"/>
      <c r="U58" s="152"/>
      <c r="V58" s="152"/>
      <c r="W58" s="152"/>
      <c r="X58" s="152"/>
      <c r="Y58" s="152"/>
      <c r="Z58" s="152"/>
      <c r="AA58" s="152"/>
      <c r="AB58" s="152"/>
      <c r="AC58" s="152"/>
      <c r="AD58" s="152"/>
      <c r="AE58" s="152"/>
      <c r="AF58" s="152"/>
      <c r="AG58" s="152"/>
      <c r="AH58" s="152"/>
      <c r="AI58" s="152"/>
      <c r="AJ58" s="152"/>
      <c r="AK58" s="152"/>
      <c r="AL58" s="152"/>
      <c r="AM58" s="152"/>
      <c r="AN58" s="152"/>
      <c r="AO58" s="152"/>
      <c r="AP58" s="152"/>
      <c r="AQ58" s="152"/>
      <c r="AR58" s="152"/>
      <c r="AS58" s="152"/>
      <c r="AT58" s="152"/>
      <c r="AU58" s="152"/>
      <c r="AV58" s="152"/>
      <c r="AW58" s="152"/>
      <c r="AX58" s="152"/>
      <c r="AY58" s="152"/>
      <c r="AZ58" s="152"/>
      <c r="BA58" s="152"/>
      <c r="BB58" s="152"/>
      <c r="BC58" s="152"/>
      <c r="BD58" s="152"/>
      <c r="BE58" s="152"/>
      <c r="BF58" s="152"/>
    </row>
    <row r="59" spans="4:58" ht="129" customHeight="1" x14ac:dyDescent="0.2">
      <c r="D59" s="152"/>
      <c r="E59" s="152"/>
      <c r="F59" s="152"/>
      <c r="G59" s="152"/>
      <c r="H59" s="152"/>
      <c r="I59" s="152"/>
      <c r="J59" s="152"/>
      <c r="K59" s="152"/>
      <c r="L59" s="152"/>
      <c r="M59" s="152"/>
      <c r="N59" s="152"/>
      <c r="O59" s="152"/>
      <c r="P59" s="152"/>
      <c r="Q59" s="152"/>
      <c r="R59" s="152"/>
      <c r="S59" s="152"/>
      <c r="T59" s="152"/>
      <c r="U59" s="152"/>
      <c r="V59" s="152"/>
      <c r="W59" s="152"/>
      <c r="X59" s="152"/>
      <c r="Y59" s="152"/>
      <c r="Z59" s="152"/>
      <c r="AA59" s="152"/>
      <c r="AB59" s="152"/>
      <c r="AC59" s="152"/>
      <c r="AD59" s="152"/>
      <c r="AE59" s="152"/>
      <c r="AF59" s="152"/>
      <c r="AG59" s="152"/>
      <c r="AH59" s="152"/>
      <c r="AI59" s="152"/>
      <c r="AJ59" s="152"/>
      <c r="AK59" s="152"/>
      <c r="AL59" s="152"/>
      <c r="AM59" s="152"/>
      <c r="AN59" s="152"/>
      <c r="AO59" s="152"/>
      <c r="AP59" s="152"/>
      <c r="AQ59" s="152"/>
      <c r="AR59" s="152"/>
      <c r="AS59" s="152"/>
      <c r="AT59" s="152"/>
      <c r="AU59" s="152"/>
      <c r="AV59" s="152"/>
      <c r="AW59" s="152"/>
      <c r="AX59" s="152"/>
      <c r="AY59" s="152"/>
      <c r="AZ59" s="152"/>
      <c r="BA59" s="152"/>
      <c r="BB59" s="152"/>
      <c r="BC59" s="152"/>
      <c r="BD59" s="152"/>
      <c r="BE59" s="152"/>
      <c r="BF59" s="152"/>
    </row>
    <row r="60" spans="4:58" ht="129" customHeight="1" x14ac:dyDescent="0.2">
      <c r="D60" s="152"/>
      <c r="E60" s="152"/>
      <c r="F60" s="152"/>
      <c r="G60" s="152"/>
      <c r="H60" s="152"/>
      <c r="I60" s="152"/>
      <c r="J60" s="152"/>
      <c r="K60" s="152"/>
      <c r="L60" s="152"/>
      <c r="M60" s="152"/>
      <c r="N60" s="152"/>
      <c r="O60" s="152"/>
      <c r="P60" s="152"/>
      <c r="Q60" s="152"/>
      <c r="R60" s="152"/>
      <c r="S60" s="152"/>
      <c r="T60" s="152"/>
      <c r="U60" s="152"/>
      <c r="V60" s="152"/>
      <c r="W60" s="152"/>
      <c r="X60" s="152"/>
      <c r="Y60" s="152"/>
      <c r="Z60" s="152"/>
      <c r="AA60" s="152"/>
      <c r="AB60" s="152"/>
      <c r="AC60" s="152"/>
      <c r="AD60" s="152"/>
      <c r="AE60" s="152"/>
      <c r="AF60" s="152"/>
      <c r="AG60" s="152"/>
      <c r="AH60" s="152"/>
      <c r="AI60" s="152"/>
      <c r="AJ60" s="152"/>
      <c r="AK60" s="152"/>
      <c r="AL60" s="152"/>
      <c r="AM60" s="152"/>
      <c r="AN60" s="152"/>
      <c r="AO60" s="152"/>
      <c r="AP60" s="152"/>
      <c r="AQ60" s="152"/>
      <c r="AR60" s="152"/>
      <c r="AS60" s="152"/>
      <c r="AT60" s="152"/>
      <c r="AU60" s="152"/>
      <c r="AV60" s="152"/>
      <c r="AW60" s="152"/>
      <c r="AX60" s="152"/>
      <c r="AY60" s="152"/>
      <c r="AZ60" s="152"/>
      <c r="BA60" s="152"/>
      <c r="BB60" s="152"/>
      <c r="BC60" s="152"/>
      <c r="BD60" s="152"/>
      <c r="BE60" s="152"/>
      <c r="BF60" s="152"/>
    </row>
    <row r="61" spans="4:58" ht="129" customHeight="1" x14ac:dyDescent="0.2">
      <c r="D61" s="152"/>
      <c r="E61" s="152"/>
      <c r="F61" s="152"/>
      <c r="G61" s="152"/>
      <c r="H61" s="152"/>
      <c r="I61" s="152"/>
      <c r="J61" s="152"/>
      <c r="K61" s="152"/>
      <c r="L61" s="152"/>
      <c r="M61" s="152"/>
      <c r="N61" s="152"/>
      <c r="O61" s="152"/>
      <c r="P61" s="152"/>
      <c r="Q61" s="152"/>
      <c r="R61" s="152"/>
      <c r="S61" s="152"/>
      <c r="T61" s="152"/>
      <c r="U61" s="152"/>
      <c r="V61" s="152"/>
      <c r="W61" s="152"/>
      <c r="X61" s="152"/>
      <c r="Y61" s="152"/>
      <c r="Z61" s="152"/>
      <c r="AA61" s="152"/>
      <c r="AB61" s="152"/>
      <c r="AC61" s="152"/>
      <c r="AD61" s="152"/>
      <c r="AE61" s="152"/>
      <c r="AF61" s="152"/>
      <c r="AG61" s="152"/>
      <c r="AH61" s="152"/>
      <c r="AI61" s="152"/>
      <c r="AJ61" s="152"/>
      <c r="AK61" s="152"/>
      <c r="AL61" s="152"/>
      <c r="AM61" s="152"/>
      <c r="AN61" s="152"/>
      <c r="AO61" s="152"/>
      <c r="AP61" s="152"/>
      <c r="AQ61" s="152"/>
      <c r="AR61" s="152"/>
      <c r="AS61" s="152"/>
      <c r="AT61" s="152"/>
      <c r="AU61" s="152"/>
      <c r="AV61" s="152"/>
      <c r="AW61" s="152"/>
      <c r="AX61" s="152"/>
      <c r="AY61" s="152"/>
      <c r="AZ61" s="152"/>
      <c r="BA61" s="152"/>
      <c r="BB61" s="152"/>
      <c r="BC61" s="152"/>
      <c r="BD61" s="152"/>
      <c r="BE61" s="152"/>
      <c r="BF61" s="152"/>
    </row>
    <row r="62" spans="4:58" ht="129" customHeight="1" x14ac:dyDescent="0.2">
      <c r="D62" s="152"/>
      <c r="E62" s="152"/>
      <c r="F62" s="152"/>
      <c r="G62" s="152"/>
      <c r="H62" s="152"/>
      <c r="I62" s="152"/>
      <c r="J62" s="152"/>
      <c r="K62" s="152"/>
      <c r="L62" s="152"/>
      <c r="M62" s="152"/>
      <c r="N62" s="152"/>
      <c r="O62" s="152"/>
      <c r="P62" s="152"/>
      <c r="Q62" s="152"/>
      <c r="R62" s="152"/>
      <c r="S62" s="152"/>
      <c r="T62" s="152"/>
      <c r="U62" s="152"/>
      <c r="V62" s="152"/>
      <c r="W62" s="152"/>
      <c r="X62" s="152"/>
      <c r="Y62" s="152"/>
      <c r="Z62" s="152"/>
      <c r="AA62" s="152"/>
      <c r="AB62" s="152"/>
      <c r="AC62" s="152"/>
      <c r="AD62" s="152"/>
      <c r="AE62" s="152"/>
      <c r="AF62" s="152"/>
      <c r="AG62" s="152"/>
      <c r="AH62" s="152"/>
      <c r="AI62" s="152"/>
      <c r="AJ62" s="152"/>
      <c r="AK62" s="152"/>
      <c r="AL62" s="152"/>
      <c r="AM62" s="152"/>
      <c r="AN62" s="152"/>
      <c r="AO62" s="152"/>
      <c r="AP62" s="152"/>
      <c r="AQ62" s="152"/>
      <c r="AR62" s="152"/>
      <c r="AS62" s="152"/>
      <c r="AT62" s="152"/>
      <c r="AU62" s="152"/>
      <c r="AV62" s="152"/>
      <c r="AW62" s="152"/>
      <c r="AX62" s="152"/>
      <c r="AY62" s="152"/>
      <c r="AZ62" s="152"/>
      <c r="BA62" s="152"/>
      <c r="BB62" s="152"/>
      <c r="BC62" s="152"/>
      <c r="BD62" s="152"/>
      <c r="BE62" s="152"/>
      <c r="BF62" s="152"/>
    </row>
    <row r="63" spans="4:58" ht="129" customHeight="1" x14ac:dyDescent="0.2">
      <c r="D63" s="152"/>
      <c r="E63" s="152"/>
      <c r="F63" s="152"/>
      <c r="G63" s="152"/>
      <c r="H63" s="152"/>
      <c r="I63" s="152"/>
      <c r="J63" s="152"/>
      <c r="K63" s="152"/>
      <c r="L63" s="152"/>
      <c r="M63" s="152"/>
      <c r="N63" s="152"/>
      <c r="O63" s="152"/>
      <c r="P63" s="152"/>
      <c r="Q63" s="152"/>
      <c r="R63" s="152"/>
      <c r="S63" s="152"/>
      <c r="T63" s="152"/>
      <c r="U63" s="152"/>
      <c r="V63" s="152"/>
      <c r="W63" s="152"/>
      <c r="X63" s="152"/>
      <c r="Y63" s="152"/>
      <c r="Z63" s="152"/>
      <c r="AA63" s="152"/>
      <c r="AB63" s="152"/>
      <c r="AC63" s="152"/>
      <c r="AD63" s="152"/>
      <c r="AE63" s="152"/>
      <c r="AF63" s="152"/>
      <c r="AG63" s="152"/>
      <c r="AH63" s="152"/>
      <c r="AI63" s="152"/>
      <c r="AJ63" s="152"/>
      <c r="AK63" s="152"/>
      <c r="AL63" s="152"/>
      <c r="AM63" s="152"/>
      <c r="AN63" s="152"/>
      <c r="AO63" s="152"/>
      <c r="AP63" s="152"/>
      <c r="AQ63" s="152"/>
      <c r="AR63" s="152"/>
      <c r="AS63" s="152"/>
      <c r="AT63" s="152"/>
      <c r="AU63" s="152"/>
      <c r="AV63" s="152"/>
      <c r="AW63" s="152"/>
      <c r="AX63" s="152"/>
      <c r="AY63" s="152"/>
      <c r="AZ63" s="152"/>
      <c r="BA63" s="152"/>
      <c r="BB63" s="152"/>
      <c r="BC63" s="152"/>
      <c r="BD63" s="152"/>
      <c r="BE63" s="152"/>
      <c r="BF63" s="152"/>
    </row>
    <row r="64" spans="4:58" ht="129" customHeight="1" x14ac:dyDescent="0.2">
      <c r="D64" s="152"/>
      <c r="E64" s="152"/>
      <c r="F64" s="152"/>
      <c r="G64" s="152"/>
      <c r="H64" s="152"/>
      <c r="I64" s="152"/>
      <c r="J64" s="152"/>
      <c r="K64" s="152"/>
      <c r="L64" s="152"/>
      <c r="M64" s="152"/>
      <c r="N64" s="152"/>
      <c r="O64" s="152"/>
      <c r="P64" s="152"/>
      <c r="Q64" s="152"/>
      <c r="R64" s="152"/>
      <c r="S64" s="152"/>
      <c r="T64" s="152"/>
      <c r="U64" s="152"/>
      <c r="V64" s="152"/>
      <c r="W64" s="152"/>
      <c r="X64" s="152"/>
      <c r="Y64" s="152"/>
      <c r="Z64" s="152"/>
      <c r="AA64" s="152"/>
      <c r="AB64" s="152"/>
      <c r="AC64" s="152"/>
      <c r="AD64" s="152"/>
      <c r="AE64" s="152"/>
      <c r="AF64" s="152"/>
      <c r="AG64" s="152"/>
      <c r="AH64" s="152"/>
      <c r="AI64" s="152"/>
      <c r="AJ64" s="152"/>
      <c r="AK64" s="152"/>
      <c r="AL64" s="152"/>
      <c r="AM64" s="152"/>
      <c r="AN64" s="152"/>
      <c r="AO64" s="152"/>
      <c r="AP64" s="152"/>
      <c r="AQ64" s="152"/>
      <c r="AR64" s="152"/>
      <c r="AS64" s="152"/>
      <c r="AT64" s="152"/>
      <c r="AU64" s="152"/>
      <c r="AV64" s="152"/>
      <c r="AW64" s="152"/>
      <c r="AX64" s="152"/>
      <c r="AY64" s="152"/>
      <c r="AZ64" s="152"/>
      <c r="BA64" s="152"/>
      <c r="BB64" s="152"/>
      <c r="BC64" s="152"/>
      <c r="BD64" s="152"/>
      <c r="BE64" s="152"/>
      <c r="BF64" s="152"/>
    </row>
    <row r="65" spans="4:58" ht="129" customHeight="1" x14ac:dyDescent="0.2">
      <c r="D65" s="152"/>
      <c r="E65" s="152"/>
      <c r="F65" s="152"/>
      <c r="G65" s="152"/>
      <c r="H65" s="152"/>
      <c r="I65" s="152"/>
      <c r="J65" s="152"/>
      <c r="K65" s="152"/>
      <c r="L65" s="152"/>
      <c r="M65" s="152"/>
      <c r="N65" s="152"/>
      <c r="O65" s="152"/>
      <c r="P65" s="152"/>
      <c r="Q65" s="152"/>
      <c r="R65" s="152"/>
      <c r="S65" s="152"/>
      <c r="T65" s="152"/>
      <c r="U65" s="152"/>
      <c r="V65" s="152"/>
      <c r="W65" s="152"/>
      <c r="X65" s="152"/>
      <c r="Y65" s="152"/>
      <c r="Z65" s="152"/>
      <c r="AA65" s="152"/>
      <c r="AB65" s="152"/>
      <c r="AC65" s="152"/>
      <c r="AD65" s="152"/>
      <c r="AE65" s="152"/>
      <c r="AF65" s="152"/>
      <c r="AG65" s="152"/>
      <c r="AH65" s="152"/>
      <c r="AI65" s="152"/>
      <c r="AJ65" s="152"/>
      <c r="AK65" s="152"/>
      <c r="AL65" s="152"/>
      <c r="AM65" s="152"/>
      <c r="AN65" s="152"/>
      <c r="AO65" s="152"/>
      <c r="AP65" s="152"/>
      <c r="AQ65" s="152"/>
      <c r="AR65" s="152"/>
      <c r="AS65" s="152"/>
      <c r="AT65" s="152"/>
      <c r="AU65" s="152"/>
      <c r="AV65" s="152"/>
      <c r="AW65" s="152"/>
      <c r="AX65" s="152"/>
      <c r="AY65" s="152"/>
      <c r="AZ65" s="152"/>
      <c r="BA65" s="152"/>
      <c r="BB65" s="152"/>
      <c r="BC65" s="152"/>
      <c r="BD65" s="152"/>
      <c r="BE65" s="152"/>
      <c r="BF65" s="152"/>
    </row>
    <row r="66" spans="4:58" ht="129" customHeight="1" x14ac:dyDescent="0.2">
      <c r="D66" s="152"/>
      <c r="E66" s="152"/>
      <c r="F66" s="152"/>
      <c r="G66" s="152"/>
      <c r="H66" s="152"/>
      <c r="I66" s="152"/>
      <c r="J66" s="152"/>
      <c r="K66" s="152"/>
      <c r="L66" s="152"/>
      <c r="M66" s="152"/>
      <c r="N66" s="152"/>
      <c r="O66" s="152"/>
      <c r="P66" s="152"/>
      <c r="Q66" s="152"/>
      <c r="R66" s="152"/>
      <c r="S66" s="152"/>
      <c r="T66" s="152"/>
      <c r="U66" s="152"/>
      <c r="V66" s="152"/>
      <c r="W66" s="152"/>
      <c r="X66" s="152"/>
      <c r="Y66" s="152"/>
      <c r="Z66" s="152"/>
      <c r="AA66" s="152"/>
      <c r="AB66" s="152"/>
      <c r="AC66" s="152"/>
      <c r="AD66" s="152"/>
      <c r="AE66" s="152"/>
      <c r="AF66" s="152"/>
      <c r="AG66" s="152"/>
      <c r="AH66" s="152"/>
      <c r="AI66" s="152"/>
      <c r="AJ66" s="152"/>
      <c r="AK66" s="152"/>
      <c r="AL66" s="152"/>
      <c r="AM66" s="152"/>
      <c r="AN66" s="152"/>
      <c r="AO66" s="152"/>
      <c r="AP66" s="152"/>
      <c r="AQ66" s="152"/>
      <c r="AR66" s="152"/>
      <c r="AS66" s="152"/>
      <c r="AT66" s="152"/>
      <c r="AU66" s="152"/>
      <c r="AV66" s="152"/>
      <c r="AW66" s="152"/>
      <c r="AX66" s="152"/>
      <c r="AY66" s="152"/>
      <c r="AZ66" s="152"/>
      <c r="BA66" s="152"/>
      <c r="BB66" s="152"/>
      <c r="BC66" s="152"/>
      <c r="BD66" s="152"/>
      <c r="BE66" s="152"/>
      <c r="BF66" s="152"/>
    </row>
    <row r="67" spans="4:58" ht="129" customHeight="1" x14ac:dyDescent="0.2">
      <c r="D67" s="152"/>
      <c r="E67" s="152"/>
      <c r="F67" s="152"/>
      <c r="G67" s="152"/>
      <c r="H67" s="152"/>
      <c r="I67" s="152"/>
      <c r="J67" s="152"/>
      <c r="K67" s="152"/>
      <c r="L67" s="152"/>
      <c r="M67" s="152"/>
      <c r="N67" s="152"/>
      <c r="O67" s="152"/>
      <c r="P67" s="152"/>
      <c r="Q67" s="152"/>
      <c r="R67" s="152"/>
      <c r="S67" s="152"/>
      <c r="T67" s="152"/>
      <c r="U67" s="152"/>
      <c r="V67" s="152"/>
      <c r="W67" s="152"/>
      <c r="X67" s="152"/>
      <c r="Y67" s="152"/>
      <c r="Z67" s="152"/>
      <c r="AA67" s="152"/>
      <c r="AB67" s="152"/>
      <c r="AC67" s="152"/>
      <c r="AD67" s="152"/>
      <c r="AE67" s="152"/>
      <c r="AF67" s="152"/>
      <c r="AG67" s="152"/>
      <c r="AH67" s="152"/>
      <c r="AI67" s="152"/>
      <c r="AJ67" s="152"/>
      <c r="AK67" s="152"/>
      <c r="AL67" s="152"/>
      <c r="AM67" s="152"/>
      <c r="AN67" s="152"/>
      <c r="AO67" s="152"/>
      <c r="AP67" s="152"/>
      <c r="AQ67" s="152"/>
      <c r="AR67" s="152"/>
      <c r="AS67" s="152"/>
      <c r="AT67" s="152"/>
      <c r="AU67" s="152"/>
      <c r="AV67" s="152"/>
      <c r="AW67" s="152"/>
      <c r="AX67" s="152"/>
      <c r="AY67" s="152"/>
      <c r="AZ67" s="152"/>
      <c r="BA67" s="152"/>
      <c r="BB67" s="152"/>
      <c r="BC67" s="152"/>
      <c r="BD67" s="152"/>
      <c r="BE67" s="152"/>
      <c r="BF67" s="152"/>
    </row>
    <row r="68" spans="4:58" ht="129" customHeight="1" x14ac:dyDescent="0.2">
      <c r="D68" s="152"/>
      <c r="E68" s="152"/>
      <c r="F68" s="152"/>
      <c r="G68" s="152"/>
      <c r="H68" s="152"/>
      <c r="I68" s="152"/>
      <c r="J68" s="152"/>
      <c r="K68" s="152"/>
      <c r="L68" s="152"/>
      <c r="M68" s="152"/>
      <c r="N68" s="152"/>
      <c r="O68" s="152"/>
      <c r="P68" s="152"/>
      <c r="Q68" s="152"/>
      <c r="R68" s="152"/>
      <c r="S68" s="152"/>
      <c r="T68" s="152"/>
      <c r="U68" s="152"/>
      <c r="V68" s="152"/>
      <c r="W68" s="152"/>
      <c r="X68" s="152"/>
      <c r="Y68" s="152"/>
      <c r="Z68" s="152"/>
      <c r="AA68" s="152"/>
      <c r="AB68" s="152"/>
      <c r="AC68" s="152"/>
      <c r="AD68" s="152"/>
      <c r="AE68" s="152"/>
      <c r="AF68" s="152"/>
      <c r="AG68" s="152"/>
      <c r="AH68" s="152"/>
      <c r="AI68" s="152"/>
      <c r="AJ68" s="152"/>
      <c r="AK68" s="152"/>
      <c r="AL68" s="152"/>
      <c r="AM68" s="152"/>
      <c r="AN68" s="152"/>
      <c r="AO68" s="152"/>
      <c r="AP68" s="152"/>
      <c r="AQ68" s="152"/>
      <c r="AR68" s="152"/>
      <c r="AS68" s="152"/>
      <c r="AT68" s="152"/>
      <c r="AU68" s="152"/>
      <c r="AV68" s="152"/>
      <c r="AW68" s="152"/>
      <c r="AX68" s="152"/>
      <c r="AY68" s="152"/>
      <c r="AZ68" s="152"/>
      <c r="BA68" s="152"/>
      <c r="BB68" s="152"/>
      <c r="BC68" s="152"/>
      <c r="BD68" s="152"/>
      <c r="BE68" s="152"/>
      <c r="BF68" s="152"/>
    </row>
    <row r="69" spans="4:58" ht="129" customHeight="1" x14ac:dyDescent="0.2">
      <c r="D69" s="152"/>
      <c r="E69" s="152"/>
      <c r="F69" s="152"/>
      <c r="G69" s="152"/>
      <c r="H69" s="152"/>
      <c r="I69" s="152"/>
      <c r="J69" s="152"/>
      <c r="K69" s="152"/>
      <c r="L69" s="152"/>
      <c r="M69" s="152"/>
      <c r="N69" s="152"/>
      <c r="O69" s="152"/>
      <c r="P69" s="152"/>
      <c r="Q69" s="152"/>
      <c r="R69" s="152"/>
      <c r="S69" s="152"/>
      <c r="T69" s="152"/>
      <c r="U69" s="152"/>
      <c r="V69" s="152"/>
      <c r="W69" s="152"/>
      <c r="X69" s="152"/>
      <c r="Y69" s="152"/>
      <c r="Z69" s="152"/>
      <c r="AA69" s="152"/>
      <c r="AB69" s="152"/>
      <c r="AC69" s="152"/>
      <c r="AD69" s="152"/>
      <c r="AE69" s="152"/>
      <c r="AF69" s="152"/>
      <c r="AG69" s="152"/>
      <c r="AH69" s="152"/>
      <c r="AI69" s="152"/>
      <c r="AJ69" s="152"/>
      <c r="AK69" s="152"/>
      <c r="AL69" s="152"/>
      <c r="AM69" s="152"/>
      <c r="AN69" s="152"/>
      <c r="AO69" s="152"/>
      <c r="AP69" s="152"/>
      <c r="AQ69" s="152"/>
      <c r="AR69" s="152"/>
      <c r="AS69" s="152"/>
      <c r="AT69" s="152"/>
      <c r="AU69" s="152"/>
      <c r="AV69" s="152"/>
      <c r="AW69" s="152"/>
      <c r="AX69" s="152"/>
      <c r="AY69" s="152"/>
      <c r="AZ69" s="152"/>
      <c r="BA69" s="152"/>
      <c r="BB69" s="152"/>
      <c r="BC69" s="152"/>
      <c r="BD69" s="152"/>
      <c r="BE69" s="152"/>
      <c r="BF69" s="152"/>
    </row>
    <row r="70" spans="4:58" ht="129" customHeight="1" x14ac:dyDescent="0.2">
      <c r="D70" s="152"/>
      <c r="E70" s="152"/>
      <c r="F70" s="152"/>
      <c r="G70" s="152"/>
      <c r="H70" s="152"/>
      <c r="I70" s="152"/>
      <c r="J70" s="152"/>
      <c r="K70" s="152"/>
      <c r="L70" s="152"/>
      <c r="M70" s="152"/>
      <c r="N70" s="152"/>
      <c r="O70" s="152"/>
      <c r="P70" s="152"/>
      <c r="Q70" s="152"/>
      <c r="R70" s="152"/>
      <c r="S70" s="152"/>
      <c r="T70" s="152"/>
      <c r="U70" s="152"/>
      <c r="V70" s="152"/>
      <c r="W70" s="152"/>
      <c r="X70" s="152"/>
      <c r="Y70" s="152"/>
      <c r="Z70" s="152"/>
      <c r="AA70" s="152"/>
      <c r="AB70" s="152"/>
      <c r="AC70" s="152"/>
      <c r="AD70" s="152"/>
      <c r="AE70" s="152"/>
      <c r="AF70" s="152"/>
      <c r="AG70" s="152"/>
      <c r="AH70" s="152"/>
      <c r="AI70" s="152"/>
      <c r="AJ70" s="152"/>
      <c r="AK70" s="152"/>
      <c r="AL70" s="152"/>
      <c r="AM70" s="152"/>
      <c r="AN70" s="152"/>
      <c r="AO70" s="152"/>
      <c r="AP70" s="152"/>
      <c r="AQ70" s="152"/>
      <c r="AR70" s="152"/>
      <c r="AS70" s="152"/>
      <c r="AT70" s="152"/>
      <c r="AU70" s="152"/>
      <c r="AV70" s="152"/>
      <c r="AW70" s="152"/>
      <c r="AX70" s="152"/>
      <c r="AY70" s="152"/>
      <c r="AZ70" s="152"/>
      <c r="BA70" s="152"/>
      <c r="BB70" s="152"/>
      <c r="BC70" s="152"/>
      <c r="BD70" s="152"/>
      <c r="BE70" s="152"/>
      <c r="BF70" s="152"/>
    </row>
    <row r="71" spans="4:58" ht="129" customHeight="1" x14ac:dyDescent="0.2">
      <c r="D71" s="152"/>
      <c r="E71" s="152"/>
      <c r="F71" s="152"/>
      <c r="G71" s="152"/>
      <c r="H71" s="152"/>
      <c r="I71" s="152"/>
      <c r="J71" s="152"/>
      <c r="K71" s="152"/>
      <c r="L71" s="152"/>
      <c r="M71" s="152"/>
      <c r="N71" s="152"/>
      <c r="O71" s="152"/>
      <c r="P71" s="152"/>
      <c r="Q71" s="152"/>
      <c r="R71" s="152"/>
      <c r="S71" s="152"/>
      <c r="T71" s="152"/>
      <c r="U71" s="152"/>
      <c r="V71" s="152"/>
      <c r="W71" s="152"/>
      <c r="X71" s="152"/>
      <c r="Y71" s="152"/>
      <c r="Z71" s="152"/>
      <c r="AA71" s="152"/>
      <c r="AB71" s="152"/>
      <c r="AC71" s="152"/>
      <c r="AD71" s="152"/>
      <c r="AE71" s="152"/>
      <c r="AF71" s="152"/>
      <c r="AG71" s="152"/>
      <c r="AH71" s="152"/>
      <c r="AI71" s="152"/>
      <c r="AJ71" s="152"/>
      <c r="AK71" s="152"/>
      <c r="AL71" s="152"/>
      <c r="AM71" s="152"/>
      <c r="AN71" s="152"/>
      <c r="AO71" s="152"/>
      <c r="AP71" s="152"/>
      <c r="AQ71" s="152"/>
      <c r="AR71" s="152"/>
      <c r="AS71" s="152"/>
      <c r="AT71" s="152"/>
      <c r="AU71" s="152"/>
      <c r="AV71" s="152"/>
      <c r="AW71" s="152"/>
      <c r="AX71" s="152"/>
      <c r="AY71" s="152"/>
      <c r="AZ71" s="152"/>
      <c r="BA71" s="152"/>
      <c r="BB71" s="152"/>
      <c r="BC71" s="152"/>
      <c r="BD71" s="152"/>
      <c r="BE71" s="152"/>
      <c r="BF71" s="152"/>
    </row>
    <row r="72" spans="4:58" ht="129" customHeight="1" x14ac:dyDescent="0.2">
      <c r="D72" s="152"/>
      <c r="E72" s="152"/>
      <c r="F72" s="152"/>
      <c r="G72" s="152"/>
      <c r="H72" s="152"/>
      <c r="I72" s="152"/>
      <c r="J72" s="152"/>
      <c r="K72" s="152"/>
      <c r="L72" s="152"/>
      <c r="M72" s="152"/>
      <c r="N72" s="152"/>
      <c r="O72" s="152"/>
      <c r="P72" s="152"/>
      <c r="Q72" s="152"/>
      <c r="R72" s="152"/>
      <c r="S72" s="152"/>
      <c r="T72" s="152"/>
      <c r="U72" s="152"/>
      <c r="V72" s="152"/>
      <c r="W72" s="152"/>
      <c r="X72" s="152"/>
      <c r="Y72" s="152"/>
      <c r="Z72" s="152"/>
      <c r="AA72" s="152"/>
      <c r="AB72" s="152"/>
      <c r="AC72" s="152"/>
      <c r="AD72" s="152"/>
      <c r="AE72" s="152"/>
      <c r="AF72" s="152"/>
      <c r="AG72" s="152"/>
      <c r="AH72" s="152"/>
      <c r="AI72" s="152"/>
      <c r="AJ72" s="152"/>
      <c r="AK72" s="152"/>
      <c r="AL72" s="152"/>
      <c r="AM72" s="152"/>
      <c r="AN72" s="152"/>
      <c r="AO72" s="152"/>
      <c r="AP72" s="152"/>
      <c r="AQ72" s="152"/>
      <c r="AR72" s="152"/>
      <c r="AS72" s="152"/>
      <c r="AT72" s="152"/>
      <c r="AU72" s="152"/>
      <c r="AV72" s="152"/>
      <c r="AW72" s="152"/>
      <c r="AX72" s="152"/>
      <c r="AY72" s="152"/>
      <c r="AZ72" s="152"/>
      <c r="BA72" s="152"/>
      <c r="BB72" s="152"/>
      <c r="BC72" s="152"/>
      <c r="BD72" s="152"/>
      <c r="BE72" s="152"/>
      <c r="BF72" s="152"/>
    </row>
    <row r="73" spans="4:58" ht="129" customHeight="1" x14ac:dyDescent="0.2">
      <c r="D73" s="152"/>
      <c r="E73" s="152"/>
      <c r="F73" s="152"/>
      <c r="G73" s="152"/>
      <c r="H73" s="152"/>
      <c r="I73" s="152"/>
      <c r="J73" s="152"/>
      <c r="K73" s="152"/>
      <c r="L73" s="152"/>
      <c r="M73" s="152"/>
      <c r="N73" s="152"/>
      <c r="O73" s="152"/>
      <c r="P73" s="152"/>
      <c r="Q73" s="152"/>
      <c r="R73" s="152"/>
      <c r="S73" s="152"/>
      <c r="T73" s="152"/>
      <c r="U73" s="152"/>
      <c r="V73" s="152"/>
      <c r="W73" s="152"/>
      <c r="X73" s="152"/>
      <c r="Y73" s="152"/>
      <c r="Z73" s="152"/>
      <c r="AA73" s="152"/>
      <c r="AB73" s="152"/>
      <c r="AC73" s="152"/>
      <c r="AD73" s="152"/>
      <c r="AE73" s="152"/>
      <c r="AF73" s="152"/>
      <c r="AG73" s="152"/>
      <c r="AH73" s="152"/>
      <c r="AI73" s="152"/>
      <c r="AJ73" s="152"/>
      <c r="AK73" s="152"/>
      <c r="AL73" s="152"/>
      <c r="AM73" s="152"/>
      <c r="AN73" s="152"/>
      <c r="AO73" s="152"/>
      <c r="AP73" s="152"/>
      <c r="AQ73" s="152"/>
      <c r="AR73" s="152"/>
      <c r="AS73" s="152"/>
      <c r="AT73" s="152"/>
      <c r="AU73" s="152"/>
      <c r="AV73" s="152"/>
      <c r="AW73" s="152"/>
      <c r="AX73" s="152"/>
      <c r="AY73" s="152"/>
      <c r="AZ73" s="152"/>
      <c r="BA73" s="152"/>
      <c r="BB73" s="152"/>
      <c r="BC73" s="152"/>
      <c r="BD73" s="152"/>
      <c r="BE73" s="152"/>
      <c r="BF73" s="152"/>
    </row>
    <row r="74" spans="4:58" ht="129" customHeight="1" x14ac:dyDescent="0.2">
      <c r="D74" s="152"/>
      <c r="E74" s="152"/>
      <c r="F74" s="152"/>
      <c r="G74" s="152"/>
      <c r="H74" s="152"/>
      <c r="I74" s="152"/>
      <c r="J74" s="152"/>
      <c r="K74" s="152"/>
      <c r="L74" s="152"/>
      <c r="M74" s="152"/>
      <c r="N74" s="152"/>
      <c r="O74" s="152"/>
      <c r="P74" s="152"/>
      <c r="Q74" s="152"/>
      <c r="R74" s="152"/>
      <c r="S74" s="152"/>
      <c r="T74" s="152"/>
      <c r="U74" s="152"/>
      <c r="V74" s="152"/>
      <c r="W74" s="152"/>
      <c r="X74" s="152"/>
      <c r="Y74" s="152"/>
      <c r="Z74" s="152"/>
      <c r="AA74" s="152"/>
      <c r="AB74" s="152"/>
      <c r="AC74" s="152"/>
      <c r="AD74" s="152"/>
      <c r="AE74" s="152"/>
      <c r="AF74" s="152"/>
      <c r="AG74" s="152"/>
      <c r="AH74" s="152"/>
      <c r="AI74" s="152"/>
      <c r="AJ74" s="152"/>
      <c r="AK74" s="152"/>
      <c r="AL74" s="152"/>
      <c r="AM74" s="152"/>
      <c r="AN74" s="152"/>
      <c r="AO74" s="152"/>
      <c r="AP74" s="152"/>
      <c r="AQ74" s="152"/>
      <c r="AR74" s="152"/>
      <c r="AS74" s="152"/>
      <c r="AT74" s="152"/>
      <c r="AU74" s="152"/>
      <c r="AV74" s="152"/>
      <c r="AW74" s="152"/>
      <c r="AX74" s="152"/>
      <c r="AY74" s="152"/>
      <c r="AZ74" s="152"/>
      <c r="BA74" s="152"/>
      <c r="BB74" s="152"/>
      <c r="BC74" s="152"/>
      <c r="BD74" s="152"/>
      <c r="BE74" s="152"/>
      <c r="BF74" s="152"/>
    </row>
    <row r="75" spans="4:58" ht="129" customHeight="1" x14ac:dyDescent="0.2">
      <c r="D75" s="152"/>
      <c r="E75" s="152"/>
      <c r="F75" s="152"/>
      <c r="G75" s="152"/>
      <c r="H75" s="152"/>
      <c r="I75" s="152"/>
      <c r="J75" s="152"/>
      <c r="K75" s="152"/>
      <c r="L75" s="152"/>
      <c r="M75" s="152"/>
      <c r="N75" s="152"/>
      <c r="O75" s="152"/>
      <c r="P75" s="152"/>
      <c r="Q75" s="152"/>
      <c r="R75" s="152"/>
      <c r="S75" s="152"/>
      <c r="T75" s="152"/>
      <c r="U75" s="152"/>
      <c r="V75" s="152"/>
      <c r="W75" s="152"/>
      <c r="X75" s="152"/>
      <c r="Y75" s="152"/>
      <c r="Z75" s="152"/>
      <c r="AA75" s="152"/>
      <c r="AB75" s="152"/>
      <c r="AC75" s="152"/>
      <c r="AD75" s="152"/>
      <c r="AE75" s="152"/>
      <c r="AF75" s="152"/>
      <c r="AG75" s="152"/>
      <c r="AH75" s="152"/>
      <c r="AI75" s="152"/>
      <c r="AJ75" s="152"/>
      <c r="AK75" s="152"/>
      <c r="AL75" s="152"/>
      <c r="AM75" s="152"/>
      <c r="AN75" s="152"/>
      <c r="AO75" s="152"/>
      <c r="AP75" s="152"/>
      <c r="AQ75" s="152"/>
      <c r="AR75" s="152"/>
      <c r="AS75" s="152"/>
      <c r="AT75" s="152"/>
      <c r="AU75" s="152"/>
      <c r="AV75" s="152"/>
      <c r="AW75" s="152"/>
      <c r="AX75" s="152"/>
      <c r="AY75" s="152"/>
      <c r="AZ75" s="152"/>
      <c r="BA75" s="152"/>
      <c r="BB75" s="152"/>
      <c r="BC75" s="152"/>
      <c r="BD75" s="152"/>
      <c r="BE75" s="152"/>
      <c r="BF75" s="152"/>
    </row>
    <row r="76" spans="4:58" ht="129" customHeight="1" x14ac:dyDescent="0.2">
      <c r="D76" s="152"/>
      <c r="E76" s="152"/>
      <c r="F76" s="152"/>
      <c r="G76" s="152"/>
      <c r="H76" s="152"/>
      <c r="I76" s="152"/>
      <c r="J76" s="152"/>
      <c r="K76" s="152"/>
      <c r="L76" s="152"/>
      <c r="M76" s="152"/>
      <c r="N76" s="152"/>
      <c r="O76" s="152"/>
      <c r="P76" s="152"/>
      <c r="Q76" s="152"/>
      <c r="R76" s="152"/>
      <c r="S76" s="152"/>
      <c r="T76" s="152"/>
      <c r="U76" s="152"/>
      <c r="V76" s="152"/>
      <c r="W76" s="152"/>
      <c r="X76" s="152"/>
      <c r="Y76" s="152"/>
      <c r="Z76" s="152"/>
      <c r="AA76" s="152"/>
      <c r="AB76" s="152"/>
      <c r="AC76" s="152"/>
      <c r="AD76" s="152"/>
      <c r="AE76" s="152"/>
      <c r="AF76" s="152"/>
      <c r="AG76" s="152"/>
      <c r="AH76" s="152"/>
      <c r="AI76" s="152"/>
      <c r="AJ76" s="152"/>
      <c r="AK76" s="152"/>
      <c r="AL76" s="152"/>
      <c r="AM76" s="152"/>
      <c r="AN76" s="152"/>
      <c r="AO76" s="152"/>
      <c r="AP76" s="152"/>
      <c r="AQ76" s="152"/>
      <c r="AR76" s="152"/>
      <c r="AS76" s="152"/>
      <c r="AT76" s="152"/>
      <c r="AU76" s="152"/>
      <c r="AV76" s="152"/>
      <c r="AW76" s="152"/>
      <c r="AX76" s="152"/>
      <c r="AY76" s="152"/>
      <c r="AZ76" s="152"/>
      <c r="BA76" s="152"/>
      <c r="BB76" s="152"/>
      <c r="BC76" s="152"/>
      <c r="BD76" s="152"/>
      <c r="BE76" s="152"/>
      <c r="BF76" s="152"/>
    </row>
    <row r="77" spans="4:58" ht="129" customHeight="1" x14ac:dyDescent="0.2">
      <c r="D77" s="152"/>
      <c r="E77" s="152"/>
      <c r="F77" s="152"/>
      <c r="G77" s="152"/>
      <c r="H77" s="152"/>
      <c r="I77" s="152"/>
      <c r="J77" s="152"/>
      <c r="K77" s="152"/>
      <c r="L77" s="152"/>
      <c r="M77" s="152"/>
      <c r="N77" s="152"/>
      <c r="O77" s="152"/>
      <c r="P77" s="152"/>
      <c r="Q77" s="152"/>
      <c r="R77" s="152"/>
      <c r="S77" s="152"/>
      <c r="T77" s="152"/>
      <c r="U77" s="152"/>
      <c r="V77" s="152"/>
      <c r="W77" s="152"/>
      <c r="X77" s="152"/>
      <c r="Y77" s="152"/>
      <c r="Z77" s="152"/>
      <c r="AA77" s="152"/>
      <c r="AB77" s="152"/>
      <c r="AC77" s="152"/>
      <c r="AD77" s="152"/>
      <c r="AE77" s="152"/>
      <c r="AF77" s="152"/>
      <c r="AG77" s="152"/>
      <c r="AH77" s="152"/>
      <c r="AI77" s="152"/>
      <c r="AJ77" s="152"/>
      <c r="AK77" s="152"/>
      <c r="AL77" s="152"/>
      <c r="AM77" s="152"/>
      <c r="AN77" s="152"/>
      <c r="AO77" s="152"/>
      <c r="AP77" s="152"/>
      <c r="AQ77" s="152"/>
      <c r="AR77" s="152"/>
      <c r="AS77" s="152"/>
      <c r="AT77" s="152"/>
      <c r="AU77" s="152"/>
      <c r="AV77" s="152"/>
      <c r="AW77" s="152"/>
      <c r="AX77" s="152"/>
      <c r="AY77" s="152"/>
      <c r="AZ77" s="152"/>
      <c r="BA77" s="152"/>
      <c r="BB77" s="152"/>
      <c r="BC77" s="152"/>
      <c r="BD77" s="152"/>
      <c r="BE77" s="152"/>
      <c r="BF77" s="152"/>
    </row>
    <row r="78" spans="4:58" ht="129" customHeight="1" x14ac:dyDescent="0.2">
      <c r="D78" s="152"/>
      <c r="E78" s="152"/>
      <c r="F78" s="152"/>
      <c r="G78" s="152"/>
      <c r="H78" s="152"/>
      <c r="I78" s="152"/>
      <c r="J78" s="152"/>
      <c r="K78" s="152"/>
      <c r="L78" s="152"/>
      <c r="M78" s="152"/>
      <c r="N78" s="152"/>
      <c r="O78" s="152"/>
      <c r="P78" s="152"/>
      <c r="Q78" s="152"/>
      <c r="R78" s="152"/>
      <c r="S78" s="152"/>
      <c r="T78" s="152"/>
      <c r="U78" s="152"/>
      <c r="V78" s="152"/>
      <c r="W78" s="152"/>
      <c r="X78" s="152"/>
      <c r="Y78" s="152"/>
      <c r="Z78" s="152"/>
      <c r="AA78" s="152"/>
      <c r="AB78" s="152"/>
      <c r="AC78" s="152"/>
      <c r="AD78" s="152"/>
      <c r="AE78" s="152"/>
      <c r="AF78" s="152"/>
      <c r="AG78" s="152"/>
      <c r="AH78" s="152"/>
      <c r="AI78" s="152"/>
      <c r="AJ78" s="152"/>
      <c r="AK78" s="152"/>
      <c r="AL78" s="152"/>
      <c r="AM78" s="152"/>
      <c r="AN78" s="152"/>
      <c r="AO78" s="152"/>
      <c r="AP78" s="152"/>
      <c r="AQ78" s="152"/>
      <c r="AR78" s="152"/>
      <c r="AS78" s="152"/>
      <c r="AT78" s="152"/>
      <c r="AU78" s="152"/>
      <c r="AV78" s="152"/>
      <c r="AW78" s="152"/>
      <c r="AX78" s="152"/>
      <c r="AY78" s="152"/>
      <c r="AZ78" s="152"/>
      <c r="BA78" s="152"/>
      <c r="BB78" s="152"/>
      <c r="BC78" s="152"/>
      <c r="BD78" s="152"/>
      <c r="BE78" s="152"/>
      <c r="BF78" s="152"/>
    </row>
    <row r="79" spans="4:58" ht="129" customHeight="1" x14ac:dyDescent="0.2">
      <c r="D79" s="152"/>
      <c r="E79" s="152"/>
      <c r="F79" s="152"/>
      <c r="G79" s="152"/>
      <c r="H79" s="152"/>
      <c r="I79" s="152"/>
      <c r="J79" s="152"/>
      <c r="K79" s="152"/>
      <c r="L79" s="152"/>
      <c r="M79" s="152"/>
      <c r="N79" s="152"/>
      <c r="O79" s="152"/>
      <c r="P79" s="152"/>
      <c r="Q79" s="152"/>
      <c r="R79" s="152"/>
      <c r="S79" s="152"/>
      <c r="T79" s="152"/>
      <c r="U79" s="152"/>
      <c r="V79" s="152"/>
      <c r="W79" s="152"/>
      <c r="X79" s="152"/>
      <c r="Y79" s="152"/>
      <c r="Z79" s="152"/>
      <c r="AA79" s="152"/>
      <c r="AB79" s="152"/>
      <c r="AC79" s="152"/>
      <c r="AD79" s="152"/>
      <c r="AE79" s="152"/>
      <c r="AF79" s="152"/>
      <c r="AG79" s="152"/>
      <c r="AH79" s="152"/>
      <c r="AI79" s="152"/>
      <c r="AJ79" s="152"/>
      <c r="AK79" s="152"/>
      <c r="AL79" s="152"/>
      <c r="AM79" s="152"/>
      <c r="AN79" s="152"/>
      <c r="AO79" s="152"/>
      <c r="AP79" s="152"/>
      <c r="AQ79" s="152"/>
      <c r="AR79" s="152"/>
      <c r="AS79" s="152"/>
      <c r="AT79" s="152"/>
      <c r="AU79" s="152"/>
      <c r="AV79" s="152"/>
      <c r="AW79" s="152"/>
      <c r="AX79" s="152"/>
      <c r="AY79" s="152"/>
      <c r="AZ79" s="152"/>
      <c r="BA79" s="152"/>
      <c r="BB79" s="152"/>
      <c r="BC79" s="152"/>
      <c r="BD79" s="152"/>
      <c r="BE79" s="152"/>
      <c r="BF79" s="152"/>
    </row>
    <row r="80" spans="4:58" ht="129" customHeight="1" x14ac:dyDescent="0.2">
      <c r="D80" s="152"/>
      <c r="E80" s="152"/>
      <c r="F80" s="152"/>
      <c r="G80" s="152"/>
      <c r="H80" s="152"/>
      <c r="I80" s="152"/>
      <c r="J80" s="152"/>
      <c r="K80" s="152"/>
      <c r="L80" s="152"/>
      <c r="M80" s="152"/>
      <c r="N80" s="152"/>
      <c r="O80" s="152"/>
      <c r="P80" s="152"/>
      <c r="Q80" s="152"/>
      <c r="R80" s="152"/>
      <c r="S80" s="152"/>
      <c r="T80" s="152"/>
      <c r="U80" s="152"/>
      <c r="V80" s="152"/>
      <c r="W80" s="152"/>
      <c r="X80" s="152"/>
      <c r="Y80" s="152"/>
      <c r="Z80" s="152"/>
      <c r="AA80" s="152"/>
      <c r="AB80" s="152"/>
      <c r="AC80" s="152"/>
      <c r="AD80" s="152"/>
      <c r="AE80" s="152"/>
      <c r="AF80" s="152"/>
      <c r="AG80" s="152"/>
      <c r="AH80" s="152"/>
      <c r="AI80" s="152"/>
      <c r="AJ80" s="152"/>
      <c r="AK80" s="152"/>
      <c r="AL80" s="152"/>
      <c r="AM80" s="152"/>
      <c r="AN80" s="152"/>
      <c r="AO80" s="152"/>
      <c r="AP80" s="152"/>
      <c r="AQ80" s="152"/>
      <c r="AR80" s="152"/>
      <c r="AS80" s="152"/>
      <c r="AT80" s="152"/>
      <c r="AU80" s="152"/>
      <c r="AV80" s="152"/>
      <c r="AW80" s="152"/>
      <c r="AX80" s="152"/>
      <c r="AY80" s="152"/>
      <c r="AZ80" s="152"/>
      <c r="BA80" s="152"/>
      <c r="BB80" s="152"/>
      <c r="BC80" s="152"/>
      <c r="BD80" s="152"/>
      <c r="BE80" s="152"/>
      <c r="BF80" s="152"/>
    </row>
    <row r="81" spans="4:58" ht="129" customHeight="1" x14ac:dyDescent="0.2">
      <c r="D81" s="152"/>
      <c r="E81" s="152"/>
      <c r="F81" s="152"/>
      <c r="G81" s="152"/>
      <c r="H81" s="152"/>
      <c r="I81" s="152"/>
      <c r="J81" s="152"/>
      <c r="K81" s="152"/>
      <c r="L81" s="152"/>
      <c r="M81" s="152"/>
      <c r="N81" s="152"/>
      <c r="O81" s="152"/>
      <c r="P81" s="152"/>
      <c r="Q81" s="152"/>
      <c r="R81" s="152"/>
      <c r="S81" s="152"/>
      <c r="T81" s="152"/>
      <c r="U81" s="152"/>
      <c r="V81" s="152"/>
      <c r="W81" s="152"/>
      <c r="X81" s="152"/>
      <c r="Y81" s="152"/>
      <c r="Z81" s="152"/>
      <c r="AA81" s="152"/>
      <c r="AB81" s="152"/>
      <c r="AC81" s="152"/>
      <c r="AD81" s="152"/>
      <c r="AE81" s="152"/>
      <c r="AF81" s="152"/>
      <c r="AG81" s="152"/>
      <c r="AH81" s="152"/>
      <c r="AI81" s="152"/>
      <c r="AJ81" s="152"/>
      <c r="AK81" s="152"/>
      <c r="AL81" s="152"/>
      <c r="AM81" s="152"/>
      <c r="AN81" s="152"/>
      <c r="AO81" s="152"/>
      <c r="AP81" s="152"/>
      <c r="AQ81" s="152"/>
      <c r="AR81" s="152"/>
      <c r="AS81" s="152"/>
      <c r="AT81" s="152"/>
      <c r="AU81" s="152"/>
      <c r="AV81" s="152"/>
      <c r="AW81" s="152"/>
      <c r="AX81" s="152"/>
      <c r="AY81" s="152"/>
      <c r="AZ81" s="152"/>
      <c r="BA81" s="152"/>
      <c r="BB81" s="152"/>
      <c r="BC81" s="152"/>
      <c r="BD81" s="152"/>
      <c r="BE81" s="152"/>
      <c r="BF81" s="152"/>
    </row>
    <row r="82" spans="4:58" ht="129" customHeight="1" x14ac:dyDescent="0.2">
      <c r="D82" s="152"/>
      <c r="E82" s="152"/>
      <c r="F82" s="152"/>
      <c r="G82" s="152"/>
      <c r="H82" s="152"/>
      <c r="I82" s="152"/>
      <c r="J82" s="152"/>
      <c r="K82" s="152"/>
      <c r="L82" s="152"/>
      <c r="M82" s="152"/>
      <c r="N82" s="152"/>
      <c r="O82" s="152"/>
      <c r="P82" s="152"/>
      <c r="Q82" s="152"/>
      <c r="R82" s="152"/>
      <c r="S82" s="152"/>
      <c r="T82" s="152"/>
      <c r="U82" s="152"/>
      <c r="V82" s="152"/>
      <c r="W82" s="152"/>
      <c r="X82" s="152"/>
      <c r="Y82" s="152"/>
      <c r="Z82" s="152"/>
      <c r="AA82" s="152"/>
      <c r="AB82" s="152"/>
      <c r="AC82" s="152"/>
      <c r="AD82" s="152"/>
      <c r="AE82" s="152"/>
      <c r="AF82" s="152"/>
      <c r="AG82" s="152"/>
      <c r="AH82" s="152"/>
      <c r="AI82" s="152"/>
      <c r="AJ82" s="152"/>
      <c r="AK82" s="152"/>
      <c r="AL82" s="152"/>
      <c r="AM82" s="152"/>
      <c r="AN82" s="152"/>
      <c r="AO82" s="152"/>
      <c r="AP82" s="152"/>
      <c r="AQ82" s="152"/>
      <c r="AR82" s="152"/>
      <c r="AS82" s="152"/>
      <c r="AT82" s="152"/>
      <c r="AU82" s="152"/>
      <c r="AV82" s="152"/>
      <c r="AW82" s="152"/>
      <c r="AX82" s="152"/>
      <c r="AY82" s="152"/>
      <c r="AZ82" s="152"/>
      <c r="BA82" s="152"/>
      <c r="BB82" s="152"/>
      <c r="BC82" s="152"/>
      <c r="BD82" s="152"/>
      <c r="BE82" s="152"/>
      <c r="BF82" s="152"/>
    </row>
    <row r="83" spans="4:58" ht="129" customHeight="1" x14ac:dyDescent="0.2">
      <c r="D83" s="152"/>
      <c r="E83" s="152"/>
      <c r="F83" s="152"/>
      <c r="G83" s="152"/>
      <c r="H83" s="152"/>
      <c r="I83" s="152"/>
      <c r="J83" s="152"/>
      <c r="K83" s="152"/>
      <c r="L83" s="152"/>
      <c r="M83" s="152"/>
      <c r="N83" s="152"/>
      <c r="O83" s="152"/>
      <c r="P83" s="152"/>
      <c r="Q83" s="152"/>
      <c r="R83" s="152"/>
      <c r="S83" s="152"/>
      <c r="T83" s="152"/>
      <c r="U83" s="152"/>
      <c r="V83" s="152"/>
      <c r="W83" s="152"/>
      <c r="X83" s="152"/>
      <c r="Y83" s="152"/>
      <c r="Z83" s="152"/>
      <c r="AA83" s="152"/>
      <c r="AB83" s="152"/>
      <c r="AC83" s="152"/>
      <c r="AD83" s="152"/>
      <c r="AE83" s="152"/>
      <c r="AF83" s="152"/>
      <c r="AG83" s="152"/>
      <c r="AH83" s="152"/>
      <c r="AI83" s="152"/>
      <c r="AJ83" s="152"/>
      <c r="AK83" s="152"/>
      <c r="AL83" s="152"/>
      <c r="AM83" s="152"/>
      <c r="AN83" s="152"/>
      <c r="AO83" s="152"/>
      <c r="AP83" s="152"/>
      <c r="AQ83" s="152"/>
      <c r="AR83" s="152"/>
      <c r="AS83" s="152"/>
      <c r="AT83" s="152"/>
      <c r="AU83" s="152"/>
      <c r="AV83" s="152"/>
      <c r="AW83" s="152"/>
      <c r="AX83" s="152"/>
      <c r="AY83" s="152"/>
      <c r="AZ83" s="152"/>
      <c r="BA83" s="152"/>
      <c r="BB83" s="152"/>
      <c r="BC83" s="152"/>
      <c r="BD83" s="152"/>
      <c r="BE83" s="152"/>
      <c r="BF83" s="152"/>
    </row>
    <row r="84" spans="4:58" ht="129" customHeight="1" x14ac:dyDescent="0.2">
      <c r="D84" s="152"/>
      <c r="E84" s="152"/>
      <c r="F84" s="152"/>
      <c r="G84" s="152"/>
      <c r="H84" s="152"/>
      <c r="I84" s="152"/>
      <c r="J84" s="152"/>
      <c r="K84" s="152"/>
      <c r="L84" s="152"/>
      <c r="M84" s="152"/>
      <c r="N84" s="152"/>
      <c r="O84" s="152"/>
      <c r="P84" s="152"/>
      <c r="Q84" s="152"/>
      <c r="R84" s="152"/>
      <c r="S84" s="152"/>
      <c r="T84" s="152"/>
      <c r="U84" s="152"/>
      <c r="V84" s="152"/>
      <c r="W84" s="152"/>
      <c r="X84" s="152"/>
      <c r="Y84" s="152"/>
      <c r="Z84" s="152"/>
      <c r="AA84" s="152"/>
      <c r="AB84" s="152"/>
      <c r="AC84" s="152"/>
      <c r="AD84" s="152"/>
      <c r="AE84" s="152"/>
      <c r="AF84" s="152"/>
      <c r="AG84" s="152"/>
      <c r="AH84" s="152"/>
      <c r="AI84" s="152"/>
      <c r="AJ84" s="152"/>
      <c r="AK84" s="152"/>
      <c r="AL84" s="152"/>
      <c r="AM84" s="152"/>
      <c r="AN84" s="152"/>
      <c r="AO84" s="152"/>
      <c r="AP84" s="152"/>
      <c r="AQ84" s="152"/>
      <c r="AR84" s="152"/>
      <c r="AS84" s="152"/>
      <c r="AT84" s="152"/>
      <c r="AU84" s="152"/>
      <c r="AV84" s="152"/>
      <c r="AW84" s="152"/>
      <c r="AX84" s="152"/>
      <c r="AY84" s="152"/>
      <c r="AZ84" s="152"/>
      <c r="BA84" s="152"/>
      <c r="BB84" s="152"/>
      <c r="BC84" s="152"/>
      <c r="BD84" s="152"/>
      <c r="BE84" s="152"/>
      <c r="BF84" s="152"/>
    </row>
    <row r="85" spans="4:58" ht="129" customHeight="1" x14ac:dyDescent="0.2">
      <c r="D85" s="152"/>
      <c r="E85" s="152"/>
      <c r="F85" s="152"/>
      <c r="G85" s="152"/>
      <c r="H85" s="152"/>
      <c r="I85" s="152"/>
      <c r="J85" s="152"/>
      <c r="K85" s="152"/>
      <c r="L85" s="152"/>
      <c r="M85" s="152"/>
      <c r="N85" s="152"/>
      <c r="O85" s="152"/>
      <c r="P85" s="152"/>
      <c r="Q85" s="152"/>
      <c r="R85" s="152"/>
      <c r="S85" s="152"/>
      <c r="T85" s="152"/>
      <c r="U85" s="152"/>
      <c r="V85" s="152"/>
      <c r="W85" s="152"/>
      <c r="X85" s="152"/>
      <c r="Y85" s="152"/>
      <c r="Z85" s="152"/>
      <c r="AA85" s="152"/>
      <c r="AB85" s="152"/>
      <c r="AC85" s="152"/>
      <c r="AD85" s="152"/>
      <c r="AE85" s="152"/>
      <c r="AF85" s="152"/>
      <c r="AG85" s="152"/>
      <c r="AH85" s="152"/>
      <c r="AI85" s="152"/>
      <c r="AJ85" s="152"/>
      <c r="AK85" s="152"/>
      <c r="AL85" s="152"/>
      <c r="AM85" s="152"/>
      <c r="AN85" s="152"/>
      <c r="AO85" s="152"/>
      <c r="AP85" s="152"/>
      <c r="AQ85" s="152"/>
      <c r="AR85" s="152"/>
      <c r="AS85" s="152"/>
      <c r="AT85" s="152"/>
      <c r="AU85" s="152"/>
      <c r="AV85" s="152"/>
      <c r="AW85" s="152"/>
      <c r="AX85" s="152"/>
      <c r="AY85" s="152"/>
      <c r="AZ85" s="152"/>
      <c r="BA85" s="152"/>
      <c r="BB85" s="152"/>
      <c r="BC85" s="152"/>
      <c r="BD85" s="152"/>
      <c r="BE85" s="152"/>
      <c r="BF85" s="152"/>
    </row>
    <row r="86" spans="4:58" ht="129" customHeight="1" x14ac:dyDescent="0.2">
      <c r="D86" s="152"/>
      <c r="E86" s="152"/>
      <c r="F86" s="152"/>
      <c r="G86" s="152"/>
      <c r="H86" s="152"/>
      <c r="I86" s="152"/>
      <c r="J86" s="152"/>
      <c r="K86" s="152"/>
      <c r="L86" s="152"/>
      <c r="M86" s="152"/>
      <c r="N86" s="152"/>
      <c r="O86" s="152"/>
      <c r="P86" s="152"/>
      <c r="Q86" s="152"/>
      <c r="R86" s="152"/>
      <c r="S86" s="152"/>
      <c r="T86" s="152"/>
      <c r="U86" s="152"/>
      <c r="V86" s="152"/>
      <c r="W86" s="152"/>
      <c r="X86" s="152"/>
      <c r="Y86" s="152"/>
      <c r="Z86" s="152"/>
      <c r="AA86" s="152"/>
      <c r="AB86" s="152"/>
      <c r="AC86" s="152"/>
      <c r="AD86" s="152"/>
      <c r="AE86" s="152"/>
      <c r="AF86" s="152"/>
      <c r="AG86" s="152"/>
      <c r="AH86" s="152"/>
      <c r="AI86" s="152"/>
      <c r="AJ86" s="152"/>
      <c r="AK86" s="152"/>
      <c r="AL86" s="152"/>
      <c r="AM86" s="152"/>
      <c r="AN86" s="152"/>
      <c r="AO86" s="152"/>
      <c r="AP86" s="152"/>
      <c r="AQ86" s="152"/>
      <c r="AR86" s="152"/>
      <c r="AS86" s="152"/>
      <c r="AT86" s="152"/>
      <c r="AU86" s="152"/>
      <c r="AV86" s="152"/>
      <c r="AW86" s="152"/>
      <c r="AX86" s="152"/>
      <c r="AY86" s="152"/>
      <c r="AZ86" s="152"/>
      <c r="BA86" s="152"/>
      <c r="BB86" s="152"/>
      <c r="BC86" s="152"/>
      <c r="BD86" s="152"/>
      <c r="BE86" s="152"/>
      <c r="BF86" s="152"/>
    </row>
    <row r="87" spans="4:58" ht="129" customHeight="1" x14ac:dyDescent="0.2">
      <c r="D87" s="152"/>
      <c r="E87" s="152"/>
      <c r="F87" s="152"/>
      <c r="G87" s="152"/>
      <c r="H87" s="152"/>
      <c r="I87" s="152"/>
      <c r="J87" s="152"/>
      <c r="K87" s="152"/>
      <c r="L87" s="152"/>
      <c r="M87" s="152"/>
      <c r="N87" s="152"/>
      <c r="O87" s="152"/>
      <c r="P87" s="152"/>
      <c r="Q87" s="152"/>
      <c r="R87" s="152"/>
      <c r="S87" s="152"/>
      <c r="T87" s="152"/>
      <c r="U87" s="152"/>
      <c r="V87" s="152"/>
      <c r="W87" s="152"/>
      <c r="X87" s="152"/>
      <c r="Y87" s="152"/>
      <c r="Z87" s="152"/>
      <c r="AA87" s="152"/>
      <c r="AB87" s="152"/>
      <c r="AC87" s="152"/>
      <c r="AD87" s="152"/>
      <c r="AE87" s="152"/>
      <c r="AF87" s="152"/>
      <c r="AG87" s="152"/>
      <c r="AH87" s="152"/>
      <c r="AI87" s="152"/>
      <c r="AJ87" s="152"/>
      <c r="AK87" s="152"/>
      <c r="AL87" s="152"/>
      <c r="AM87" s="152"/>
      <c r="AN87" s="152"/>
      <c r="AO87" s="152"/>
      <c r="AP87" s="152"/>
      <c r="AQ87" s="152"/>
      <c r="AR87" s="152"/>
      <c r="AS87" s="152"/>
      <c r="AT87" s="152"/>
      <c r="AU87" s="152"/>
      <c r="AV87" s="152"/>
      <c r="AW87" s="152"/>
      <c r="AX87" s="152"/>
      <c r="AY87" s="152"/>
      <c r="AZ87" s="152"/>
      <c r="BA87" s="152"/>
      <c r="BB87" s="152"/>
      <c r="BC87" s="152"/>
      <c r="BD87" s="152"/>
      <c r="BE87" s="152"/>
      <c r="BF87" s="152"/>
    </row>
    <row r="88" spans="4:58" ht="129" customHeight="1" x14ac:dyDescent="0.2">
      <c r="D88" s="152"/>
      <c r="E88" s="152"/>
      <c r="F88" s="152"/>
      <c r="G88" s="152"/>
      <c r="H88" s="152"/>
      <c r="I88" s="152"/>
      <c r="J88" s="152"/>
      <c r="K88" s="152"/>
      <c r="L88" s="152"/>
      <c r="M88" s="152"/>
      <c r="N88" s="152"/>
      <c r="O88" s="152"/>
      <c r="P88" s="152"/>
      <c r="Q88" s="152"/>
      <c r="R88" s="152"/>
      <c r="S88" s="152"/>
      <c r="T88" s="152"/>
      <c r="U88" s="152"/>
      <c r="V88" s="152"/>
      <c r="W88" s="152"/>
      <c r="X88" s="152"/>
      <c r="Y88" s="152"/>
      <c r="Z88" s="152"/>
      <c r="AA88" s="152"/>
      <c r="AB88" s="152"/>
      <c r="AC88" s="152"/>
      <c r="AD88" s="152"/>
      <c r="AE88" s="152"/>
      <c r="AF88" s="152"/>
      <c r="AG88" s="152"/>
      <c r="AH88" s="152"/>
      <c r="AI88" s="152"/>
      <c r="AJ88" s="152"/>
      <c r="AK88" s="152"/>
      <c r="AL88" s="152"/>
      <c r="AM88" s="152"/>
      <c r="AN88" s="152"/>
      <c r="AO88" s="152"/>
      <c r="AP88" s="152"/>
      <c r="AQ88" s="152"/>
      <c r="AR88" s="152"/>
      <c r="AS88" s="152"/>
      <c r="AT88" s="152"/>
      <c r="AU88" s="152"/>
      <c r="AV88" s="152"/>
      <c r="AW88" s="152"/>
      <c r="AX88" s="152"/>
      <c r="AY88" s="152"/>
      <c r="AZ88" s="152"/>
      <c r="BA88" s="152"/>
      <c r="BB88" s="152"/>
      <c r="BC88" s="152"/>
      <c r="BD88" s="152"/>
      <c r="BE88" s="152"/>
      <c r="BF88" s="152"/>
    </row>
    <row r="89" spans="4:58" ht="129" customHeight="1" x14ac:dyDescent="0.2">
      <c r="D89" s="152"/>
      <c r="E89" s="152"/>
      <c r="F89" s="152"/>
      <c r="G89" s="152"/>
      <c r="H89" s="152"/>
      <c r="I89" s="152"/>
      <c r="J89" s="152"/>
      <c r="K89" s="152"/>
      <c r="L89" s="152"/>
      <c r="M89" s="152"/>
      <c r="N89" s="152"/>
      <c r="O89" s="152"/>
      <c r="P89" s="152"/>
      <c r="Q89" s="152"/>
      <c r="R89" s="152"/>
      <c r="S89" s="152"/>
      <c r="T89" s="152"/>
      <c r="U89" s="152"/>
      <c r="V89" s="152"/>
      <c r="W89" s="152"/>
      <c r="X89" s="152"/>
      <c r="Y89" s="152"/>
      <c r="Z89" s="152"/>
      <c r="AA89" s="152"/>
      <c r="AB89" s="152"/>
      <c r="AC89" s="152"/>
      <c r="AD89" s="152"/>
      <c r="AE89" s="152"/>
      <c r="AF89" s="152"/>
      <c r="AG89" s="152"/>
      <c r="AH89" s="152"/>
      <c r="AI89" s="152"/>
      <c r="AJ89" s="152"/>
      <c r="AK89" s="152"/>
      <c r="AL89" s="152"/>
      <c r="AM89" s="152"/>
      <c r="AN89" s="152"/>
      <c r="AO89" s="152"/>
      <c r="AP89" s="152"/>
      <c r="AQ89" s="152"/>
      <c r="AR89" s="152"/>
      <c r="AS89" s="152"/>
      <c r="AT89" s="152"/>
      <c r="AU89" s="152"/>
      <c r="AV89" s="152"/>
      <c r="AW89" s="152"/>
      <c r="AX89" s="152"/>
      <c r="AY89" s="152"/>
      <c r="AZ89" s="152"/>
      <c r="BA89" s="152"/>
      <c r="BB89" s="152"/>
      <c r="BC89" s="152"/>
      <c r="BD89" s="152"/>
      <c r="BE89" s="152"/>
      <c r="BF89" s="152"/>
    </row>
    <row r="90" spans="4:58" ht="129" customHeight="1" x14ac:dyDescent="0.2">
      <c r="D90" s="152"/>
      <c r="E90" s="152"/>
      <c r="F90" s="152"/>
      <c r="G90" s="152"/>
      <c r="H90" s="152"/>
      <c r="I90" s="152"/>
      <c r="J90" s="152"/>
      <c r="K90" s="152"/>
      <c r="L90" s="152"/>
      <c r="M90" s="152"/>
      <c r="N90" s="152"/>
      <c r="O90" s="152"/>
      <c r="P90" s="152"/>
      <c r="Q90" s="152"/>
      <c r="R90" s="152"/>
      <c r="S90" s="152"/>
      <c r="T90" s="152"/>
      <c r="U90" s="152"/>
      <c r="V90" s="152"/>
      <c r="W90" s="152"/>
      <c r="X90" s="152"/>
      <c r="Y90" s="152"/>
      <c r="Z90" s="152"/>
      <c r="AA90" s="152"/>
      <c r="AB90" s="152"/>
      <c r="AC90" s="152"/>
      <c r="AD90" s="152"/>
      <c r="AE90" s="152"/>
      <c r="AF90" s="152"/>
      <c r="AG90" s="152"/>
      <c r="AH90" s="152"/>
      <c r="AI90" s="152"/>
      <c r="AJ90" s="152"/>
      <c r="AK90" s="152"/>
      <c r="AL90" s="152"/>
      <c r="AM90" s="152"/>
      <c r="AN90" s="152"/>
      <c r="AO90" s="152"/>
      <c r="AP90" s="152"/>
      <c r="AQ90" s="152"/>
      <c r="AR90" s="152"/>
      <c r="AS90" s="152"/>
      <c r="AT90" s="152"/>
      <c r="AU90" s="152"/>
      <c r="AV90" s="152"/>
      <c r="AW90" s="152"/>
      <c r="AX90" s="152"/>
      <c r="AY90" s="152"/>
      <c r="AZ90" s="152"/>
      <c r="BA90" s="152"/>
      <c r="BB90" s="152"/>
      <c r="BC90" s="152"/>
      <c r="BD90" s="152"/>
      <c r="BE90" s="152"/>
      <c r="BF90" s="152"/>
    </row>
    <row r="91" spans="4:58" ht="129" customHeight="1" x14ac:dyDescent="0.2">
      <c r="D91" s="152"/>
      <c r="E91" s="152"/>
      <c r="F91" s="152"/>
      <c r="G91" s="152"/>
      <c r="H91" s="152"/>
      <c r="I91" s="152"/>
      <c r="J91" s="152"/>
      <c r="K91" s="152"/>
      <c r="L91" s="152"/>
      <c r="M91" s="152"/>
      <c r="N91" s="152"/>
      <c r="O91" s="152"/>
      <c r="P91" s="152"/>
      <c r="Q91" s="152"/>
      <c r="R91" s="152"/>
      <c r="S91" s="152"/>
      <c r="T91" s="152"/>
      <c r="U91" s="152"/>
      <c r="V91" s="152"/>
      <c r="W91" s="152"/>
      <c r="X91" s="152"/>
      <c r="Y91" s="152"/>
      <c r="Z91" s="152"/>
      <c r="AA91" s="152"/>
      <c r="AB91" s="152"/>
      <c r="AC91" s="152"/>
      <c r="AD91" s="152"/>
      <c r="AE91" s="152"/>
      <c r="AF91" s="152"/>
      <c r="AG91" s="152"/>
      <c r="AH91" s="152"/>
      <c r="AI91" s="152"/>
      <c r="AJ91" s="152"/>
      <c r="AK91" s="152"/>
      <c r="AL91" s="152"/>
      <c r="AM91" s="152"/>
      <c r="AN91" s="152"/>
      <c r="AO91" s="152"/>
      <c r="AP91" s="152"/>
      <c r="AQ91" s="152"/>
      <c r="AR91" s="152"/>
      <c r="AS91" s="152"/>
      <c r="AT91" s="152"/>
      <c r="AU91" s="152"/>
      <c r="AV91" s="152"/>
      <c r="AW91" s="152"/>
      <c r="AX91" s="152"/>
      <c r="AY91" s="152"/>
      <c r="AZ91" s="152"/>
      <c r="BA91" s="152"/>
      <c r="BB91" s="152"/>
      <c r="BC91" s="152"/>
      <c r="BD91" s="152"/>
      <c r="BE91" s="152"/>
      <c r="BF91" s="152"/>
    </row>
    <row r="92" spans="4:58" ht="129" customHeight="1" x14ac:dyDescent="0.2">
      <c r="D92" s="152"/>
      <c r="E92" s="152"/>
      <c r="F92" s="152"/>
      <c r="G92" s="152"/>
      <c r="H92" s="152"/>
      <c r="I92" s="152"/>
      <c r="J92" s="152"/>
      <c r="K92" s="152"/>
      <c r="L92" s="152"/>
      <c r="M92" s="152"/>
      <c r="N92" s="152"/>
      <c r="O92" s="152"/>
      <c r="P92" s="152"/>
      <c r="Q92" s="152"/>
      <c r="R92" s="152"/>
      <c r="S92" s="152"/>
      <c r="T92" s="152"/>
      <c r="U92" s="152"/>
      <c r="V92" s="152"/>
      <c r="W92" s="152"/>
      <c r="X92" s="152"/>
      <c r="Y92" s="152"/>
      <c r="Z92" s="152"/>
      <c r="AA92" s="152"/>
      <c r="AB92" s="152"/>
      <c r="AC92" s="152"/>
      <c r="AD92" s="152"/>
      <c r="AE92" s="152"/>
      <c r="AF92" s="152"/>
      <c r="AG92" s="152"/>
      <c r="AH92" s="152"/>
      <c r="AI92" s="152"/>
      <c r="AJ92" s="152"/>
      <c r="AK92" s="152"/>
      <c r="AL92" s="152"/>
      <c r="AM92" s="152"/>
      <c r="AN92" s="152"/>
      <c r="AO92" s="152"/>
      <c r="AP92" s="152"/>
      <c r="AQ92" s="152"/>
      <c r="AR92" s="152"/>
      <c r="AS92" s="152"/>
      <c r="AT92" s="152"/>
      <c r="AU92" s="152"/>
      <c r="AV92" s="152"/>
      <c r="AW92" s="152"/>
      <c r="AX92" s="152"/>
      <c r="AY92" s="152"/>
      <c r="AZ92" s="152"/>
      <c r="BA92" s="152"/>
      <c r="BB92" s="152"/>
      <c r="BC92" s="152"/>
      <c r="BD92" s="152"/>
      <c r="BE92" s="152"/>
      <c r="BF92" s="152"/>
    </row>
    <row r="93" spans="4:58" ht="129" customHeight="1" x14ac:dyDescent="0.2">
      <c r="D93" s="152"/>
      <c r="E93" s="152"/>
      <c r="F93" s="152"/>
      <c r="G93" s="152"/>
      <c r="H93" s="152"/>
      <c r="I93" s="152"/>
      <c r="J93" s="152"/>
      <c r="K93" s="152"/>
      <c r="L93" s="152"/>
      <c r="M93" s="152"/>
      <c r="N93" s="152"/>
      <c r="O93" s="152"/>
      <c r="P93" s="152"/>
      <c r="Q93" s="152"/>
      <c r="R93" s="152"/>
      <c r="S93" s="152"/>
      <c r="T93" s="152"/>
      <c r="U93" s="152"/>
      <c r="V93" s="152"/>
      <c r="W93" s="152"/>
      <c r="X93" s="152"/>
      <c r="Y93" s="152"/>
      <c r="Z93" s="152"/>
      <c r="AA93" s="152"/>
      <c r="AB93" s="152"/>
      <c r="AC93" s="152"/>
      <c r="AD93" s="152"/>
      <c r="AE93" s="152"/>
      <c r="AF93" s="152"/>
      <c r="AG93" s="152"/>
      <c r="AH93" s="152"/>
      <c r="AI93" s="152"/>
      <c r="AJ93" s="152"/>
      <c r="AK93" s="152"/>
      <c r="AL93" s="152"/>
      <c r="AM93" s="152"/>
      <c r="AN93" s="152"/>
      <c r="AO93" s="152"/>
      <c r="AP93" s="152"/>
      <c r="AQ93" s="152"/>
      <c r="AR93" s="152"/>
      <c r="AS93" s="152"/>
      <c r="AT93" s="152"/>
      <c r="AU93" s="152"/>
      <c r="AV93" s="152"/>
      <c r="AW93" s="152"/>
      <c r="AX93" s="152"/>
      <c r="AY93" s="152"/>
      <c r="AZ93" s="152"/>
      <c r="BA93" s="152"/>
      <c r="BB93" s="152"/>
      <c r="BC93" s="152"/>
      <c r="BD93" s="152"/>
      <c r="BE93" s="152"/>
      <c r="BF93" s="152"/>
    </row>
    <row r="94" spans="4:58" ht="129" customHeight="1" x14ac:dyDescent="0.2">
      <c r="D94" s="152"/>
      <c r="E94" s="152"/>
      <c r="F94" s="152"/>
      <c r="G94" s="152"/>
      <c r="H94" s="152"/>
      <c r="I94" s="152"/>
      <c r="J94" s="152"/>
      <c r="K94" s="152"/>
      <c r="L94" s="152"/>
      <c r="M94" s="152"/>
      <c r="N94" s="152"/>
      <c r="O94" s="152"/>
      <c r="P94" s="152"/>
      <c r="Q94" s="152"/>
      <c r="R94" s="152"/>
      <c r="S94" s="152"/>
      <c r="T94" s="152"/>
      <c r="U94" s="152"/>
      <c r="V94" s="152"/>
      <c r="W94" s="152"/>
      <c r="X94" s="152"/>
      <c r="Y94" s="152"/>
      <c r="Z94" s="152"/>
      <c r="AA94" s="152"/>
      <c r="AB94" s="152"/>
      <c r="AC94" s="152"/>
      <c r="AD94" s="152"/>
      <c r="AE94" s="152"/>
      <c r="AF94" s="152"/>
      <c r="AG94" s="152"/>
      <c r="AH94" s="152"/>
      <c r="AI94" s="152"/>
      <c r="AJ94" s="152"/>
      <c r="AK94" s="152"/>
      <c r="AL94" s="152"/>
      <c r="AM94" s="152"/>
      <c r="AN94" s="152"/>
      <c r="AO94" s="152"/>
      <c r="AP94" s="152"/>
      <c r="AQ94" s="152"/>
      <c r="AR94" s="152"/>
      <c r="AS94" s="152"/>
      <c r="AT94" s="152"/>
      <c r="AU94" s="152"/>
      <c r="AV94" s="152"/>
      <c r="AW94" s="152"/>
      <c r="AX94" s="152"/>
      <c r="AY94" s="152"/>
      <c r="AZ94" s="152"/>
      <c r="BA94" s="152"/>
      <c r="BB94" s="152"/>
      <c r="BC94" s="152"/>
      <c r="BD94" s="152"/>
      <c r="BE94" s="152"/>
      <c r="BF94" s="152"/>
    </row>
    <row r="95" spans="4:58" ht="129" customHeight="1" x14ac:dyDescent="0.2">
      <c r="D95" s="152"/>
      <c r="E95" s="152"/>
      <c r="F95" s="152"/>
      <c r="G95" s="152"/>
      <c r="H95" s="152"/>
      <c r="I95" s="152"/>
      <c r="J95" s="152"/>
      <c r="K95" s="152"/>
      <c r="L95" s="152"/>
      <c r="M95" s="152"/>
      <c r="N95" s="152"/>
      <c r="O95" s="152"/>
      <c r="P95" s="152"/>
      <c r="Q95" s="152"/>
      <c r="R95" s="152"/>
      <c r="S95" s="152"/>
      <c r="T95" s="152"/>
      <c r="U95" s="152"/>
      <c r="V95" s="152"/>
      <c r="W95" s="152"/>
      <c r="X95" s="152"/>
      <c r="Y95" s="152"/>
      <c r="Z95" s="152"/>
      <c r="AA95" s="152"/>
      <c r="AB95" s="152"/>
      <c r="AC95" s="152"/>
      <c r="AD95" s="152"/>
      <c r="AE95" s="152"/>
      <c r="AF95" s="152"/>
      <c r="AG95" s="152"/>
      <c r="AH95" s="152"/>
      <c r="AI95" s="152"/>
      <c r="AJ95" s="152"/>
      <c r="AK95" s="152"/>
      <c r="AL95" s="152"/>
      <c r="AM95" s="152"/>
      <c r="AN95" s="152"/>
      <c r="AO95" s="152"/>
      <c r="AP95" s="152"/>
      <c r="AQ95" s="152"/>
      <c r="AR95" s="152"/>
      <c r="AS95" s="152"/>
      <c r="AT95" s="152"/>
      <c r="AU95" s="152"/>
      <c r="AV95" s="152"/>
      <c r="AW95" s="152"/>
      <c r="AX95" s="152"/>
      <c r="AY95" s="152"/>
      <c r="AZ95" s="152"/>
      <c r="BA95" s="152"/>
      <c r="BB95" s="152"/>
      <c r="BC95" s="152"/>
      <c r="BD95" s="152"/>
      <c r="BE95" s="152"/>
      <c r="BF95" s="152"/>
    </row>
    <row r="96" spans="4:58" ht="129" customHeight="1" x14ac:dyDescent="0.2">
      <c r="D96" s="152"/>
      <c r="E96" s="152"/>
      <c r="F96" s="152"/>
      <c r="G96" s="152"/>
      <c r="H96" s="152"/>
      <c r="I96" s="152"/>
      <c r="J96" s="152"/>
      <c r="K96" s="152"/>
      <c r="L96" s="152"/>
      <c r="M96" s="152"/>
      <c r="N96" s="152"/>
      <c r="O96" s="152"/>
      <c r="P96" s="152"/>
      <c r="Q96" s="152"/>
      <c r="R96" s="152"/>
      <c r="S96" s="152"/>
      <c r="T96" s="152"/>
      <c r="U96" s="152"/>
      <c r="V96" s="152"/>
      <c r="W96" s="152"/>
      <c r="X96" s="152"/>
      <c r="Y96" s="152"/>
      <c r="Z96" s="152"/>
      <c r="AA96" s="152"/>
      <c r="AB96" s="152"/>
      <c r="AC96" s="152"/>
      <c r="AD96" s="152"/>
      <c r="AE96" s="152"/>
      <c r="AF96" s="152"/>
      <c r="AG96" s="152"/>
      <c r="AH96" s="152"/>
      <c r="AI96" s="152"/>
      <c r="AJ96" s="152"/>
      <c r="AK96" s="152"/>
      <c r="AL96" s="152"/>
      <c r="AM96" s="152"/>
      <c r="AN96" s="152"/>
      <c r="AO96" s="152"/>
      <c r="AP96" s="152"/>
      <c r="AQ96" s="152"/>
      <c r="AR96" s="152"/>
      <c r="AS96" s="152"/>
      <c r="AT96" s="152"/>
      <c r="AU96" s="152"/>
      <c r="AV96" s="152"/>
      <c r="AW96" s="152"/>
      <c r="AX96" s="152"/>
      <c r="AY96" s="152"/>
      <c r="AZ96" s="152"/>
      <c r="BA96" s="152"/>
      <c r="BB96" s="152"/>
      <c r="BC96" s="152"/>
      <c r="BD96" s="152"/>
      <c r="BE96" s="152"/>
      <c r="BF96" s="152"/>
    </row>
    <row r="97" spans="4:58" ht="129" customHeight="1" x14ac:dyDescent="0.2">
      <c r="D97" s="152"/>
      <c r="E97" s="152"/>
      <c r="F97" s="152"/>
      <c r="G97" s="152"/>
      <c r="H97" s="152"/>
      <c r="I97" s="152"/>
      <c r="J97" s="152"/>
      <c r="K97" s="152"/>
      <c r="L97" s="152"/>
      <c r="M97" s="152"/>
      <c r="N97" s="152"/>
      <c r="O97" s="152"/>
      <c r="P97" s="152"/>
      <c r="Q97" s="152"/>
      <c r="R97" s="152"/>
      <c r="S97" s="152"/>
      <c r="T97" s="152"/>
      <c r="U97" s="152"/>
      <c r="V97" s="152"/>
      <c r="W97" s="152"/>
      <c r="X97" s="152"/>
      <c r="Y97" s="152"/>
      <c r="Z97" s="152"/>
      <c r="AA97" s="152"/>
      <c r="AB97" s="152"/>
      <c r="AC97" s="152"/>
      <c r="AD97" s="152"/>
      <c r="AE97" s="152"/>
      <c r="AF97" s="152"/>
      <c r="AG97" s="152"/>
      <c r="AH97" s="152"/>
      <c r="AI97" s="152"/>
      <c r="AJ97" s="152"/>
      <c r="AK97" s="152"/>
      <c r="AL97" s="152"/>
      <c r="AM97" s="152"/>
      <c r="AN97" s="152"/>
      <c r="AO97" s="152"/>
      <c r="AP97" s="152"/>
      <c r="AQ97" s="152"/>
      <c r="AR97" s="152"/>
      <c r="AS97" s="152"/>
      <c r="AT97" s="152"/>
      <c r="AU97" s="152"/>
      <c r="AV97" s="152"/>
      <c r="AW97" s="152"/>
      <c r="AX97" s="152"/>
      <c r="AY97" s="152"/>
      <c r="AZ97" s="152"/>
      <c r="BA97" s="152"/>
      <c r="BB97" s="152"/>
      <c r="BC97" s="152"/>
      <c r="BD97" s="152"/>
      <c r="BE97" s="152"/>
      <c r="BF97" s="152"/>
    </row>
    <row r="98" spans="4:58" ht="129" customHeight="1" x14ac:dyDescent="0.2">
      <c r="D98" s="152"/>
      <c r="E98" s="152"/>
      <c r="F98" s="152"/>
      <c r="G98" s="152"/>
      <c r="H98" s="152"/>
      <c r="I98" s="152"/>
      <c r="J98" s="152"/>
      <c r="K98" s="152"/>
      <c r="L98" s="152"/>
      <c r="M98" s="152"/>
      <c r="N98" s="152"/>
      <c r="O98" s="152"/>
      <c r="P98" s="152"/>
      <c r="Q98" s="152"/>
      <c r="R98" s="152"/>
      <c r="S98" s="152"/>
      <c r="T98" s="152"/>
      <c r="U98" s="152"/>
      <c r="V98" s="152"/>
      <c r="W98" s="152"/>
      <c r="X98" s="152"/>
      <c r="Y98" s="152"/>
      <c r="Z98" s="152"/>
      <c r="AA98" s="152"/>
      <c r="AB98" s="152"/>
      <c r="AC98" s="152"/>
      <c r="AD98" s="152"/>
      <c r="AE98" s="152"/>
      <c r="AF98" s="152"/>
      <c r="AG98" s="152"/>
      <c r="AH98" s="152"/>
      <c r="AI98" s="152"/>
      <c r="AJ98" s="152"/>
      <c r="AK98" s="152"/>
      <c r="AL98" s="152"/>
      <c r="AM98" s="152"/>
      <c r="AN98" s="152"/>
      <c r="AO98" s="152"/>
      <c r="AP98" s="152"/>
      <c r="AQ98" s="152"/>
      <c r="AR98" s="152"/>
      <c r="AS98" s="152"/>
      <c r="AT98" s="152"/>
      <c r="AU98" s="152"/>
      <c r="AV98" s="152"/>
      <c r="AW98" s="152"/>
      <c r="AX98" s="152"/>
      <c r="AY98" s="152"/>
      <c r="AZ98" s="152"/>
      <c r="BA98" s="152"/>
      <c r="BB98" s="152"/>
      <c r="BC98" s="152"/>
      <c r="BD98" s="152"/>
      <c r="BE98" s="152"/>
      <c r="BF98" s="152"/>
    </row>
    <row r="99" spans="4:58" ht="129" customHeight="1" x14ac:dyDescent="0.2">
      <c r="D99" s="152"/>
      <c r="E99" s="152"/>
      <c r="F99" s="152"/>
      <c r="G99" s="152"/>
      <c r="H99" s="152"/>
      <c r="I99" s="152"/>
      <c r="J99" s="152"/>
      <c r="K99" s="152"/>
      <c r="L99" s="152"/>
      <c r="M99" s="152"/>
      <c r="N99" s="152"/>
      <c r="O99" s="152"/>
      <c r="P99" s="152"/>
      <c r="Q99" s="152"/>
      <c r="R99" s="152"/>
      <c r="S99" s="152"/>
      <c r="T99" s="152"/>
      <c r="U99" s="152"/>
      <c r="V99" s="152"/>
      <c r="W99" s="152"/>
      <c r="X99" s="152"/>
      <c r="Y99" s="152"/>
      <c r="Z99" s="152"/>
      <c r="AA99" s="152"/>
      <c r="AB99" s="152"/>
      <c r="AC99" s="152"/>
      <c r="AD99" s="152"/>
      <c r="AE99" s="152"/>
      <c r="AF99" s="152"/>
      <c r="AG99" s="152"/>
      <c r="AH99" s="152"/>
      <c r="AI99" s="152"/>
      <c r="AJ99" s="152"/>
      <c r="AK99" s="152"/>
      <c r="AL99" s="152"/>
      <c r="AM99" s="152"/>
      <c r="AN99" s="152"/>
      <c r="AO99" s="152"/>
      <c r="AP99" s="152"/>
      <c r="AQ99" s="152"/>
      <c r="AR99" s="152"/>
      <c r="AS99" s="152"/>
      <c r="AT99" s="152"/>
      <c r="AU99" s="152"/>
      <c r="AV99" s="152"/>
      <c r="AW99" s="152"/>
      <c r="AX99" s="152"/>
      <c r="AY99" s="152"/>
      <c r="AZ99" s="152"/>
      <c r="BA99" s="152"/>
      <c r="BB99" s="152"/>
      <c r="BC99" s="152"/>
      <c r="BD99" s="152"/>
      <c r="BE99" s="152"/>
      <c r="BF99" s="152"/>
    </row>
    <row r="100" spans="4:58" ht="129" customHeight="1" x14ac:dyDescent="0.2">
      <c r="D100" s="152"/>
      <c r="E100" s="152"/>
      <c r="F100" s="152"/>
      <c r="G100" s="152"/>
      <c r="H100" s="152"/>
      <c r="I100" s="152"/>
      <c r="J100" s="152"/>
      <c r="K100" s="152"/>
      <c r="L100" s="152"/>
      <c r="M100" s="152"/>
      <c r="N100" s="152"/>
      <c r="O100" s="152"/>
      <c r="P100" s="152"/>
      <c r="Q100" s="152"/>
      <c r="R100" s="152"/>
      <c r="S100" s="152"/>
      <c r="T100" s="152"/>
      <c r="U100" s="152"/>
      <c r="V100" s="152"/>
      <c r="W100" s="152"/>
      <c r="X100" s="152"/>
      <c r="Y100" s="152"/>
      <c r="Z100" s="152"/>
      <c r="AA100" s="152"/>
      <c r="AB100" s="152"/>
      <c r="AC100" s="152"/>
      <c r="AD100" s="152"/>
      <c r="AE100" s="152"/>
      <c r="AF100" s="152"/>
      <c r="AG100" s="152"/>
      <c r="AH100" s="152"/>
      <c r="AI100" s="152"/>
      <c r="AJ100" s="152"/>
      <c r="AK100" s="152"/>
      <c r="AL100" s="152"/>
      <c r="AM100" s="152"/>
      <c r="AN100" s="152"/>
      <c r="AO100" s="152"/>
      <c r="AP100" s="152"/>
      <c r="AQ100" s="152"/>
      <c r="AR100" s="152"/>
      <c r="AS100" s="152"/>
      <c r="AT100" s="152"/>
      <c r="AU100" s="152"/>
      <c r="AV100" s="152"/>
      <c r="AW100" s="152"/>
      <c r="AX100" s="152"/>
      <c r="AY100" s="152"/>
      <c r="AZ100" s="152"/>
      <c r="BA100" s="152"/>
      <c r="BB100" s="152"/>
      <c r="BC100" s="152"/>
      <c r="BD100" s="152"/>
      <c r="BE100" s="152"/>
      <c r="BF100" s="152"/>
    </row>
    <row r="101" spans="4:58" ht="129" customHeight="1" x14ac:dyDescent="0.2">
      <c r="D101" s="152"/>
      <c r="E101" s="152"/>
      <c r="F101" s="152"/>
      <c r="G101" s="152"/>
      <c r="H101" s="152"/>
      <c r="I101" s="152"/>
      <c r="J101" s="152"/>
      <c r="K101" s="152"/>
      <c r="L101" s="152"/>
      <c r="M101" s="152"/>
      <c r="N101" s="152"/>
      <c r="O101" s="152"/>
      <c r="P101" s="152"/>
      <c r="Q101" s="152"/>
      <c r="R101" s="152"/>
      <c r="S101" s="152"/>
      <c r="T101" s="152"/>
      <c r="U101" s="152"/>
      <c r="V101" s="152"/>
      <c r="W101" s="152"/>
      <c r="X101" s="152"/>
      <c r="Y101" s="152"/>
      <c r="Z101" s="152"/>
      <c r="AA101" s="152"/>
      <c r="AB101" s="152"/>
      <c r="AC101" s="152"/>
      <c r="AD101" s="152"/>
      <c r="AE101" s="152"/>
      <c r="AF101" s="152"/>
      <c r="AG101" s="152"/>
      <c r="AH101" s="152"/>
      <c r="AI101" s="152"/>
      <c r="AJ101" s="152"/>
      <c r="AK101" s="152"/>
      <c r="AL101" s="152"/>
      <c r="AM101" s="152"/>
      <c r="AN101" s="152"/>
      <c r="AO101" s="152"/>
      <c r="AP101" s="152"/>
      <c r="AQ101" s="152"/>
      <c r="AR101" s="152"/>
      <c r="AS101" s="152"/>
      <c r="AT101" s="152"/>
      <c r="AU101" s="152"/>
      <c r="AV101" s="152"/>
      <c r="AW101" s="152"/>
      <c r="AX101" s="152"/>
      <c r="AY101" s="152"/>
      <c r="AZ101" s="152"/>
      <c r="BA101" s="152"/>
      <c r="BB101" s="152"/>
      <c r="BC101" s="152"/>
      <c r="BD101" s="152"/>
      <c r="BE101" s="152"/>
      <c r="BF101" s="152"/>
    </row>
    <row r="102" spans="4:58" ht="129" customHeight="1" x14ac:dyDescent="0.2">
      <c r="D102" s="152"/>
      <c r="E102" s="152"/>
      <c r="F102" s="152"/>
      <c r="G102" s="152"/>
      <c r="H102" s="152"/>
      <c r="I102" s="152"/>
      <c r="J102" s="152"/>
      <c r="K102" s="152"/>
      <c r="L102" s="152"/>
      <c r="M102" s="152"/>
      <c r="N102" s="152"/>
      <c r="O102" s="152"/>
      <c r="P102" s="152"/>
      <c r="Q102" s="152"/>
      <c r="R102" s="152"/>
      <c r="S102" s="152"/>
      <c r="T102" s="152"/>
      <c r="U102" s="152"/>
      <c r="V102" s="152"/>
      <c r="W102" s="152"/>
      <c r="X102" s="152"/>
      <c r="Y102" s="152"/>
      <c r="Z102" s="152"/>
      <c r="AA102" s="152"/>
      <c r="AB102" s="152"/>
      <c r="AC102" s="152"/>
      <c r="AD102" s="152"/>
      <c r="AE102" s="152"/>
      <c r="AF102" s="152"/>
      <c r="AG102" s="152"/>
      <c r="AH102" s="152"/>
      <c r="AI102" s="152"/>
      <c r="AJ102" s="152"/>
      <c r="AK102" s="152"/>
      <c r="AL102" s="152"/>
      <c r="AM102" s="152"/>
      <c r="AN102" s="152"/>
      <c r="AO102" s="152"/>
      <c r="AP102" s="152"/>
      <c r="AQ102" s="152"/>
      <c r="AR102" s="152"/>
      <c r="AS102" s="152"/>
      <c r="AT102" s="152"/>
      <c r="AU102" s="152"/>
      <c r="AV102" s="152"/>
      <c r="AW102" s="152"/>
      <c r="AX102" s="152"/>
      <c r="AY102" s="152"/>
      <c r="AZ102" s="152"/>
      <c r="BA102" s="152"/>
      <c r="BB102" s="152"/>
      <c r="BC102" s="152"/>
      <c r="BD102" s="152"/>
      <c r="BE102" s="152"/>
      <c r="BF102" s="152"/>
    </row>
    <row r="103" spans="4:58" ht="129" customHeight="1" x14ac:dyDescent="0.2">
      <c r="D103" s="152"/>
      <c r="E103" s="152"/>
      <c r="F103" s="152"/>
      <c r="G103" s="152"/>
      <c r="H103" s="152"/>
      <c r="I103" s="152"/>
      <c r="J103" s="152"/>
      <c r="K103" s="152"/>
      <c r="L103" s="152"/>
      <c r="M103" s="152"/>
      <c r="N103" s="152"/>
      <c r="O103" s="152"/>
      <c r="P103" s="152"/>
      <c r="Q103" s="152"/>
      <c r="R103" s="152"/>
      <c r="S103" s="152"/>
      <c r="T103" s="152"/>
      <c r="U103" s="152"/>
      <c r="V103" s="152"/>
      <c r="W103" s="152"/>
      <c r="X103" s="152"/>
      <c r="Y103" s="152"/>
      <c r="Z103" s="152"/>
      <c r="AA103" s="152"/>
      <c r="AB103" s="152"/>
      <c r="AC103" s="152"/>
      <c r="AD103" s="152"/>
      <c r="AE103" s="152"/>
      <c r="AF103" s="152"/>
      <c r="AG103" s="152"/>
      <c r="AH103" s="152"/>
      <c r="AI103" s="152"/>
      <c r="AJ103" s="152"/>
      <c r="AK103" s="152"/>
      <c r="AL103" s="152"/>
      <c r="AM103" s="152"/>
      <c r="AN103" s="152"/>
      <c r="AO103" s="152"/>
      <c r="AP103" s="152"/>
      <c r="AQ103" s="152"/>
      <c r="AR103" s="152"/>
      <c r="AS103" s="152"/>
      <c r="AT103" s="152"/>
      <c r="AU103" s="152"/>
      <c r="AV103" s="152"/>
      <c r="AW103" s="152"/>
      <c r="AX103" s="152"/>
      <c r="AY103" s="152"/>
      <c r="AZ103" s="152"/>
      <c r="BA103" s="152"/>
      <c r="BB103" s="152"/>
      <c r="BC103" s="152"/>
      <c r="BD103" s="152"/>
      <c r="BE103" s="152"/>
      <c r="BF103" s="152"/>
    </row>
    <row r="104" spans="4:58" ht="129" customHeight="1" x14ac:dyDescent="0.2">
      <c r="D104" s="152"/>
      <c r="E104" s="152"/>
      <c r="F104" s="152"/>
      <c r="G104" s="152"/>
      <c r="H104" s="152"/>
      <c r="I104" s="152"/>
      <c r="J104" s="152"/>
      <c r="K104" s="152"/>
      <c r="L104" s="152"/>
      <c r="M104" s="152"/>
      <c r="N104" s="152"/>
      <c r="O104" s="152"/>
      <c r="P104" s="152"/>
      <c r="Q104" s="152"/>
      <c r="R104" s="152"/>
      <c r="S104" s="152"/>
      <c r="T104" s="152"/>
      <c r="U104" s="152"/>
      <c r="V104" s="152"/>
      <c r="W104" s="152"/>
      <c r="X104" s="152"/>
      <c r="Y104" s="152"/>
      <c r="Z104" s="152"/>
      <c r="AA104" s="152"/>
      <c r="AB104" s="152"/>
      <c r="AC104" s="152"/>
      <c r="AD104" s="152"/>
      <c r="AE104" s="152"/>
      <c r="AF104" s="152"/>
      <c r="AG104" s="152"/>
      <c r="AH104" s="152"/>
      <c r="AI104" s="152"/>
      <c r="AJ104" s="152"/>
      <c r="AK104" s="152"/>
      <c r="AL104" s="152"/>
      <c r="AM104" s="152"/>
      <c r="AN104" s="152"/>
      <c r="AO104" s="152"/>
      <c r="AP104" s="152"/>
      <c r="AQ104" s="152"/>
      <c r="AR104" s="152"/>
      <c r="AS104" s="152"/>
      <c r="AT104" s="152"/>
      <c r="AU104" s="152"/>
      <c r="AV104" s="152"/>
      <c r="AW104" s="152"/>
      <c r="AX104" s="152"/>
      <c r="AY104" s="152"/>
      <c r="AZ104" s="152"/>
      <c r="BA104" s="152"/>
      <c r="BB104" s="152"/>
      <c r="BC104" s="152"/>
      <c r="BD104" s="152"/>
      <c r="BE104" s="152"/>
      <c r="BF104" s="152"/>
    </row>
    <row r="105" spans="4:58" ht="129" customHeight="1" x14ac:dyDescent="0.2">
      <c r="D105" s="152"/>
      <c r="E105" s="152"/>
      <c r="F105" s="152"/>
      <c r="G105" s="152"/>
      <c r="H105" s="152"/>
      <c r="I105" s="152"/>
      <c r="J105" s="152"/>
      <c r="K105" s="152"/>
      <c r="L105" s="152"/>
      <c r="M105" s="152"/>
      <c r="N105" s="152"/>
      <c r="O105" s="152"/>
      <c r="P105" s="152"/>
      <c r="Q105" s="152"/>
      <c r="R105" s="152"/>
      <c r="S105" s="152"/>
      <c r="T105" s="152"/>
      <c r="U105" s="152"/>
      <c r="V105" s="152"/>
      <c r="W105" s="152"/>
      <c r="X105" s="152"/>
      <c r="Y105" s="152"/>
      <c r="Z105" s="152"/>
      <c r="AA105" s="152"/>
      <c r="AB105" s="152"/>
      <c r="AC105" s="152"/>
      <c r="AD105" s="152"/>
      <c r="AE105" s="152"/>
      <c r="AF105" s="152"/>
      <c r="AG105" s="152"/>
      <c r="AH105" s="152"/>
      <c r="AI105" s="152"/>
      <c r="AJ105" s="152"/>
      <c r="AK105" s="152"/>
      <c r="AL105" s="152"/>
      <c r="AM105" s="152"/>
      <c r="AN105" s="152"/>
      <c r="AO105" s="152"/>
      <c r="AP105" s="152"/>
      <c r="AQ105" s="152"/>
      <c r="AR105" s="152"/>
      <c r="AS105" s="152"/>
      <c r="AT105" s="152"/>
      <c r="AU105" s="152"/>
      <c r="AV105" s="152"/>
      <c r="AW105" s="152"/>
      <c r="AX105" s="152"/>
      <c r="AY105" s="152"/>
      <c r="AZ105" s="152"/>
      <c r="BA105" s="152"/>
      <c r="BB105" s="152"/>
      <c r="BC105" s="152"/>
      <c r="BD105" s="152"/>
      <c r="BE105" s="152"/>
      <c r="BF105" s="152"/>
    </row>
    <row r="106" spans="4:58" ht="129" customHeight="1" x14ac:dyDescent="0.2">
      <c r="D106" s="152"/>
      <c r="E106" s="152"/>
      <c r="F106" s="152"/>
      <c r="G106" s="152"/>
      <c r="H106" s="152"/>
      <c r="I106" s="152"/>
      <c r="J106" s="152"/>
      <c r="K106" s="152"/>
      <c r="L106" s="152"/>
      <c r="M106" s="152"/>
      <c r="N106" s="152"/>
      <c r="O106" s="152"/>
      <c r="P106" s="152"/>
      <c r="Q106" s="152"/>
      <c r="R106" s="152"/>
      <c r="S106" s="152"/>
      <c r="T106" s="152"/>
      <c r="U106" s="152"/>
      <c r="V106" s="152"/>
      <c r="W106" s="152"/>
      <c r="X106" s="152"/>
      <c r="Y106" s="152"/>
      <c r="Z106" s="152"/>
      <c r="AA106" s="152"/>
      <c r="AB106" s="152"/>
      <c r="AC106" s="152"/>
      <c r="AD106" s="152"/>
      <c r="AE106" s="152"/>
      <c r="AF106" s="152"/>
      <c r="AG106" s="152"/>
      <c r="AH106" s="152"/>
      <c r="AI106" s="152"/>
      <c r="AJ106" s="152"/>
      <c r="AK106" s="152"/>
      <c r="AL106" s="152"/>
      <c r="AM106" s="152"/>
      <c r="AN106" s="152"/>
      <c r="AO106" s="152"/>
      <c r="AP106" s="152"/>
      <c r="AQ106" s="152"/>
      <c r="AR106" s="152"/>
      <c r="AS106" s="152"/>
      <c r="AT106" s="152"/>
      <c r="AU106" s="152"/>
      <c r="AV106" s="152"/>
      <c r="AW106" s="152"/>
      <c r="AX106" s="152"/>
      <c r="AY106" s="152"/>
      <c r="AZ106" s="152"/>
      <c r="BA106" s="152"/>
      <c r="BB106" s="152"/>
      <c r="BC106" s="152"/>
      <c r="BD106" s="152"/>
      <c r="BE106" s="152"/>
      <c r="BF106" s="152"/>
    </row>
    <row r="107" spans="4:58" ht="129" customHeight="1" x14ac:dyDescent="0.2">
      <c r="D107" s="152"/>
      <c r="E107" s="152"/>
      <c r="F107" s="152"/>
      <c r="G107" s="152"/>
      <c r="H107" s="152"/>
      <c r="I107" s="152"/>
      <c r="J107" s="152"/>
      <c r="K107" s="152"/>
      <c r="L107" s="152"/>
      <c r="M107" s="152"/>
      <c r="N107" s="152"/>
      <c r="O107" s="152"/>
      <c r="P107" s="152"/>
      <c r="Q107" s="152"/>
      <c r="R107" s="152"/>
      <c r="S107" s="152"/>
      <c r="T107" s="152"/>
      <c r="U107" s="152"/>
      <c r="V107" s="152"/>
      <c r="W107" s="152"/>
      <c r="X107" s="152"/>
      <c r="Y107" s="152"/>
      <c r="Z107" s="152"/>
      <c r="AA107" s="152"/>
      <c r="AB107" s="152"/>
      <c r="AC107" s="152"/>
      <c r="AD107" s="152"/>
      <c r="AE107" s="152"/>
      <c r="AF107" s="152"/>
      <c r="AG107" s="152"/>
      <c r="AH107" s="152"/>
      <c r="AI107" s="152"/>
      <c r="AJ107" s="152"/>
      <c r="AK107" s="152"/>
      <c r="AL107" s="152"/>
      <c r="AM107" s="152"/>
      <c r="AN107" s="152"/>
      <c r="AO107" s="152"/>
      <c r="AP107" s="152"/>
      <c r="AQ107" s="152"/>
      <c r="AR107" s="152"/>
      <c r="AS107" s="152"/>
      <c r="AT107" s="152"/>
      <c r="AU107" s="152"/>
      <c r="AV107" s="152"/>
      <c r="AW107" s="152"/>
      <c r="AX107" s="152"/>
      <c r="AY107" s="152"/>
      <c r="AZ107" s="152"/>
      <c r="BA107" s="152"/>
      <c r="BB107" s="152"/>
      <c r="BC107" s="152"/>
      <c r="BD107" s="152"/>
      <c r="BE107" s="152"/>
      <c r="BF107" s="152"/>
    </row>
    <row r="108" spans="4:58" ht="129" customHeight="1" x14ac:dyDescent="0.2">
      <c r="D108" s="152"/>
      <c r="E108" s="152"/>
      <c r="F108" s="152"/>
      <c r="G108" s="152"/>
      <c r="H108" s="152"/>
      <c r="I108" s="152"/>
      <c r="J108" s="152"/>
      <c r="K108" s="152"/>
      <c r="L108" s="152"/>
      <c r="M108" s="152"/>
      <c r="N108" s="152"/>
      <c r="O108" s="152"/>
      <c r="P108" s="152"/>
      <c r="Q108" s="152"/>
      <c r="R108" s="152"/>
      <c r="S108" s="152"/>
      <c r="T108" s="152"/>
      <c r="U108" s="152"/>
      <c r="V108" s="152"/>
      <c r="W108" s="152"/>
      <c r="X108" s="152"/>
      <c r="Y108" s="152"/>
      <c r="Z108" s="152"/>
      <c r="AA108" s="152"/>
      <c r="AB108" s="152"/>
      <c r="AC108" s="152"/>
      <c r="AD108" s="152"/>
      <c r="AE108" s="152"/>
      <c r="AF108" s="152"/>
      <c r="AG108" s="152"/>
      <c r="AH108" s="152"/>
      <c r="AI108" s="152"/>
      <c r="AJ108" s="152"/>
      <c r="AK108" s="152"/>
      <c r="AL108" s="152"/>
      <c r="AM108" s="152"/>
      <c r="AN108" s="152"/>
      <c r="AO108" s="152"/>
      <c r="AP108" s="152"/>
      <c r="AQ108" s="152"/>
      <c r="AR108" s="152"/>
      <c r="AS108" s="152"/>
      <c r="AT108" s="152"/>
      <c r="AU108" s="152"/>
      <c r="AV108" s="152"/>
      <c r="AW108" s="152"/>
      <c r="AX108" s="152"/>
      <c r="AY108" s="152"/>
      <c r="AZ108" s="152"/>
      <c r="BA108" s="152"/>
      <c r="BB108" s="152"/>
      <c r="BC108" s="152"/>
      <c r="BD108" s="152"/>
      <c r="BE108" s="152"/>
      <c r="BF108" s="152"/>
    </row>
    <row r="109" spans="4:58" ht="129" customHeight="1" x14ac:dyDescent="0.2">
      <c r="D109" s="152"/>
      <c r="E109" s="152"/>
      <c r="F109" s="152"/>
      <c r="G109" s="152"/>
      <c r="H109" s="152"/>
      <c r="I109" s="152"/>
      <c r="J109" s="152"/>
      <c r="K109" s="152"/>
      <c r="L109" s="152"/>
      <c r="M109" s="152"/>
      <c r="N109" s="152"/>
      <c r="O109" s="152"/>
      <c r="P109" s="152"/>
      <c r="Q109" s="152"/>
      <c r="R109" s="152"/>
      <c r="S109" s="152"/>
      <c r="T109" s="152"/>
      <c r="U109" s="152"/>
      <c r="V109" s="152"/>
      <c r="W109" s="152"/>
      <c r="X109" s="152"/>
      <c r="Y109" s="152"/>
      <c r="Z109" s="152"/>
      <c r="AA109" s="152"/>
      <c r="AB109" s="152"/>
      <c r="AC109" s="152"/>
      <c r="AD109" s="152"/>
      <c r="AE109" s="152"/>
      <c r="AF109" s="152"/>
      <c r="AG109" s="152"/>
      <c r="AH109" s="152"/>
      <c r="AI109" s="152"/>
      <c r="AJ109" s="152"/>
      <c r="AK109" s="152"/>
      <c r="AL109" s="152"/>
      <c r="AM109" s="152"/>
      <c r="AN109" s="152"/>
      <c r="AO109" s="152"/>
      <c r="AP109" s="152"/>
      <c r="AQ109" s="152"/>
      <c r="AR109" s="152"/>
      <c r="AS109" s="152"/>
      <c r="AT109" s="152"/>
      <c r="AU109" s="152"/>
      <c r="AV109" s="152"/>
      <c r="AW109" s="152"/>
      <c r="AX109" s="152"/>
      <c r="AY109" s="152"/>
      <c r="AZ109" s="152"/>
      <c r="BA109" s="152"/>
      <c r="BB109" s="152"/>
      <c r="BC109" s="152"/>
      <c r="BD109" s="152"/>
      <c r="BE109" s="152"/>
      <c r="BF109" s="152"/>
    </row>
    <row r="110" spans="4:58" ht="129" customHeight="1" x14ac:dyDescent="0.2">
      <c r="D110" s="152"/>
      <c r="E110" s="152"/>
      <c r="F110" s="152"/>
      <c r="G110" s="152"/>
      <c r="H110" s="152"/>
      <c r="I110" s="152"/>
      <c r="J110" s="152"/>
      <c r="K110" s="152"/>
      <c r="L110" s="152"/>
      <c r="M110" s="152"/>
      <c r="N110" s="152"/>
      <c r="O110" s="152"/>
      <c r="P110" s="152"/>
      <c r="Q110" s="152"/>
      <c r="R110" s="152"/>
      <c r="S110" s="152"/>
      <c r="T110" s="152"/>
      <c r="U110" s="152"/>
      <c r="V110" s="152"/>
      <c r="W110" s="152"/>
      <c r="X110" s="152"/>
      <c r="Y110" s="152"/>
      <c r="Z110" s="152"/>
      <c r="AA110" s="152"/>
      <c r="AB110" s="152"/>
      <c r="AC110" s="152"/>
      <c r="AD110" s="152"/>
      <c r="AE110" s="152"/>
      <c r="AF110" s="152"/>
      <c r="AG110" s="152"/>
      <c r="AH110" s="152"/>
      <c r="AI110" s="152"/>
      <c r="AJ110" s="152"/>
      <c r="AK110" s="152"/>
      <c r="AL110" s="152"/>
      <c r="AM110" s="152"/>
      <c r="AN110" s="152"/>
      <c r="AO110" s="152"/>
      <c r="AP110" s="152"/>
      <c r="AQ110" s="152"/>
      <c r="AR110" s="152"/>
      <c r="AS110" s="152"/>
      <c r="AT110" s="152"/>
      <c r="AU110" s="152"/>
      <c r="AV110" s="152"/>
      <c r="AW110" s="152"/>
      <c r="AX110" s="152"/>
      <c r="AY110" s="152"/>
      <c r="AZ110" s="152"/>
      <c r="BA110" s="152"/>
      <c r="BB110" s="152"/>
      <c r="BC110" s="152"/>
      <c r="BD110" s="152"/>
      <c r="BE110" s="152"/>
      <c r="BF110" s="152"/>
    </row>
    <row r="111" spans="4:58" ht="129" customHeight="1" x14ac:dyDescent="0.2">
      <c r="D111" s="152"/>
      <c r="E111" s="152"/>
      <c r="F111" s="152"/>
      <c r="G111" s="152"/>
      <c r="H111" s="152"/>
      <c r="I111" s="152"/>
      <c r="J111" s="152"/>
      <c r="K111" s="152"/>
      <c r="L111" s="152"/>
      <c r="M111" s="152"/>
      <c r="N111" s="152"/>
      <c r="O111" s="152"/>
      <c r="P111" s="152"/>
      <c r="Q111" s="152"/>
      <c r="R111" s="152"/>
      <c r="S111" s="152"/>
      <c r="T111" s="152"/>
      <c r="U111" s="152"/>
      <c r="V111" s="152"/>
      <c r="W111" s="152"/>
      <c r="X111" s="152"/>
      <c r="Y111" s="152"/>
      <c r="Z111" s="152"/>
      <c r="AA111" s="152"/>
      <c r="AB111" s="152"/>
      <c r="AC111" s="152"/>
      <c r="AD111" s="152"/>
      <c r="AE111" s="152"/>
      <c r="AF111" s="152"/>
      <c r="AG111" s="152"/>
      <c r="AH111" s="152"/>
      <c r="AI111" s="152"/>
      <c r="AJ111" s="152"/>
      <c r="AK111" s="152"/>
      <c r="AL111" s="152"/>
      <c r="AM111" s="152"/>
      <c r="AN111" s="152"/>
      <c r="AO111" s="152"/>
      <c r="AP111" s="152"/>
      <c r="AQ111" s="152"/>
      <c r="AR111" s="152"/>
      <c r="AS111" s="152"/>
      <c r="AT111" s="152"/>
      <c r="AU111" s="152"/>
      <c r="AV111" s="152"/>
      <c r="AW111" s="152"/>
      <c r="AX111" s="152"/>
      <c r="AY111" s="152"/>
      <c r="AZ111" s="152"/>
      <c r="BA111" s="152"/>
      <c r="BB111" s="152"/>
      <c r="BC111" s="152"/>
      <c r="BD111" s="152"/>
      <c r="BE111" s="152"/>
      <c r="BF111" s="152"/>
    </row>
    <row r="112" spans="4:58" ht="129" customHeight="1" x14ac:dyDescent="0.2">
      <c r="D112" s="152"/>
      <c r="E112" s="152"/>
      <c r="F112" s="152"/>
      <c r="G112" s="152"/>
      <c r="H112" s="152"/>
      <c r="I112" s="152"/>
      <c r="J112" s="152"/>
      <c r="K112" s="152"/>
      <c r="L112" s="152"/>
      <c r="M112" s="152"/>
      <c r="N112" s="152"/>
      <c r="O112" s="152"/>
      <c r="P112" s="152"/>
      <c r="Q112" s="152"/>
      <c r="R112" s="152"/>
      <c r="S112" s="152"/>
      <c r="T112" s="152"/>
      <c r="U112" s="152"/>
      <c r="V112" s="152"/>
      <c r="W112" s="152"/>
      <c r="X112" s="152"/>
      <c r="Y112" s="152"/>
      <c r="Z112" s="152"/>
      <c r="AA112" s="152"/>
      <c r="AB112" s="152"/>
      <c r="AC112" s="152"/>
      <c r="AD112" s="152"/>
      <c r="AE112" s="152"/>
      <c r="AF112" s="152"/>
      <c r="AG112" s="152"/>
      <c r="AH112" s="152"/>
      <c r="AI112" s="152"/>
      <c r="AJ112" s="152"/>
      <c r="AK112" s="152"/>
      <c r="AL112" s="152"/>
      <c r="AM112" s="152"/>
      <c r="AN112" s="152"/>
      <c r="AO112" s="152"/>
      <c r="AP112" s="152"/>
      <c r="AQ112" s="152"/>
      <c r="AR112" s="152"/>
      <c r="AS112" s="152"/>
      <c r="AT112" s="152"/>
      <c r="AU112" s="152"/>
      <c r="AV112" s="152"/>
      <c r="AW112" s="152"/>
      <c r="AX112" s="152"/>
      <c r="AY112" s="152"/>
      <c r="AZ112" s="152"/>
      <c r="BA112" s="152"/>
      <c r="BB112" s="152"/>
      <c r="BC112" s="152"/>
      <c r="BD112" s="152"/>
      <c r="BE112" s="152"/>
      <c r="BF112" s="152"/>
    </row>
    <row r="113" spans="4:58" ht="129" customHeight="1" x14ac:dyDescent="0.2">
      <c r="D113" s="152"/>
      <c r="E113" s="152"/>
      <c r="F113" s="152"/>
      <c r="G113" s="152"/>
      <c r="H113" s="152"/>
      <c r="I113" s="152"/>
      <c r="J113" s="152"/>
      <c r="K113" s="152"/>
      <c r="L113" s="152"/>
      <c r="M113" s="152"/>
      <c r="N113" s="152"/>
      <c r="O113" s="152"/>
      <c r="P113" s="152"/>
      <c r="Q113" s="152"/>
      <c r="R113" s="152"/>
      <c r="S113" s="152"/>
      <c r="T113" s="152"/>
      <c r="U113" s="152"/>
      <c r="V113" s="152"/>
      <c r="W113" s="152"/>
      <c r="X113" s="152"/>
      <c r="Y113" s="152"/>
      <c r="Z113" s="152"/>
      <c r="AA113" s="152"/>
      <c r="AB113" s="152"/>
      <c r="AC113" s="152"/>
      <c r="AD113" s="152"/>
      <c r="AE113" s="152"/>
      <c r="AF113" s="152"/>
      <c r="AG113" s="152"/>
      <c r="AH113" s="152"/>
      <c r="AI113" s="152"/>
      <c r="AJ113" s="152"/>
      <c r="AK113" s="152"/>
      <c r="AL113" s="152"/>
      <c r="AM113" s="152"/>
      <c r="AN113" s="152"/>
      <c r="AO113" s="152"/>
      <c r="AP113" s="152"/>
      <c r="AQ113" s="152"/>
      <c r="AR113" s="152"/>
      <c r="AS113" s="152"/>
      <c r="AT113" s="152"/>
      <c r="AU113" s="152"/>
      <c r="AV113" s="152"/>
      <c r="AW113" s="152"/>
      <c r="AX113" s="152"/>
      <c r="AY113" s="152"/>
      <c r="AZ113" s="152"/>
      <c r="BA113" s="152"/>
      <c r="BB113" s="152"/>
      <c r="BC113" s="152"/>
      <c r="BD113" s="152"/>
      <c r="BE113" s="152"/>
      <c r="BF113" s="152"/>
    </row>
    <row r="114" spans="4:58" ht="129" customHeight="1" x14ac:dyDescent="0.2">
      <c r="D114" s="152"/>
      <c r="E114" s="152"/>
      <c r="F114" s="152"/>
      <c r="G114" s="152"/>
      <c r="H114" s="152"/>
      <c r="I114" s="152"/>
      <c r="J114" s="152"/>
      <c r="K114" s="152"/>
      <c r="L114" s="152"/>
      <c r="M114" s="152"/>
      <c r="N114" s="152"/>
      <c r="O114" s="152"/>
      <c r="P114" s="152"/>
      <c r="Q114" s="152"/>
      <c r="R114" s="152"/>
      <c r="S114" s="152"/>
      <c r="T114" s="152"/>
      <c r="U114" s="152"/>
      <c r="V114" s="152"/>
      <c r="W114" s="152"/>
      <c r="X114" s="152"/>
      <c r="Y114" s="152"/>
      <c r="Z114" s="152"/>
      <c r="AA114" s="152"/>
      <c r="AB114" s="152"/>
      <c r="AC114" s="152"/>
      <c r="AD114" s="152"/>
      <c r="AE114" s="152"/>
      <c r="AF114" s="152"/>
      <c r="AG114" s="152"/>
      <c r="AH114" s="152"/>
      <c r="AI114" s="152"/>
      <c r="AJ114" s="152"/>
      <c r="AK114" s="152"/>
      <c r="AL114" s="152"/>
      <c r="AM114" s="152"/>
      <c r="AN114" s="152"/>
      <c r="AO114" s="152"/>
      <c r="AP114" s="152"/>
      <c r="AQ114" s="152"/>
      <c r="AR114" s="152"/>
      <c r="AS114" s="152"/>
      <c r="AT114" s="152"/>
      <c r="AU114" s="152"/>
      <c r="AV114" s="152"/>
      <c r="AW114" s="152"/>
      <c r="AX114" s="152"/>
      <c r="AY114" s="152"/>
      <c r="AZ114" s="152"/>
      <c r="BA114" s="152"/>
      <c r="BB114" s="152"/>
      <c r="BC114" s="152"/>
      <c r="BD114" s="152"/>
      <c r="BE114" s="152"/>
      <c r="BF114" s="152"/>
    </row>
    <row r="115" spans="4:58" ht="129" customHeight="1" x14ac:dyDescent="0.2">
      <c r="D115" s="152"/>
      <c r="E115" s="152"/>
      <c r="F115" s="152"/>
      <c r="G115" s="152"/>
      <c r="H115" s="152"/>
      <c r="I115" s="152"/>
      <c r="J115" s="152"/>
      <c r="K115" s="152"/>
      <c r="L115" s="152"/>
      <c r="M115" s="152"/>
      <c r="N115" s="152"/>
      <c r="O115" s="152"/>
      <c r="P115" s="152"/>
      <c r="Q115" s="152"/>
      <c r="R115" s="152"/>
      <c r="S115" s="152"/>
      <c r="T115" s="152"/>
      <c r="U115" s="152"/>
      <c r="V115" s="152"/>
      <c r="W115" s="152"/>
      <c r="X115" s="152"/>
      <c r="Y115" s="152"/>
      <c r="Z115" s="152"/>
      <c r="AA115" s="152"/>
      <c r="AB115" s="152"/>
      <c r="AC115" s="152"/>
      <c r="AD115" s="152"/>
      <c r="AE115" s="152"/>
      <c r="AF115" s="152"/>
      <c r="AG115" s="152"/>
      <c r="AH115" s="152"/>
      <c r="AI115" s="152"/>
      <c r="AJ115" s="152"/>
      <c r="AK115" s="152"/>
      <c r="AL115" s="152"/>
      <c r="AM115" s="152"/>
      <c r="AN115" s="152"/>
      <c r="AO115" s="152"/>
      <c r="AP115" s="152"/>
      <c r="AQ115" s="152"/>
      <c r="AR115" s="152"/>
      <c r="AS115" s="152"/>
      <c r="AT115" s="152"/>
      <c r="AU115" s="152"/>
      <c r="AV115" s="152"/>
      <c r="AW115" s="152"/>
      <c r="AX115" s="152"/>
      <c r="AY115" s="152"/>
      <c r="AZ115" s="152"/>
      <c r="BA115" s="152"/>
      <c r="BB115" s="152"/>
      <c r="BC115" s="152"/>
      <c r="BD115" s="152"/>
      <c r="BE115" s="152"/>
      <c r="BF115" s="152"/>
    </row>
    <row r="116" spans="4:58" ht="129" customHeight="1" x14ac:dyDescent="0.2">
      <c r="D116" s="152"/>
      <c r="E116" s="152"/>
      <c r="F116" s="152"/>
      <c r="G116" s="152"/>
      <c r="H116" s="152"/>
      <c r="I116" s="152"/>
      <c r="J116" s="152"/>
      <c r="K116" s="152"/>
      <c r="L116" s="152"/>
      <c r="M116" s="152"/>
      <c r="N116" s="152"/>
      <c r="O116" s="152"/>
      <c r="P116" s="152"/>
      <c r="Q116" s="152"/>
      <c r="R116" s="152"/>
      <c r="S116" s="152"/>
      <c r="T116" s="152"/>
      <c r="U116" s="152"/>
      <c r="V116" s="152"/>
      <c r="W116" s="152"/>
      <c r="X116" s="152"/>
      <c r="Y116" s="152"/>
      <c r="Z116" s="152"/>
      <c r="AA116" s="152"/>
      <c r="AB116" s="152"/>
      <c r="AC116" s="152"/>
      <c r="AD116" s="152"/>
      <c r="AE116" s="152"/>
      <c r="AF116" s="152"/>
      <c r="AG116" s="152"/>
      <c r="AH116" s="152"/>
      <c r="AI116" s="152"/>
      <c r="AJ116" s="152"/>
      <c r="AK116" s="152"/>
      <c r="AL116" s="152"/>
      <c r="AM116" s="152"/>
      <c r="AN116" s="152"/>
      <c r="AO116" s="152"/>
      <c r="AP116" s="152"/>
      <c r="AQ116" s="152"/>
      <c r="AR116" s="152"/>
      <c r="AS116" s="152"/>
      <c r="AT116" s="152"/>
      <c r="AU116" s="152"/>
      <c r="AV116" s="152"/>
      <c r="AW116" s="152"/>
      <c r="AX116" s="152"/>
      <c r="AY116" s="152"/>
      <c r="AZ116" s="152"/>
      <c r="BA116" s="152"/>
      <c r="BB116" s="152"/>
      <c r="BC116" s="152"/>
      <c r="BD116" s="152"/>
      <c r="BE116" s="152"/>
      <c r="BF116" s="152"/>
    </row>
    <row r="117" spans="4:58" ht="129" customHeight="1" x14ac:dyDescent="0.2">
      <c r="D117" s="152"/>
      <c r="E117" s="152"/>
      <c r="F117" s="152"/>
      <c r="G117" s="152"/>
      <c r="H117" s="152"/>
      <c r="I117" s="152"/>
      <c r="J117" s="152"/>
      <c r="K117" s="152"/>
      <c r="L117" s="152"/>
      <c r="M117" s="152"/>
      <c r="N117" s="152"/>
      <c r="O117" s="152"/>
      <c r="P117" s="152"/>
      <c r="Q117" s="152"/>
      <c r="R117" s="152"/>
      <c r="S117" s="152"/>
      <c r="T117" s="152"/>
      <c r="U117" s="152"/>
      <c r="V117" s="152"/>
      <c r="W117" s="152"/>
      <c r="X117" s="152"/>
      <c r="Y117" s="152"/>
      <c r="Z117" s="152"/>
      <c r="AA117" s="152"/>
      <c r="AB117" s="152"/>
      <c r="AC117" s="152"/>
      <c r="AD117" s="152"/>
      <c r="AE117" s="152"/>
      <c r="AF117" s="152"/>
      <c r="AG117" s="152"/>
      <c r="AH117" s="152"/>
      <c r="AI117" s="152"/>
      <c r="AJ117" s="152"/>
      <c r="AK117" s="152"/>
      <c r="AL117" s="152"/>
      <c r="AM117" s="152"/>
      <c r="AN117" s="152"/>
      <c r="AO117" s="152"/>
      <c r="AP117" s="152"/>
      <c r="AQ117" s="152"/>
      <c r="AR117" s="152"/>
      <c r="AS117" s="152"/>
      <c r="AT117" s="152"/>
      <c r="AU117" s="152"/>
      <c r="AV117" s="152"/>
      <c r="AW117" s="152"/>
      <c r="AX117" s="152"/>
      <c r="AY117" s="152"/>
      <c r="AZ117" s="152"/>
      <c r="BA117" s="152"/>
      <c r="BB117" s="152"/>
      <c r="BC117" s="152"/>
      <c r="BD117" s="152"/>
      <c r="BE117" s="152"/>
      <c r="BF117" s="152"/>
    </row>
    <row r="118" spans="4:58" ht="129" customHeight="1" x14ac:dyDescent="0.2">
      <c r="D118" s="152"/>
      <c r="E118" s="152"/>
      <c r="F118" s="152"/>
      <c r="G118" s="152"/>
      <c r="H118" s="152"/>
      <c r="I118" s="152"/>
      <c r="J118" s="152"/>
      <c r="K118" s="152"/>
      <c r="L118" s="152"/>
      <c r="M118" s="152"/>
      <c r="N118" s="152"/>
      <c r="O118" s="152"/>
      <c r="P118" s="152"/>
      <c r="Q118" s="152"/>
      <c r="R118" s="152"/>
      <c r="S118" s="152"/>
      <c r="T118" s="152"/>
      <c r="U118" s="152"/>
      <c r="V118" s="152"/>
      <c r="W118" s="152"/>
      <c r="X118" s="152"/>
      <c r="Y118" s="152"/>
      <c r="Z118" s="152"/>
      <c r="AA118" s="152"/>
      <c r="AB118" s="152"/>
      <c r="AC118" s="152"/>
      <c r="AD118" s="152"/>
      <c r="AE118" s="152"/>
      <c r="AF118" s="152"/>
      <c r="AG118" s="152"/>
      <c r="AH118" s="152"/>
      <c r="AI118" s="152"/>
      <c r="AJ118" s="152"/>
      <c r="AK118" s="152"/>
      <c r="AL118" s="152"/>
      <c r="AM118" s="152"/>
      <c r="AN118" s="152"/>
      <c r="AO118" s="152"/>
      <c r="AP118" s="152"/>
      <c r="AQ118" s="152"/>
      <c r="AR118" s="152"/>
      <c r="AS118" s="152"/>
      <c r="AT118" s="152"/>
      <c r="AU118" s="152"/>
      <c r="AV118" s="152"/>
      <c r="AW118" s="152"/>
      <c r="AX118" s="152"/>
      <c r="AY118" s="152"/>
      <c r="AZ118" s="152"/>
      <c r="BA118" s="152"/>
      <c r="BB118" s="152"/>
      <c r="BC118" s="152"/>
      <c r="BD118" s="152"/>
      <c r="BE118" s="152"/>
      <c r="BF118" s="152"/>
    </row>
    <row r="119" spans="4:58" ht="129" customHeight="1" x14ac:dyDescent="0.2">
      <c r="D119" s="152"/>
      <c r="E119" s="152"/>
      <c r="F119" s="152"/>
      <c r="G119" s="152"/>
      <c r="H119" s="152"/>
      <c r="I119" s="152"/>
      <c r="J119" s="152"/>
      <c r="K119" s="152"/>
      <c r="L119" s="152"/>
      <c r="M119" s="152"/>
      <c r="N119" s="152"/>
      <c r="O119" s="152"/>
      <c r="P119" s="152"/>
      <c r="Q119" s="152"/>
      <c r="R119" s="152"/>
      <c r="S119" s="152"/>
      <c r="T119" s="152"/>
      <c r="U119" s="152"/>
      <c r="V119" s="152"/>
      <c r="W119" s="152"/>
      <c r="X119" s="152"/>
      <c r="Y119" s="152"/>
      <c r="Z119" s="152"/>
      <c r="AA119" s="152"/>
      <c r="AB119" s="152"/>
      <c r="AC119" s="152"/>
      <c r="AD119" s="152"/>
      <c r="AE119" s="152"/>
      <c r="AF119" s="152"/>
      <c r="AG119" s="152"/>
      <c r="AH119" s="152"/>
      <c r="AI119" s="152"/>
      <c r="AJ119" s="152"/>
      <c r="AK119" s="152"/>
      <c r="AL119" s="152"/>
      <c r="AM119" s="152"/>
      <c r="AN119" s="152"/>
      <c r="AO119" s="152"/>
      <c r="AP119" s="152"/>
      <c r="AQ119" s="152"/>
      <c r="AR119" s="152"/>
      <c r="AS119" s="152"/>
      <c r="AT119" s="152"/>
      <c r="AU119" s="152"/>
      <c r="AV119" s="152"/>
      <c r="AW119" s="152"/>
      <c r="AX119" s="152"/>
      <c r="AY119" s="152"/>
      <c r="AZ119" s="152"/>
      <c r="BA119" s="152"/>
      <c r="BB119" s="152"/>
      <c r="BC119" s="152"/>
      <c r="BD119" s="152"/>
      <c r="BE119" s="152"/>
      <c r="BF119" s="152"/>
    </row>
    <row r="120" spans="4:58" ht="129" customHeight="1" x14ac:dyDescent="0.2">
      <c r="D120" s="152"/>
      <c r="E120" s="152"/>
      <c r="F120" s="152"/>
      <c r="G120" s="152"/>
      <c r="H120" s="152"/>
      <c r="I120" s="152"/>
      <c r="J120" s="152"/>
      <c r="K120" s="152"/>
      <c r="L120" s="152"/>
      <c r="M120" s="152"/>
      <c r="N120" s="152"/>
      <c r="O120" s="152"/>
      <c r="P120" s="152"/>
      <c r="Q120" s="152"/>
      <c r="R120" s="152"/>
      <c r="S120" s="152"/>
      <c r="T120" s="152"/>
      <c r="U120" s="152"/>
      <c r="V120" s="152"/>
      <c r="W120" s="152"/>
      <c r="X120" s="152"/>
      <c r="Y120" s="152"/>
      <c r="Z120" s="152"/>
      <c r="AA120" s="152"/>
      <c r="AB120" s="152"/>
      <c r="AC120" s="152"/>
      <c r="AD120" s="152"/>
      <c r="AE120" s="152"/>
      <c r="AF120" s="152"/>
      <c r="AG120" s="152"/>
      <c r="AH120" s="152"/>
      <c r="AI120" s="152"/>
      <c r="AJ120" s="152"/>
      <c r="AK120" s="152"/>
      <c r="AL120" s="152"/>
      <c r="AM120" s="152"/>
      <c r="AN120" s="152"/>
      <c r="AO120" s="152"/>
      <c r="AP120" s="152"/>
      <c r="AQ120" s="152"/>
      <c r="AR120" s="152"/>
      <c r="AS120" s="152"/>
      <c r="AT120" s="152"/>
      <c r="AU120" s="152"/>
      <c r="AV120" s="152"/>
      <c r="AW120" s="152"/>
      <c r="AX120" s="152"/>
      <c r="AY120" s="152"/>
      <c r="AZ120" s="152"/>
      <c r="BA120" s="152"/>
      <c r="BB120" s="152"/>
      <c r="BC120" s="152"/>
      <c r="BD120" s="152"/>
      <c r="BE120" s="152"/>
      <c r="BF120" s="152"/>
    </row>
    <row r="121" spans="4:58" ht="129" customHeight="1" x14ac:dyDescent="0.2">
      <c r="D121" s="152"/>
      <c r="E121" s="152"/>
      <c r="F121" s="152"/>
      <c r="G121" s="152"/>
      <c r="H121" s="152"/>
      <c r="I121" s="152"/>
      <c r="J121" s="152"/>
      <c r="K121" s="152"/>
      <c r="L121" s="152"/>
      <c r="M121" s="152"/>
      <c r="N121" s="152"/>
      <c r="O121" s="152"/>
      <c r="P121" s="152"/>
      <c r="Q121" s="152"/>
      <c r="R121" s="152"/>
      <c r="S121" s="152"/>
      <c r="T121" s="152"/>
      <c r="U121" s="152"/>
      <c r="V121" s="152"/>
      <c r="W121" s="152"/>
      <c r="X121" s="152"/>
      <c r="Y121" s="152"/>
      <c r="Z121" s="152"/>
      <c r="AA121" s="152"/>
      <c r="AB121" s="152"/>
      <c r="AC121" s="152"/>
      <c r="AD121" s="152"/>
      <c r="AE121" s="152"/>
      <c r="AF121" s="152"/>
      <c r="AG121" s="152"/>
      <c r="AH121" s="152"/>
      <c r="AI121" s="152"/>
      <c r="AJ121" s="152"/>
      <c r="AK121" s="152"/>
      <c r="AL121" s="152"/>
      <c r="AM121" s="152"/>
      <c r="AN121" s="152"/>
      <c r="AO121" s="152"/>
      <c r="AP121" s="152"/>
      <c r="AQ121" s="152"/>
      <c r="AR121" s="152"/>
      <c r="AS121" s="152"/>
      <c r="AT121" s="152"/>
      <c r="AU121" s="152"/>
      <c r="AV121" s="152"/>
      <c r="AW121" s="152"/>
      <c r="AX121" s="152"/>
      <c r="AY121" s="152"/>
      <c r="AZ121" s="152"/>
      <c r="BA121" s="152"/>
      <c r="BB121" s="152"/>
      <c r="BC121" s="152"/>
      <c r="BD121" s="152"/>
      <c r="BE121" s="152"/>
      <c r="BF121" s="152"/>
    </row>
    <row r="122" spans="4:58" ht="129" customHeight="1" x14ac:dyDescent="0.2">
      <c r="D122" s="152"/>
      <c r="E122" s="152"/>
      <c r="F122" s="152"/>
      <c r="G122" s="152"/>
      <c r="H122" s="152"/>
      <c r="I122" s="152"/>
      <c r="J122" s="152"/>
      <c r="K122" s="152"/>
      <c r="L122" s="152"/>
      <c r="M122" s="152"/>
      <c r="N122" s="152"/>
      <c r="O122" s="152"/>
      <c r="P122" s="152"/>
      <c r="Q122" s="152"/>
      <c r="R122" s="152"/>
      <c r="S122" s="152"/>
      <c r="T122" s="152"/>
      <c r="U122" s="152"/>
      <c r="V122" s="152"/>
      <c r="W122" s="152"/>
      <c r="X122" s="152"/>
      <c r="Y122" s="152"/>
      <c r="Z122" s="152"/>
      <c r="AA122" s="152"/>
      <c r="AB122" s="152"/>
      <c r="AC122" s="152"/>
      <c r="AD122" s="152"/>
      <c r="AE122" s="152"/>
      <c r="AF122" s="152"/>
      <c r="AG122" s="152"/>
      <c r="AH122" s="152"/>
      <c r="AI122" s="152"/>
      <c r="AJ122" s="152"/>
      <c r="AK122" s="152"/>
      <c r="AL122" s="152"/>
      <c r="AM122" s="152"/>
      <c r="AN122" s="152"/>
      <c r="AO122" s="152"/>
      <c r="AP122" s="152"/>
      <c r="AQ122" s="152"/>
      <c r="AR122" s="152"/>
      <c r="AS122" s="152"/>
      <c r="AT122" s="152"/>
      <c r="AU122" s="152"/>
      <c r="AV122" s="152"/>
      <c r="AW122" s="152"/>
      <c r="AX122" s="152"/>
      <c r="AY122" s="152"/>
      <c r="AZ122" s="152"/>
      <c r="BA122" s="152"/>
      <c r="BB122" s="152"/>
      <c r="BC122" s="152"/>
      <c r="BD122" s="152"/>
      <c r="BE122" s="152"/>
      <c r="BF122" s="152"/>
    </row>
    <row r="123" spans="4:58" ht="129" customHeight="1" x14ac:dyDescent="0.2">
      <c r="D123" s="152"/>
      <c r="E123" s="152"/>
      <c r="F123" s="152"/>
      <c r="G123" s="152"/>
      <c r="H123" s="152"/>
      <c r="I123" s="152"/>
      <c r="J123" s="152"/>
      <c r="K123" s="152"/>
      <c r="L123" s="152"/>
      <c r="M123" s="152"/>
      <c r="N123" s="152"/>
      <c r="O123" s="152"/>
      <c r="P123" s="152"/>
      <c r="Q123" s="152"/>
      <c r="R123" s="152"/>
      <c r="S123" s="152"/>
      <c r="T123" s="152"/>
      <c r="U123" s="152"/>
      <c r="V123" s="152"/>
      <c r="W123" s="152"/>
      <c r="X123" s="152"/>
      <c r="Y123" s="152"/>
      <c r="Z123" s="152"/>
      <c r="AA123" s="152"/>
      <c r="AB123" s="152"/>
      <c r="AC123" s="152"/>
      <c r="AD123" s="152"/>
      <c r="AE123" s="152"/>
      <c r="AF123" s="152"/>
      <c r="AG123" s="152"/>
      <c r="AH123" s="152"/>
      <c r="AI123" s="152"/>
      <c r="AJ123" s="152"/>
      <c r="AK123" s="152"/>
      <c r="AL123" s="152"/>
      <c r="AM123" s="152"/>
      <c r="AN123" s="152"/>
      <c r="AO123" s="152"/>
      <c r="AP123" s="152"/>
      <c r="AQ123" s="152"/>
      <c r="AR123" s="152"/>
      <c r="AS123" s="152"/>
      <c r="AT123" s="152"/>
      <c r="AU123" s="152"/>
      <c r="AV123" s="152"/>
      <c r="AW123" s="152"/>
      <c r="AX123" s="152"/>
      <c r="AY123" s="152"/>
      <c r="AZ123" s="152"/>
      <c r="BA123" s="152"/>
      <c r="BB123" s="152"/>
      <c r="BC123" s="152"/>
      <c r="BD123" s="152"/>
      <c r="BE123" s="152"/>
      <c r="BF123" s="152"/>
    </row>
    <row r="124" spans="4:58" ht="129" customHeight="1" x14ac:dyDescent="0.2">
      <c r="D124" s="152"/>
      <c r="E124" s="152"/>
      <c r="F124" s="152"/>
      <c r="G124" s="152"/>
      <c r="H124" s="152"/>
      <c r="I124" s="152"/>
      <c r="J124" s="152"/>
      <c r="K124" s="152"/>
      <c r="L124" s="152"/>
      <c r="M124" s="152"/>
      <c r="N124" s="152"/>
      <c r="O124" s="152"/>
      <c r="P124" s="152"/>
      <c r="Q124" s="152"/>
      <c r="R124" s="152"/>
      <c r="S124" s="152"/>
      <c r="T124" s="152"/>
      <c r="U124" s="152"/>
      <c r="V124" s="152"/>
      <c r="W124" s="152"/>
      <c r="X124" s="152"/>
      <c r="Y124" s="152"/>
      <c r="Z124" s="152"/>
      <c r="AA124" s="152"/>
      <c r="AB124" s="152"/>
      <c r="AC124" s="152"/>
      <c r="AD124" s="152"/>
      <c r="AE124" s="152"/>
      <c r="AF124" s="152"/>
      <c r="AG124" s="152"/>
      <c r="AH124" s="152"/>
      <c r="AI124" s="152"/>
      <c r="AJ124" s="152"/>
      <c r="AK124" s="152"/>
      <c r="AL124" s="152"/>
      <c r="AM124" s="152"/>
      <c r="AN124" s="152"/>
      <c r="AO124" s="152"/>
      <c r="AP124" s="152"/>
      <c r="AQ124" s="152"/>
      <c r="AR124" s="152"/>
      <c r="AS124" s="152"/>
      <c r="AT124" s="152"/>
      <c r="AU124" s="152"/>
      <c r="AV124" s="152"/>
      <c r="AW124" s="152"/>
      <c r="AX124" s="152"/>
      <c r="AY124" s="152"/>
      <c r="AZ124" s="152"/>
      <c r="BA124" s="152"/>
      <c r="BB124" s="152"/>
      <c r="BC124" s="152"/>
      <c r="BD124" s="152"/>
      <c r="BE124" s="152"/>
      <c r="BF124" s="152"/>
    </row>
    <row r="125" spans="4:58" ht="129" customHeight="1" x14ac:dyDescent="0.2">
      <c r="D125" s="152"/>
      <c r="E125" s="152"/>
      <c r="F125" s="152"/>
      <c r="G125" s="152"/>
      <c r="H125" s="152"/>
      <c r="I125" s="152"/>
      <c r="J125" s="152"/>
      <c r="K125" s="152"/>
      <c r="L125" s="152"/>
      <c r="M125" s="152"/>
      <c r="N125" s="152"/>
      <c r="O125" s="152"/>
      <c r="P125" s="152"/>
      <c r="Q125" s="152"/>
      <c r="R125" s="152"/>
      <c r="S125" s="152"/>
      <c r="T125" s="152"/>
      <c r="U125" s="152"/>
      <c r="V125" s="152"/>
      <c r="W125" s="152"/>
      <c r="X125" s="152"/>
      <c r="Y125" s="152"/>
      <c r="Z125" s="152"/>
      <c r="AA125" s="152"/>
      <c r="AB125" s="152"/>
      <c r="AC125" s="152"/>
      <c r="AD125" s="152"/>
      <c r="AE125" s="152"/>
      <c r="AF125" s="152"/>
      <c r="AG125" s="152"/>
      <c r="AH125" s="152"/>
      <c r="AI125" s="152"/>
      <c r="AJ125" s="152"/>
      <c r="AK125" s="152"/>
      <c r="AL125" s="152"/>
      <c r="AM125" s="152"/>
      <c r="AN125" s="152"/>
      <c r="AO125" s="152"/>
      <c r="AP125" s="152"/>
      <c r="AQ125" s="152"/>
      <c r="AR125" s="152"/>
      <c r="AS125" s="152"/>
      <c r="AT125" s="152"/>
      <c r="AU125" s="152"/>
      <c r="AV125" s="152"/>
      <c r="AW125" s="152"/>
      <c r="AX125" s="152"/>
      <c r="AY125" s="152"/>
      <c r="AZ125" s="152"/>
      <c r="BA125" s="152"/>
      <c r="BB125" s="152"/>
      <c r="BC125" s="152"/>
      <c r="BD125" s="152"/>
      <c r="BE125" s="152"/>
      <c r="BF125" s="152"/>
    </row>
    <row r="126" spans="4:58" ht="129" customHeight="1" x14ac:dyDescent="0.2">
      <c r="D126" s="152"/>
      <c r="E126" s="152"/>
      <c r="F126" s="152"/>
      <c r="G126" s="152"/>
      <c r="H126" s="152"/>
      <c r="I126" s="152"/>
      <c r="J126" s="152"/>
      <c r="K126" s="152"/>
      <c r="L126" s="152"/>
      <c r="M126" s="152"/>
      <c r="N126" s="152"/>
      <c r="O126" s="152"/>
      <c r="P126" s="152"/>
      <c r="Q126" s="152"/>
      <c r="R126" s="152"/>
      <c r="S126" s="152"/>
      <c r="T126" s="152"/>
      <c r="U126" s="152"/>
      <c r="V126" s="152"/>
      <c r="W126" s="152"/>
      <c r="X126" s="152"/>
      <c r="Y126" s="152"/>
      <c r="Z126" s="152"/>
      <c r="AA126" s="152"/>
      <c r="AB126" s="152"/>
      <c r="AC126" s="152"/>
      <c r="AD126" s="152"/>
      <c r="AE126" s="152"/>
      <c r="AF126" s="152"/>
      <c r="AG126" s="152"/>
      <c r="AH126" s="152"/>
      <c r="AI126" s="152"/>
      <c r="AJ126" s="152"/>
      <c r="AK126" s="152"/>
      <c r="AL126" s="152"/>
      <c r="AM126" s="152"/>
      <c r="AN126" s="152"/>
      <c r="AO126" s="152"/>
      <c r="AP126" s="152"/>
      <c r="AQ126" s="152"/>
      <c r="AR126" s="152"/>
      <c r="AS126" s="152"/>
      <c r="AT126" s="152"/>
      <c r="AU126" s="152"/>
      <c r="AV126" s="152"/>
      <c r="AW126" s="152"/>
      <c r="AX126" s="152"/>
      <c r="AY126" s="152"/>
      <c r="AZ126" s="152"/>
      <c r="BA126" s="152"/>
      <c r="BB126" s="152"/>
      <c r="BC126" s="152"/>
      <c r="BD126" s="152"/>
      <c r="BE126" s="152"/>
      <c r="BF126" s="152"/>
    </row>
    <row r="127" spans="4:58" ht="129" customHeight="1" x14ac:dyDescent="0.2">
      <c r="D127" s="152"/>
      <c r="E127" s="152"/>
      <c r="F127" s="152"/>
      <c r="G127" s="152"/>
      <c r="H127" s="152"/>
      <c r="I127" s="152"/>
      <c r="J127" s="152"/>
      <c r="K127" s="152"/>
      <c r="L127" s="152"/>
      <c r="M127" s="152"/>
      <c r="N127" s="152"/>
      <c r="O127" s="152"/>
      <c r="P127" s="152"/>
      <c r="Q127" s="152"/>
      <c r="R127" s="152"/>
      <c r="S127" s="152"/>
      <c r="T127" s="152"/>
      <c r="U127" s="152"/>
      <c r="V127" s="152"/>
      <c r="W127" s="152"/>
      <c r="X127" s="152"/>
      <c r="Y127" s="152"/>
      <c r="Z127" s="152"/>
      <c r="AA127" s="152"/>
      <c r="AB127" s="152"/>
      <c r="AC127" s="152"/>
      <c r="AD127" s="152"/>
      <c r="AE127" s="152"/>
      <c r="AF127" s="152"/>
      <c r="AG127" s="152"/>
      <c r="AH127" s="152"/>
      <c r="AI127" s="152"/>
      <c r="AJ127" s="152"/>
      <c r="AK127" s="152"/>
      <c r="AL127" s="152"/>
      <c r="AM127" s="152"/>
      <c r="AN127" s="152"/>
      <c r="AO127" s="152"/>
      <c r="AP127" s="152"/>
      <c r="AQ127" s="152"/>
      <c r="AR127" s="152"/>
      <c r="AS127" s="152"/>
      <c r="AT127" s="152"/>
      <c r="AU127" s="152"/>
      <c r="AV127" s="152"/>
      <c r="AW127" s="152"/>
      <c r="AX127" s="152"/>
      <c r="AY127" s="152"/>
      <c r="AZ127" s="152"/>
      <c r="BA127" s="152"/>
      <c r="BB127" s="152"/>
      <c r="BC127" s="152"/>
      <c r="BD127" s="152"/>
      <c r="BE127" s="152"/>
      <c r="BF127" s="152"/>
    </row>
    <row r="128" spans="4:58" ht="129" customHeight="1" x14ac:dyDescent="0.2">
      <c r="D128" s="152"/>
      <c r="E128" s="152"/>
      <c r="F128" s="152"/>
      <c r="G128" s="152"/>
      <c r="H128" s="152"/>
      <c r="I128" s="152"/>
      <c r="J128" s="152"/>
      <c r="K128" s="152"/>
      <c r="L128" s="152"/>
      <c r="M128" s="152"/>
      <c r="N128" s="152"/>
      <c r="O128" s="152"/>
      <c r="P128" s="152"/>
      <c r="Q128" s="152"/>
      <c r="R128" s="152"/>
      <c r="S128" s="152"/>
      <c r="T128" s="152"/>
      <c r="U128" s="152"/>
      <c r="V128" s="152"/>
      <c r="W128" s="152"/>
      <c r="X128" s="152"/>
      <c r="Y128" s="152"/>
      <c r="Z128" s="152"/>
      <c r="AA128" s="152"/>
      <c r="AB128" s="152"/>
      <c r="AC128" s="152"/>
      <c r="AD128" s="152"/>
      <c r="AE128" s="152"/>
      <c r="AF128" s="152"/>
      <c r="AG128" s="152"/>
      <c r="AH128" s="152"/>
      <c r="AI128" s="152"/>
      <c r="AJ128" s="152"/>
      <c r="AK128" s="152"/>
      <c r="AL128" s="152"/>
      <c r="AM128" s="152"/>
      <c r="AN128" s="152"/>
      <c r="AO128" s="152"/>
      <c r="AP128" s="152"/>
      <c r="AQ128" s="152"/>
      <c r="AR128" s="152"/>
      <c r="AS128" s="152"/>
      <c r="AT128" s="152"/>
      <c r="AU128" s="152"/>
      <c r="AV128" s="152"/>
      <c r="AW128" s="152"/>
      <c r="AX128" s="152"/>
      <c r="AY128" s="152"/>
      <c r="AZ128" s="152"/>
      <c r="BA128" s="152"/>
      <c r="BB128" s="152"/>
      <c r="BC128" s="152"/>
      <c r="BD128" s="152"/>
      <c r="BE128" s="152"/>
      <c r="BF128" s="152"/>
    </row>
    <row r="129" spans="4:58" ht="129" customHeight="1" x14ac:dyDescent="0.2">
      <c r="D129" s="152"/>
      <c r="E129" s="152"/>
      <c r="F129" s="152"/>
      <c r="G129" s="152"/>
      <c r="H129" s="152"/>
      <c r="I129" s="152"/>
      <c r="J129" s="152"/>
      <c r="K129" s="152"/>
      <c r="L129" s="152"/>
      <c r="M129" s="152"/>
      <c r="N129" s="152"/>
      <c r="O129" s="152"/>
      <c r="P129" s="152"/>
      <c r="Q129" s="152"/>
      <c r="R129" s="152"/>
      <c r="S129" s="152"/>
      <c r="T129" s="152"/>
      <c r="U129" s="152"/>
      <c r="V129" s="152"/>
      <c r="W129" s="152"/>
      <c r="X129" s="152"/>
      <c r="Y129" s="152"/>
      <c r="Z129" s="152"/>
      <c r="AA129" s="152"/>
      <c r="AB129" s="152"/>
      <c r="AC129" s="152"/>
      <c r="AD129" s="152"/>
      <c r="AE129" s="152"/>
      <c r="AF129" s="152"/>
      <c r="AG129" s="152"/>
      <c r="AH129" s="152"/>
      <c r="AI129" s="152"/>
      <c r="AJ129" s="152"/>
      <c r="AK129" s="152"/>
      <c r="AL129" s="152"/>
      <c r="AM129" s="152"/>
      <c r="AN129" s="152"/>
      <c r="AO129" s="152"/>
      <c r="AP129" s="152"/>
      <c r="AQ129" s="152"/>
      <c r="AR129" s="152"/>
      <c r="AS129" s="152"/>
      <c r="AT129" s="152"/>
      <c r="AU129" s="152"/>
      <c r="AV129" s="152"/>
      <c r="AW129" s="152"/>
      <c r="AX129" s="152"/>
      <c r="AY129" s="152"/>
      <c r="AZ129" s="152"/>
      <c r="BA129" s="152"/>
      <c r="BB129" s="152"/>
      <c r="BC129" s="152"/>
      <c r="BD129" s="152"/>
      <c r="BE129" s="152"/>
      <c r="BF129" s="152"/>
    </row>
    <row r="130" spans="4:58" ht="129" customHeight="1" x14ac:dyDescent="0.2">
      <c r="D130" s="152"/>
      <c r="E130" s="152"/>
      <c r="F130" s="152"/>
      <c r="G130" s="152"/>
      <c r="H130" s="152"/>
      <c r="I130" s="152"/>
      <c r="J130" s="152"/>
      <c r="K130" s="152"/>
      <c r="L130" s="152"/>
      <c r="M130" s="152"/>
      <c r="N130" s="152"/>
      <c r="O130" s="152"/>
      <c r="P130" s="152"/>
      <c r="Q130" s="152"/>
      <c r="R130" s="152"/>
      <c r="S130" s="152"/>
      <c r="T130" s="152"/>
      <c r="U130" s="152"/>
      <c r="V130" s="152"/>
      <c r="W130" s="152"/>
      <c r="X130" s="152"/>
      <c r="Y130" s="152"/>
      <c r="Z130" s="152"/>
      <c r="AA130" s="152"/>
      <c r="AB130" s="152"/>
      <c r="AC130" s="152"/>
      <c r="AD130" s="152"/>
      <c r="AE130" s="152"/>
      <c r="AF130" s="152"/>
      <c r="AG130" s="152"/>
      <c r="AH130" s="152"/>
      <c r="AI130" s="152"/>
      <c r="AJ130" s="152"/>
      <c r="AK130" s="152"/>
      <c r="AL130" s="152"/>
      <c r="AM130" s="152"/>
      <c r="AN130" s="152"/>
      <c r="AO130" s="152"/>
      <c r="AP130" s="152"/>
      <c r="AQ130" s="152"/>
      <c r="AR130" s="152"/>
      <c r="AS130" s="152"/>
      <c r="AT130" s="152"/>
      <c r="AU130" s="152"/>
      <c r="AV130" s="152"/>
      <c r="AW130" s="152"/>
      <c r="AX130" s="152"/>
      <c r="AY130" s="152"/>
      <c r="AZ130" s="152"/>
      <c r="BA130" s="152"/>
      <c r="BB130" s="152"/>
      <c r="BC130" s="152"/>
      <c r="BD130" s="152"/>
      <c r="BE130" s="152"/>
      <c r="BF130" s="152"/>
    </row>
    <row r="131" spans="4:58" ht="129" customHeight="1" x14ac:dyDescent="0.2">
      <c r="D131" s="152"/>
      <c r="E131" s="152"/>
      <c r="F131" s="152"/>
      <c r="G131" s="152"/>
      <c r="H131" s="152"/>
      <c r="I131" s="152"/>
      <c r="J131" s="152"/>
      <c r="K131" s="152"/>
      <c r="L131" s="152"/>
      <c r="M131" s="152"/>
      <c r="N131" s="152"/>
      <c r="O131" s="152"/>
      <c r="P131" s="152"/>
      <c r="Q131" s="152"/>
      <c r="R131" s="152"/>
      <c r="S131" s="152"/>
      <c r="T131" s="152"/>
      <c r="U131" s="152"/>
      <c r="V131" s="152"/>
      <c r="W131" s="152"/>
      <c r="X131" s="152"/>
      <c r="Y131" s="152"/>
      <c r="Z131" s="152"/>
      <c r="AA131" s="152"/>
      <c r="AB131" s="152"/>
      <c r="AC131" s="152"/>
      <c r="AD131" s="152"/>
      <c r="AE131" s="152"/>
      <c r="AF131" s="152"/>
      <c r="AG131" s="152"/>
      <c r="AH131" s="152"/>
      <c r="AI131" s="152"/>
      <c r="AJ131" s="152"/>
      <c r="AK131" s="152"/>
      <c r="AL131" s="152"/>
      <c r="AM131" s="152"/>
      <c r="AN131" s="152"/>
      <c r="AO131" s="152"/>
      <c r="AP131" s="152"/>
      <c r="AQ131" s="152"/>
      <c r="AR131" s="152"/>
      <c r="AS131" s="152"/>
      <c r="AT131" s="152"/>
      <c r="AU131" s="152"/>
      <c r="AV131" s="152"/>
      <c r="AW131" s="152"/>
      <c r="AX131" s="152"/>
      <c r="AY131" s="152"/>
      <c r="AZ131" s="152"/>
      <c r="BA131" s="152"/>
      <c r="BB131" s="152"/>
      <c r="BC131" s="152"/>
      <c r="BD131" s="152"/>
      <c r="BE131" s="152"/>
      <c r="BF131" s="152"/>
    </row>
    <row r="132" spans="4:58" ht="129" customHeight="1" x14ac:dyDescent="0.2">
      <c r="D132" s="152"/>
      <c r="E132" s="152"/>
      <c r="F132" s="152"/>
      <c r="G132" s="152"/>
      <c r="H132" s="152"/>
      <c r="I132" s="152"/>
      <c r="J132" s="152"/>
      <c r="K132" s="152"/>
      <c r="L132" s="152"/>
      <c r="M132" s="152"/>
      <c r="N132" s="152"/>
      <c r="O132" s="152"/>
      <c r="P132" s="152"/>
      <c r="Q132" s="152"/>
      <c r="R132" s="152"/>
      <c r="S132" s="152"/>
      <c r="T132" s="152"/>
      <c r="U132" s="152"/>
      <c r="V132" s="152"/>
      <c r="W132" s="152"/>
      <c r="X132" s="152"/>
      <c r="Y132" s="152"/>
      <c r="Z132" s="152"/>
      <c r="AA132" s="152"/>
      <c r="AB132" s="152"/>
      <c r="AC132" s="152"/>
      <c r="AD132" s="152"/>
      <c r="AE132" s="152"/>
      <c r="AF132" s="152"/>
      <c r="AG132" s="152"/>
      <c r="AH132" s="152"/>
      <c r="AI132" s="152"/>
      <c r="AJ132" s="152"/>
      <c r="AK132" s="152"/>
      <c r="AL132" s="152"/>
      <c r="AM132" s="152"/>
      <c r="AN132" s="152"/>
      <c r="AO132" s="152"/>
      <c r="AP132" s="152"/>
      <c r="AQ132" s="152"/>
      <c r="AR132" s="152"/>
      <c r="AS132" s="152"/>
      <c r="AT132" s="152"/>
      <c r="AU132" s="152"/>
      <c r="AV132" s="152"/>
      <c r="AW132" s="152"/>
      <c r="AX132" s="152"/>
      <c r="AY132" s="152"/>
      <c r="AZ132" s="152"/>
      <c r="BA132" s="152"/>
      <c r="BB132" s="152"/>
      <c r="BC132" s="152"/>
      <c r="BD132" s="152"/>
      <c r="BE132" s="152"/>
      <c r="BF132" s="152"/>
    </row>
    <row r="133" spans="4:58" ht="129" customHeight="1" x14ac:dyDescent="0.2">
      <c r="D133" s="152"/>
      <c r="E133" s="152"/>
      <c r="F133" s="152"/>
      <c r="G133" s="152"/>
      <c r="H133" s="152"/>
      <c r="I133" s="152"/>
      <c r="J133" s="152"/>
      <c r="K133" s="152"/>
      <c r="L133" s="152"/>
      <c r="M133" s="152"/>
      <c r="N133" s="152"/>
      <c r="O133" s="152"/>
      <c r="P133" s="152"/>
      <c r="Q133" s="152"/>
      <c r="R133" s="152"/>
      <c r="S133" s="152"/>
      <c r="T133" s="152"/>
      <c r="U133" s="152"/>
      <c r="V133" s="152"/>
      <c r="W133" s="152"/>
      <c r="X133" s="152"/>
      <c r="Y133" s="152"/>
      <c r="Z133" s="152"/>
      <c r="AA133" s="152"/>
      <c r="AB133" s="152"/>
      <c r="AC133" s="152"/>
      <c r="AD133" s="152"/>
      <c r="AE133" s="152"/>
      <c r="AF133" s="152"/>
      <c r="AG133" s="152"/>
      <c r="AH133" s="152"/>
      <c r="AI133" s="152"/>
      <c r="AJ133" s="152"/>
      <c r="AK133" s="152"/>
      <c r="AL133" s="152"/>
      <c r="AM133" s="152"/>
      <c r="AN133" s="152"/>
      <c r="AO133" s="152"/>
      <c r="AP133" s="152"/>
      <c r="AQ133" s="152"/>
      <c r="AR133" s="152"/>
      <c r="AS133" s="152"/>
      <c r="AT133" s="152"/>
      <c r="AU133" s="152"/>
      <c r="AV133" s="152"/>
      <c r="AW133" s="152"/>
      <c r="AX133" s="152"/>
      <c r="AY133" s="152"/>
      <c r="AZ133" s="152"/>
      <c r="BA133" s="152"/>
      <c r="BB133" s="152"/>
      <c r="BC133" s="152"/>
      <c r="BD133" s="152"/>
      <c r="BE133" s="152"/>
      <c r="BF133" s="152"/>
    </row>
    <row r="134" spans="4:58" ht="129" customHeight="1" x14ac:dyDescent="0.2">
      <c r="D134" s="152"/>
      <c r="E134" s="152"/>
      <c r="F134" s="152"/>
      <c r="G134" s="152"/>
      <c r="H134" s="152"/>
      <c r="I134" s="152"/>
      <c r="J134" s="152"/>
      <c r="K134" s="152"/>
      <c r="L134" s="152"/>
      <c r="M134" s="152"/>
      <c r="N134" s="152"/>
      <c r="O134" s="152"/>
      <c r="P134" s="152"/>
      <c r="Q134" s="152"/>
      <c r="R134" s="152"/>
      <c r="S134" s="152"/>
      <c r="T134" s="152"/>
      <c r="U134" s="152"/>
      <c r="V134" s="152"/>
      <c r="W134" s="152"/>
      <c r="X134" s="152"/>
      <c r="Y134" s="152"/>
      <c r="Z134" s="152"/>
      <c r="AA134" s="152"/>
      <c r="AB134" s="152"/>
      <c r="AC134" s="152"/>
      <c r="AD134" s="152"/>
      <c r="AE134" s="152"/>
      <c r="AF134" s="152"/>
      <c r="AG134" s="152"/>
      <c r="AH134" s="152"/>
      <c r="AI134" s="152"/>
      <c r="AJ134" s="152"/>
      <c r="AK134" s="152"/>
      <c r="AL134" s="152"/>
      <c r="AM134" s="152"/>
      <c r="AN134" s="152"/>
      <c r="AO134" s="152"/>
      <c r="AP134" s="152"/>
      <c r="AQ134" s="152"/>
      <c r="AR134" s="152"/>
      <c r="AS134" s="152"/>
      <c r="AT134" s="152"/>
      <c r="AU134" s="152"/>
      <c r="AV134" s="152"/>
      <c r="AW134" s="152"/>
      <c r="AX134" s="152"/>
      <c r="AY134" s="152"/>
      <c r="AZ134" s="152"/>
      <c r="BA134" s="152"/>
      <c r="BB134" s="152"/>
      <c r="BC134" s="152"/>
      <c r="BD134" s="152"/>
      <c r="BE134" s="152"/>
      <c r="BF134" s="152"/>
    </row>
    <row r="135" spans="4:58" ht="129" customHeight="1" x14ac:dyDescent="0.2">
      <c r="D135" s="152"/>
      <c r="E135" s="152"/>
      <c r="F135" s="152"/>
      <c r="G135" s="152"/>
      <c r="H135" s="152"/>
      <c r="I135" s="152"/>
      <c r="J135" s="152"/>
      <c r="K135" s="152"/>
      <c r="L135" s="152"/>
      <c r="M135" s="152"/>
      <c r="N135" s="152"/>
      <c r="O135" s="152"/>
      <c r="P135" s="152"/>
      <c r="Q135" s="152"/>
      <c r="R135" s="152"/>
      <c r="S135" s="152"/>
      <c r="T135" s="152"/>
      <c r="U135" s="152"/>
      <c r="V135" s="152"/>
      <c r="W135" s="152"/>
      <c r="X135" s="152"/>
      <c r="Y135" s="152"/>
      <c r="Z135" s="152"/>
      <c r="AA135" s="152"/>
      <c r="AB135" s="152"/>
      <c r="AC135" s="152"/>
      <c r="AD135" s="152"/>
      <c r="AE135" s="152"/>
      <c r="AF135" s="152"/>
      <c r="AG135" s="152"/>
      <c r="AH135" s="152"/>
      <c r="AI135" s="152"/>
      <c r="AJ135" s="152"/>
      <c r="AK135" s="152"/>
      <c r="AL135" s="152"/>
      <c r="AM135" s="152"/>
      <c r="AN135" s="152"/>
      <c r="AO135" s="152"/>
      <c r="AP135" s="152"/>
      <c r="AQ135" s="152"/>
      <c r="AR135" s="152"/>
      <c r="AS135" s="152"/>
      <c r="AT135" s="152"/>
      <c r="AU135" s="152"/>
      <c r="AV135" s="152"/>
      <c r="AW135" s="152"/>
      <c r="AX135" s="152"/>
      <c r="AY135" s="152"/>
      <c r="AZ135" s="152"/>
      <c r="BA135" s="152"/>
      <c r="BB135" s="152"/>
      <c r="BC135" s="152"/>
      <c r="BD135" s="152"/>
      <c r="BE135" s="152"/>
      <c r="BF135" s="152"/>
    </row>
    <row r="136" spans="4:58" ht="129" customHeight="1" x14ac:dyDescent="0.2">
      <c r="D136" s="152"/>
      <c r="E136" s="152"/>
      <c r="F136" s="152"/>
      <c r="G136" s="152"/>
      <c r="H136" s="152"/>
      <c r="I136" s="152"/>
      <c r="J136" s="152"/>
      <c r="K136" s="152"/>
      <c r="L136" s="152"/>
      <c r="M136" s="152"/>
      <c r="N136" s="152"/>
      <c r="O136" s="152"/>
      <c r="P136" s="152"/>
      <c r="Q136" s="152"/>
      <c r="R136" s="152"/>
      <c r="S136" s="152"/>
      <c r="T136" s="152"/>
      <c r="U136" s="152"/>
      <c r="V136" s="152"/>
      <c r="W136" s="152"/>
      <c r="X136" s="152"/>
      <c r="Y136" s="152"/>
      <c r="Z136" s="152"/>
      <c r="AA136" s="152"/>
      <c r="AB136" s="152"/>
      <c r="AC136" s="152"/>
      <c r="AD136" s="152"/>
      <c r="AE136" s="152"/>
      <c r="AF136" s="152"/>
      <c r="AG136" s="152"/>
      <c r="AH136" s="152"/>
      <c r="AI136" s="152"/>
      <c r="AJ136" s="152"/>
      <c r="AK136" s="152"/>
      <c r="AL136" s="152"/>
      <c r="AM136" s="152"/>
      <c r="AN136" s="152"/>
      <c r="AO136" s="152"/>
      <c r="AP136" s="152"/>
      <c r="AQ136" s="152"/>
      <c r="AR136" s="152"/>
      <c r="AS136" s="152"/>
      <c r="AT136" s="152"/>
      <c r="AU136" s="152"/>
      <c r="AV136" s="152"/>
      <c r="AW136" s="152"/>
      <c r="AX136" s="152"/>
      <c r="AY136" s="152"/>
      <c r="AZ136" s="152"/>
      <c r="BA136" s="152"/>
      <c r="BB136" s="152"/>
      <c r="BC136" s="152"/>
      <c r="BD136" s="152"/>
      <c r="BE136" s="152"/>
      <c r="BF136" s="152"/>
    </row>
    <row r="137" spans="4:58" ht="129" customHeight="1" x14ac:dyDescent="0.2">
      <c r="D137" s="152"/>
      <c r="E137" s="152"/>
      <c r="F137" s="152"/>
      <c r="G137" s="152"/>
      <c r="H137" s="152"/>
      <c r="I137" s="152"/>
      <c r="J137" s="152"/>
      <c r="K137" s="152"/>
      <c r="L137" s="152"/>
      <c r="M137" s="152"/>
      <c r="N137" s="152"/>
      <c r="O137" s="152"/>
      <c r="P137" s="152"/>
      <c r="Q137" s="152"/>
      <c r="R137" s="152"/>
      <c r="S137" s="152"/>
      <c r="T137" s="152"/>
      <c r="U137" s="152"/>
      <c r="V137" s="152"/>
      <c r="W137" s="152"/>
      <c r="X137" s="152"/>
      <c r="Y137" s="152"/>
      <c r="Z137" s="152"/>
      <c r="AA137" s="152"/>
      <c r="AB137" s="152"/>
      <c r="AC137" s="152"/>
      <c r="AD137" s="152"/>
      <c r="AE137" s="152"/>
      <c r="AF137" s="152"/>
      <c r="AG137" s="152"/>
      <c r="AH137" s="152"/>
      <c r="AI137" s="152"/>
      <c r="AJ137" s="152"/>
      <c r="AK137" s="152"/>
      <c r="AL137" s="152"/>
      <c r="AM137" s="152"/>
      <c r="AN137" s="152"/>
      <c r="AO137" s="152"/>
      <c r="AP137" s="152"/>
      <c r="AQ137" s="152"/>
      <c r="AR137" s="152"/>
      <c r="AS137" s="152"/>
      <c r="AT137" s="152"/>
      <c r="AU137" s="152"/>
      <c r="AV137" s="152"/>
      <c r="AW137" s="152"/>
      <c r="AX137" s="152"/>
      <c r="AY137" s="152"/>
      <c r="AZ137" s="152"/>
      <c r="BA137" s="152"/>
      <c r="BB137" s="152"/>
      <c r="BC137" s="152"/>
      <c r="BD137" s="152"/>
      <c r="BE137" s="152"/>
      <c r="BF137" s="152"/>
    </row>
    <row r="138" spans="4:58" ht="129" customHeight="1" x14ac:dyDescent="0.2">
      <c r="D138" s="152"/>
      <c r="E138" s="152"/>
      <c r="F138" s="152"/>
      <c r="G138" s="152"/>
      <c r="H138" s="152"/>
      <c r="I138" s="152"/>
      <c r="J138" s="152"/>
      <c r="K138" s="152"/>
      <c r="L138" s="152"/>
      <c r="M138" s="152"/>
      <c r="N138" s="152"/>
      <c r="O138" s="152"/>
      <c r="P138" s="152"/>
      <c r="Q138" s="152"/>
      <c r="R138" s="152"/>
      <c r="S138" s="152"/>
      <c r="T138" s="152"/>
      <c r="U138" s="152"/>
      <c r="V138" s="152"/>
      <c r="W138" s="152"/>
      <c r="X138" s="152"/>
      <c r="Y138" s="152"/>
      <c r="Z138" s="152"/>
      <c r="AA138" s="152"/>
      <c r="AB138" s="152"/>
      <c r="AC138" s="152"/>
      <c r="AD138" s="152"/>
      <c r="AE138" s="152"/>
      <c r="AF138" s="152"/>
      <c r="AG138" s="152"/>
      <c r="AH138" s="152"/>
      <c r="AI138" s="152"/>
      <c r="AJ138" s="152"/>
      <c r="AK138" s="152"/>
      <c r="AL138" s="152"/>
      <c r="AM138" s="152"/>
      <c r="AN138" s="152"/>
      <c r="AO138" s="152"/>
      <c r="AP138" s="152"/>
      <c r="AQ138" s="152"/>
      <c r="AR138" s="152"/>
      <c r="AS138" s="152"/>
      <c r="AT138" s="152"/>
      <c r="AU138" s="152"/>
      <c r="AV138" s="152"/>
      <c r="AW138" s="152"/>
      <c r="AX138" s="152"/>
      <c r="AY138" s="152"/>
      <c r="AZ138" s="152"/>
      <c r="BA138" s="152"/>
      <c r="BB138" s="152"/>
      <c r="BC138" s="152"/>
      <c r="BD138" s="152"/>
      <c r="BE138" s="152"/>
      <c r="BF138" s="152"/>
    </row>
    <row r="139" spans="4:58" ht="129" customHeight="1" x14ac:dyDescent="0.2">
      <c r="D139" s="152"/>
      <c r="E139" s="152"/>
      <c r="F139" s="152"/>
      <c r="G139" s="152"/>
      <c r="H139" s="152"/>
      <c r="I139" s="152"/>
      <c r="J139" s="152"/>
      <c r="K139" s="152"/>
      <c r="L139" s="152"/>
      <c r="M139" s="152"/>
      <c r="N139" s="152"/>
      <c r="O139" s="152"/>
      <c r="P139" s="152"/>
      <c r="Q139" s="152"/>
      <c r="R139" s="152"/>
      <c r="S139" s="152"/>
      <c r="T139" s="152"/>
      <c r="U139" s="152"/>
      <c r="V139" s="152"/>
      <c r="W139" s="152"/>
      <c r="X139" s="152"/>
      <c r="Y139" s="152"/>
      <c r="Z139" s="152"/>
      <c r="AA139" s="152"/>
      <c r="AB139" s="152"/>
      <c r="AC139" s="152"/>
      <c r="AD139" s="152"/>
      <c r="AE139" s="152"/>
      <c r="AF139" s="152"/>
      <c r="AG139" s="152"/>
      <c r="AH139" s="152"/>
      <c r="AI139" s="152"/>
      <c r="AJ139" s="152"/>
      <c r="AK139" s="152"/>
      <c r="AL139" s="152"/>
      <c r="AM139" s="152"/>
      <c r="AN139" s="152"/>
      <c r="AO139" s="152"/>
      <c r="AP139" s="152"/>
      <c r="AQ139" s="152"/>
      <c r="AR139" s="152"/>
      <c r="AS139" s="152"/>
      <c r="AT139" s="152"/>
      <c r="AU139" s="152"/>
      <c r="AV139" s="152"/>
      <c r="AW139" s="152"/>
      <c r="AX139" s="152"/>
      <c r="AY139" s="152"/>
      <c r="AZ139" s="152"/>
      <c r="BA139" s="152"/>
      <c r="BB139" s="152"/>
      <c r="BC139" s="152"/>
      <c r="BD139" s="152"/>
      <c r="BE139" s="152"/>
      <c r="BF139" s="152"/>
    </row>
    <row r="140" spans="4:58" ht="129" customHeight="1" x14ac:dyDescent="0.2">
      <c r="D140" s="152"/>
      <c r="E140" s="152"/>
      <c r="F140" s="152"/>
      <c r="G140" s="152"/>
      <c r="H140" s="152"/>
      <c r="I140" s="152"/>
      <c r="J140" s="152"/>
      <c r="K140" s="152"/>
      <c r="L140" s="152"/>
      <c r="M140" s="152"/>
      <c r="N140" s="152"/>
      <c r="O140" s="152"/>
      <c r="P140" s="152"/>
      <c r="Q140" s="152"/>
      <c r="R140" s="152"/>
      <c r="S140" s="152"/>
      <c r="T140" s="152"/>
      <c r="U140" s="152"/>
      <c r="V140" s="152"/>
      <c r="W140" s="152"/>
      <c r="X140" s="152"/>
      <c r="Y140" s="152"/>
      <c r="Z140" s="152"/>
      <c r="AA140" s="152"/>
      <c r="AB140" s="152"/>
      <c r="AC140" s="152"/>
      <c r="AD140" s="152"/>
      <c r="AE140" s="152"/>
      <c r="AF140" s="152"/>
      <c r="AG140" s="152"/>
      <c r="AH140" s="152"/>
      <c r="AI140" s="152"/>
      <c r="AJ140" s="152"/>
      <c r="AK140" s="152"/>
      <c r="AL140" s="152"/>
      <c r="AM140" s="152"/>
      <c r="AN140" s="152"/>
      <c r="AO140" s="152"/>
      <c r="AP140" s="152"/>
      <c r="AQ140" s="152"/>
      <c r="AR140" s="152"/>
      <c r="AS140" s="152"/>
      <c r="AT140" s="152"/>
      <c r="AU140" s="152"/>
      <c r="AV140" s="152"/>
      <c r="AW140" s="152"/>
      <c r="AX140" s="152"/>
      <c r="AY140" s="152"/>
      <c r="AZ140" s="152"/>
      <c r="BA140" s="152"/>
      <c r="BB140" s="152"/>
      <c r="BC140" s="152"/>
      <c r="BD140" s="152"/>
      <c r="BE140" s="152"/>
      <c r="BF140" s="152"/>
    </row>
    <row r="141" spans="4:58" ht="129" customHeight="1" x14ac:dyDescent="0.2">
      <c r="D141" s="152"/>
      <c r="E141" s="152"/>
      <c r="F141" s="152"/>
      <c r="G141" s="152"/>
      <c r="H141" s="152"/>
      <c r="I141" s="152"/>
      <c r="J141" s="152"/>
      <c r="K141" s="152"/>
      <c r="L141" s="152"/>
      <c r="M141" s="152"/>
      <c r="N141" s="152"/>
      <c r="O141" s="152"/>
      <c r="P141" s="152"/>
      <c r="Q141" s="152"/>
      <c r="R141" s="152"/>
      <c r="S141" s="152"/>
      <c r="T141" s="152"/>
      <c r="U141" s="152"/>
      <c r="V141" s="152"/>
      <c r="W141" s="152"/>
      <c r="X141" s="152"/>
      <c r="Y141" s="152"/>
      <c r="Z141" s="152"/>
      <c r="AA141" s="152"/>
      <c r="AB141" s="152"/>
      <c r="AC141" s="152"/>
      <c r="AD141" s="152"/>
      <c r="AE141" s="152"/>
      <c r="AF141" s="152"/>
      <c r="AG141" s="152"/>
      <c r="AH141" s="152"/>
      <c r="AI141" s="152"/>
      <c r="AJ141" s="152"/>
      <c r="AK141" s="152"/>
      <c r="AL141" s="152"/>
      <c r="AM141" s="152"/>
      <c r="AN141" s="152"/>
      <c r="AO141" s="152"/>
      <c r="AP141" s="152"/>
      <c r="AQ141" s="152"/>
      <c r="AR141" s="152"/>
      <c r="AS141" s="152"/>
      <c r="AT141" s="152"/>
      <c r="AU141" s="152"/>
      <c r="AV141" s="152"/>
      <c r="AW141" s="152"/>
      <c r="AX141" s="152"/>
      <c r="AY141" s="152"/>
      <c r="AZ141" s="152"/>
      <c r="BA141" s="152"/>
      <c r="BB141" s="152"/>
      <c r="BC141" s="152"/>
      <c r="BD141" s="152"/>
      <c r="BE141" s="152"/>
      <c r="BF141" s="152"/>
    </row>
    <row r="142" spans="4:58" ht="129" customHeight="1" x14ac:dyDescent="0.2">
      <c r="D142" s="152"/>
      <c r="E142" s="152"/>
      <c r="F142" s="152"/>
      <c r="G142" s="152"/>
      <c r="H142" s="152"/>
      <c r="I142" s="152"/>
      <c r="J142" s="152"/>
      <c r="K142" s="152"/>
      <c r="L142" s="152"/>
      <c r="M142" s="152"/>
      <c r="N142" s="152"/>
      <c r="O142" s="152"/>
      <c r="P142" s="152"/>
      <c r="Q142" s="152"/>
      <c r="R142" s="152"/>
      <c r="S142" s="152"/>
      <c r="T142" s="152"/>
      <c r="U142" s="152"/>
      <c r="V142" s="152"/>
      <c r="W142" s="152"/>
      <c r="X142" s="152"/>
      <c r="Y142" s="152"/>
      <c r="Z142" s="152"/>
      <c r="AA142" s="152"/>
      <c r="AB142" s="152"/>
      <c r="AC142" s="152"/>
      <c r="AD142" s="152"/>
      <c r="AE142" s="152"/>
      <c r="AF142" s="152"/>
      <c r="AG142" s="152"/>
      <c r="AH142" s="152"/>
      <c r="AI142" s="152"/>
      <c r="AJ142" s="152"/>
      <c r="AK142" s="152"/>
      <c r="AL142" s="152"/>
      <c r="AM142" s="152"/>
      <c r="AN142" s="152"/>
      <c r="AO142" s="152"/>
      <c r="AP142" s="152"/>
      <c r="AQ142" s="152"/>
      <c r="AR142" s="152"/>
      <c r="AS142" s="152"/>
      <c r="AT142" s="152"/>
      <c r="AU142" s="152"/>
      <c r="AV142" s="152"/>
      <c r="AW142" s="152"/>
      <c r="AX142" s="152"/>
      <c r="AY142" s="152"/>
      <c r="AZ142" s="152"/>
      <c r="BA142" s="152"/>
      <c r="BB142" s="152"/>
      <c r="BC142" s="152"/>
      <c r="BD142" s="152"/>
      <c r="BE142" s="152"/>
      <c r="BF142" s="152"/>
    </row>
    <row r="143" spans="4:58" ht="129" customHeight="1" x14ac:dyDescent="0.2">
      <c r="D143" s="152"/>
      <c r="E143" s="152"/>
      <c r="F143" s="152"/>
      <c r="G143" s="152"/>
      <c r="H143" s="152"/>
      <c r="I143" s="152"/>
      <c r="J143" s="152"/>
      <c r="K143" s="152"/>
      <c r="L143" s="152"/>
      <c r="M143" s="152"/>
      <c r="N143" s="152"/>
      <c r="O143" s="152"/>
      <c r="P143" s="152"/>
      <c r="Q143" s="152"/>
      <c r="R143" s="152"/>
      <c r="S143" s="152"/>
      <c r="T143" s="152"/>
      <c r="U143" s="152"/>
      <c r="V143" s="152"/>
      <c r="W143" s="152"/>
      <c r="X143" s="152"/>
      <c r="Y143" s="152"/>
      <c r="Z143" s="152"/>
      <c r="AA143" s="152"/>
      <c r="AB143" s="152"/>
      <c r="AC143" s="152"/>
      <c r="AD143" s="152"/>
      <c r="AE143" s="152"/>
      <c r="AF143" s="152"/>
      <c r="AG143" s="152"/>
      <c r="AH143" s="152"/>
      <c r="AI143" s="152"/>
      <c r="AJ143" s="152"/>
      <c r="AK143" s="152"/>
      <c r="AL143" s="152"/>
      <c r="AM143" s="152"/>
      <c r="AN143" s="152"/>
      <c r="AO143" s="152"/>
      <c r="AP143" s="152"/>
      <c r="AQ143" s="152"/>
      <c r="AR143" s="152"/>
      <c r="AS143" s="152"/>
      <c r="AT143" s="152"/>
      <c r="AU143" s="152"/>
      <c r="AV143" s="152"/>
      <c r="AW143" s="152"/>
      <c r="AX143" s="152"/>
      <c r="AY143" s="152"/>
      <c r="AZ143" s="152"/>
      <c r="BA143" s="152"/>
      <c r="BB143" s="152"/>
      <c r="BC143" s="152"/>
      <c r="BD143" s="152"/>
      <c r="BE143" s="152"/>
      <c r="BF143" s="152"/>
    </row>
    <row r="144" spans="4:58" ht="129" customHeight="1" x14ac:dyDescent="0.2">
      <c r="D144" s="152"/>
      <c r="E144" s="152"/>
      <c r="F144" s="152"/>
      <c r="G144" s="152"/>
      <c r="H144" s="152"/>
      <c r="I144" s="152"/>
      <c r="J144" s="152"/>
      <c r="K144" s="152"/>
      <c r="L144" s="152"/>
      <c r="M144" s="152"/>
      <c r="N144" s="152"/>
      <c r="O144" s="152"/>
      <c r="P144" s="152"/>
      <c r="Q144" s="152"/>
      <c r="R144" s="152"/>
      <c r="S144" s="152"/>
      <c r="T144" s="152"/>
      <c r="U144" s="152"/>
      <c r="V144" s="152"/>
      <c r="W144" s="152"/>
      <c r="X144" s="152"/>
      <c r="Y144" s="152"/>
      <c r="Z144" s="152"/>
      <c r="AA144" s="152"/>
      <c r="AB144" s="152"/>
      <c r="AC144" s="152"/>
      <c r="AD144" s="152"/>
      <c r="AE144" s="152"/>
      <c r="AF144" s="152"/>
      <c r="AG144" s="152"/>
      <c r="AH144" s="152"/>
      <c r="AI144" s="152"/>
      <c r="AJ144" s="152"/>
      <c r="AK144" s="152"/>
      <c r="AL144" s="152"/>
      <c r="AM144" s="152"/>
      <c r="AN144" s="152"/>
      <c r="AO144" s="152"/>
      <c r="AP144" s="152"/>
      <c r="AQ144" s="152"/>
      <c r="AR144" s="152"/>
      <c r="AS144" s="152"/>
      <c r="AT144" s="152"/>
      <c r="AU144" s="152"/>
      <c r="AV144" s="152"/>
      <c r="AW144" s="152"/>
      <c r="AX144" s="152"/>
      <c r="AY144" s="152"/>
      <c r="AZ144" s="152"/>
      <c r="BA144" s="152"/>
      <c r="BB144" s="152"/>
      <c r="BC144" s="152"/>
      <c r="BD144" s="152"/>
      <c r="BE144" s="152"/>
      <c r="BF144" s="152"/>
    </row>
    <row r="145" spans="4:58" ht="129" customHeight="1" x14ac:dyDescent="0.2">
      <c r="D145" s="152"/>
      <c r="E145" s="152"/>
      <c r="F145" s="152"/>
      <c r="G145" s="152"/>
      <c r="H145" s="152"/>
      <c r="I145" s="152"/>
      <c r="J145" s="152"/>
      <c r="K145" s="152"/>
      <c r="L145" s="152"/>
      <c r="M145" s="152"/>
      <c r="N145" s="152"/>
      <c r="O145" s="152"/>
      <c r="P145" s="152"/>
      <c r="Q145" s="152"/>
      <c r="R145" s="152"/>
      <c r="S145" s="152"/>
      <c r="T145" s="152"/>
      <c r="U145" s="152"/>
      <c r="V145" s="152"/>
      <c r="W145" s="152"/>
      <c r="X145" s="152"/>
      <c r="Y145" s="152"/>
      <c r="Z145" s="152"/>
      <c r="AA145" s="152"/>
      <c r="AB145" s="152"/>
      <c r="AC145" s="152"/>
      <c r="AD145" s="152"/>
      <c r="AE145" s="152"/>
      <c r="AF145" s="152"/>
      <c r="AG145" s="152"/>
      <c r="AH145" s="152"/>
      <c r="AI145" s="152"/>
      <c r="AJ145" s="152"/>
      <c r="AK145" s="152"/>
      <c r="AL145" s="152"/>
      <c r="AM145" s="152"/>
      <c r="AN145" s="152"/>
      <c r="AO145" s="152"/>
      <c r="AP145" s="152"/>
      <c r="AQ145" s="152"/>
      <c r="AR145" s="152"/>
      <c r="AS145" s="152"/>
      <c r="AT145" s="152"/>
      <c r="AU145" s="152"/>
      <c r="AV145" s="152"/>
      <c r="AW145" s="152"/>
      <c r="AX145" s="152"/>
      <c r="AY145" s="152"/>
      <c r="AZ145" s="152"/>
      <c r="BA145" s="152"/>
      <c r="BB145" s="152"/>
      <c r="BC145" s="152"/>
      <c r="BD145" s="152"/>
      <c r="BE145" s="152"/>
      <c r="BF145" s="152"/>
    </row>
    <row r="146" spans="4:58" ht="129" customHeight="1" x14ac:dyDescent="0.2">
      <c r="D146" s="152"/>
      <c r="E146" s="152"/>
      <c r="F146" s="152"/>
      <c r="G146" s="152"/>
      <c r="H146" s="152"/>
      <c r="I146" s="152"/>
      <c r="J146" s="152"/>
      <c r="K146" s="152"/>
      <c r="L146" s="152"/>
      <c r="M146" s="152"/>
      <c r="N146" s="152"/>
      <c r="O146" s="152"/>
      <c r="P146" s="152"/>
      <c r="Q146" s="152"/>
      <c r="R146" s="152"/>
      <c r="S146" s="152"/>
      <c r="T146" s="152"/>
      <c r="U146" s="152"/>
      <c r="V146" s="152"/>
      <c r="W146" s="152"/>
      <c r="X146" s="152"/>
      <c r="Y146" s="152"/>
      <c r="Z146" s="152"/>
      <c r="AA146" s="152"/>
      <c r="AB146" s="152"/>
      <c r="AC146" s="152"/>
      <c r="AD146" s="152"/>
      <c r="AE146" s="152"/>
      <c r="AF146" s="152"/>
      <c r="AG146" s="152"/>
      <c r="AH146" s="152"/>
      <c r="AI146" s="152"/>
      <c r="AJ146" s="152"/>
      <c r="AK146" s="152"/>
      <c r="AL146" s="152"/>
      <c r="AM146" s="152"/>
      <c r="AN146" s="152"/>
      <c r="AO146" s="152"/>
      <c r="AP146" s="152"/>
      <c r="AQ146" s="152"/>
      <c r="AR146" s="152"/>
      <c r="AS146" s="152"/>
      <c r="AT146" s="152"/>
      <c r="AU146" s="152"/>
      <c r="AV146" s="152"/>
      <c r="AW146" s="152"/>
      <c r="AX146" s="152"/>
      <c r="AY146" s="152"/>
      <c r="AZ146" s="152"/>
      <c r="BA146" s="152"/>
      <c r="BB146" s="152"/>
      <c r="BC146" s="152"/>
      <c r="BD146" s="152"/>
      <c r="BE146" s="152"/>
      <c r="BF146" s="152"/>
    </row>
    <row r="147" spans="4:58" ht="129" customHeight="1" x14ac:dyDescent="0.2">
      <c r="D147" s="152"/>
      <c r="E147" s="152"/>
      <c r="F147" s="152"/>
      <c r="G147" s="152"/>
      <c r="H147" s="152"/>
      <c r="I147" s="152"/>
      <c r="J147" s="152"/>
      <c r="K147" s="152"/>
      <c r="L147" s="152"/>
      <c r="M147" s="152"/>
      <c r="N147" s="152"/>
      <c r="O147" s="152"/>
      <c r="P147" s="152"/>
      <c r="Q147" s="152"/>
      <c r="R147" s="152"/>
      <c r="S147" s="152"/>
      <c r="T147" s="152"/>
      <c r="U147" s="152"/>
      <c r="V147" s="152"/>
      <c r="W147" s="152"/>
      <c r="X147" s="152"/>
      <c r="Y147" s="152"/>
      <c r="Z147" s="152"/>
      <c r="AA147" s="152"/>
      <c r="AB147" s="152"/>
      <c r="AC147" s="152"/>
      <c r="AD147" s="152"/>
      <c r="AE147" s="152"/>
      <c r="AF147" s="152"/>
      <c r="AG147" s="152"/>
      <c r="AH147" s="152"/>
      <c r="AI147" s="152"/>
      <c r="AJ147" s="152"/>
      <c r="AK147" s="152"/>
      <c r="AL147" s="152"/>
      <c r="AM147" s="152"/>
      <c r="AN147" s="152"/>
      <c r="AO147" s="152"/>
      <c r="AP147" s="152"/>
      <c r="AQ147" s="152"/>
      <c r="AR147" s="152"/>
      <c r="AS147" s="152"/>
      <c r="AT147" s="152"/>
      <c r="AU147" s="152"/>
      <c r="AV147" s="152"/>
      <c r="AW147" s="152"/>
      <c r="AX147" s="152"/>
      <c r="AY147" s="152"/>
      <c r="AZ147" s="152"/>
      <c r="BA147" s="152"/>
      <c r="BB147" s="152"/>
      <c r="BC147" s="152"/>
      <c r="BD147" s="152"/>
      <c r="BE147" s="152"/>
      <c r="BF147" s="152"/>
    </row>
    <row r="148" spans="4:58" ht="129" customHeight="1" x14ac:dyDescent="0.2">
      <c r="D148" s="152"/>
      <c r="E148" s="152"/>
      <c r="F148" s="152"/>
      <c r="G148" s="152"/>
      <c r="H148" s="152"/>
      <c r="I148" s="152"/>
      <c r="J148" s="152"/>
      <c r="K148" s="152"/>
      <c r="L148" s="152"/>
      <c r="M148" s="152"/>
      <c r="N148" s="152"/>
      <c r="O148" s="152"/>
      <c r="P148" s="152"/>
      <c r="Q148" s="152"/>
      <c r="R148" s="152"/>
      <c r="S148" s="152"/>
      <c r="T148" s="152"/>
      <c r="U148" s="152"/>
      <c r="V148" s="152"/>
      <c r="W148" s="152"/>
      <c r="X148" s="152"/>
      <c r="Y148" s="152"/>
      <c r="Z148" s="152"/>
      <c r="AA148" s="152"/>
      <c r="AB148" s="152"/>
      <c r="AC148" s="152"/>
      <c r="AD148" s="152"/>
      <c r="AE148" s="152"/>
      <c r="AF148" s="152"/>
      <c r="AG148" s="152"/>
      <c r="AH148" s="152"/>
      <c r="AI148" s="152"/>
      <c r="AJ148" s="152"/>
      <c r="AK148" s="152"/>
      <c r="AL148" s="152"/>
      <c r="AM148" s="152"/>
      <c r="AN148" s="152"/>
      <c r="AO148" s="152"/>
      <c r="AP148" s="152"/>
      <c r="AQ148" s="152"/>
      <c r="AR148" s="152"/>
      <c r="AS148" s="152"/>
      <c r="AT148" s="152"/>
      <c r="AU148" s="152"/>
      <c r="AV148" s="152"/>
      <c r="AW148" s="152"/>
      <c r="AX148" s="152"/>
      <c r="AY148" s="152"/>
      <c r="AZ148" s="152"/>
      <c r="BA148" s="152"/>
      <c r="BB148" s="152"/>
      <c r="BC148" s="152"/>
      <c r="BD148" s="152"/>
      <c r="BE148" s="152"/>
      <c r="BF148" s="152"/>
    </row>
    <row r="149" spans="4:58" ht="129" customHeight="1" x14ac:dyDescent="0.2">
      <c r="D149" s="152"/>
      <c r="E149" s="152"/>
      <c r="F149" s="152"/>
      <c r="G149" s="152"/>
      <c r="H149" s="152"/>
      <c r="I149" s="152"/>
      <c r="J149" s="152"/>
      <c r="K149" s="152"/>
      <c r="L149" s="152"/>
      <c r="M149" s="152"/>
      <c r="N149" s="152"/>
      <c r="O149" s="152"/>
      <c r="P149" s="152"/>
      <c r="Q149" s="152"/>
      <c r="R149" s="152"/>
      <c r="S149" s="152"/>
      <c r="T149" s="152"/>
      <c r="U149" s="152"/>
      <c r="V149" s="152"/>
      <c r="W149" s="152"/>
      <c r="X149" s="152"/>
      <c r="Y149" s="152"/>
      <c r="Z149" s="152"/>
      <c r="AA149" s="152"/>
      <c r="AB149" s="152"/>
      <c r="AC149" s="152"/>
      <c r="AD149" s="152"/>
      <c r="AE149" s="152"/>
      <c r="AF149" s="152"/>
      <c r="AG149" s="152"/>
      <c r="AH149" s="152"/>
      <c r="AI149" s="152"/>
      <c r="AJ149" s="152"/>
      <c r="AK149" s="152"/>
      <c r="AL149" s="152"/>
      <c r="AM149" s="152"/>
      <c r="AN149" s="152"/>
      <c r="AO149" s="152"/>
      <c r="AP149" s="152"/>
      <c r="AQ149" s="152"/>
      <c r="AR149" s="152"/>
      <c r="AS149" s="152"/>
      <c r="AT149" s="152"/>
      <c r="AU149" s="152"/>
      <c r="AV149" s="152"/>
      <c r="AW149" s="152"/>
      <c r="AX149" s="152"/>
      <c r="AY149" s="152"/>
      <c r="AZ149" s="152"/>
      <c r="BA149" s="152"/>
      <c r="BB149" s="152"/>
      <c r="BC149" s="152"/>
      <c r="BD149" s="152"/>
      <c r="BE149" s="152"/>
      <c r="BF149" s="152"/>
    </row>
    <row r="150" spans="4:58" ht="129" customHeight="1" x14ac:dyDescent="0.2">
      <c r="D150" s="152"/>
      <c r="E150" s="152"/>
      <c r="F150" s="152"/>
      <c r="G150" s="152"/>
      <c r="H150" s="152"/>
      <c r="I150" s="152"/>
      <c r="J150" s="152"/>
      <c r="K150" s="152"/>
      <c r="L150" s="152"/>
      <c r="M150" s="152"/>
      <c r="N150" s="152"/>
      <c r="O150" s="152"/>
      <c r="P150" s="152"/>
      <c r="Q150" s="152"/>
      <c r="R150" s="152"/>
      <c r="S150" s="152"/>
      <c r="T150" s="152"/>
      <c r="U150" s="152"/>
      <c r="V150" s="152"/>
      <c r="W150" s="152"/>
      <c r="X150" s="152"/>
      <c r="Y150" s="152"/>
      <c r="Z150" s="152"/>
      <c r="AA150" s="152"/>
      <c r="AB150" s="152"/>
      <c r="AC150" s="152"/>
      <c r="AD150" s="152"/>
      <c r="AE150" s="152"/>
      <c r="AF150" s="152"/>
      <c r="AG150" s="152"/>
      <c r="AH150" s="152"/>
      <c r="AI150" s="152"/>
      <c r="AJ150" s="152"/>
      <c r="AK150" s="152"/>
      <c r="AL150" s="152"/>
      <c r="AM150" s="152"/>
      <c r="AN150" s="152"/>
      <c r="AO150" s="152"/>
      <c r="AP150" s="152"/>
      <c r="AQ150" s="152"/>
      <c r="AR150" s="152"/>
      <c r="AS150" s="152"/>
      <c r="AT150" s="152"/>
      <c r="AU150" s="152"/>
      <c r="AV150" s="152"/>
      <c r="AW150" s="152"/>
      <c r="AX150" s="152"/>
      <c r="AY150" s="152"/>
      <c r="AZ150" s="152"/>
      <c r="BA150" s="152"/>
      <c r="BB150" s="152"/>
      <c r="BC150" s="152"/>
      <c r="BD150" s="152"/>
      <c r="BE150" s="152"/>
      <c r="BF150" s="152"/>
    </row>
    <row r="151" spans="4:58" ht="129" customHeight="1" x14ac:dyDescent="0.2">
      <c r="D151" s="152"/>
      <c r="E151" s="152"/>
      <c r="F151" s="152"/>
      <c r="G151" s="152"/>
      <c r="H151" s="152"/>
      <c r="I151" s="152"/>
      <c r="J151" s="152"/>
      <c r="K151" s="152"/>
      <c r="L151" s="152"/>
      <c r="M151" s="152"/>
      <c r="N151" s="152"/>
      <c r="O151" s="152"/>
      <c r="P151" s="152"/>
      <c r="Q151" s="152"/>
      <c r="R151" s="152"/>
      <c r="S151" s="152"/>
      <c r="T151" s="152"/>
      <c r="U151" s="152"/>
      <c r="V151" s="152"/>
      <c r="W151" s="152"/>
      <c r="X151" s="152"/>
      <c r="Y151" s="152"/>
      <c r="Z151" s="152"/>
      <c r="AA151" s="152"/>
      <c r="AB151" s="152"/>
      <c r="AC151" s="152"/>
      <c r="AD151" s="152"/>
      <c r="AE151" s="152"/>
      <c r="AF151" s="152"/>
      <c r="AG151" s="152"/>
      <c r="AH151" s="152"/>
      <c r="AI151" s="152"/>
      <c r="AJ151" s="152"/>
      <c r="AK151" s="152"/>
      <c r="AL151" s="152"/>
      <c r="AM151" s="152"/>
      <c r="AN151" s="152"/>
      <c r="AO151" s="152"/>
      <c r="AP151" s="152"/>
      <c r="AQ151" s="152"/>
      <c r="AR151" s="152"/>
      <c r="AS151" s="152"/>
      <c r="AT151" s="152"/>
      <c r="AU151" s="152"/>
      <c r="AV151" s="152"/>
      <c r="AW151" s="152"/>
      <c r="AX151" s="152"/>
      <c r="AY151" s="152"/>
      <c r="AZ151" s="152"/>
      <c r="BA151" s="152"/>
      <c r="BB151" s="152"/>
      <c r="BC151" s="152"/>
      <c r="BD151" s="152"/>
      <c r="BE151" s="152"/>
      <c r="BF151" s="152"/>
    </row>
    <row r="152" spans="4:58" ht="129" customHeight="1" x14ac:dyDescent="0.2">
      <c r="D152" s="152"/>
      <c r="E152" s="152"/>
      <c r="F152" s="152"/>
      <c r="G152" s="152"/>
      <c r="H152" s="152"/>
      <c r="I152" s="152"/>
      <c r="J152" s="152"/>
      <c r="K152" s="152"/>
      <c r="L152" s="152"/>
      <c r="M152" s="152"/>
      <c r="N152" s="152"/>
      <c r="O152" s="152"/>
      <c r="P152" s="152"/>
      <c r="Q152" s="152"/>
      <c r="R152" s="152"/>
      <c r="S152" s="152"/>
      <c r="T152" s="152"/>
      <c r="U152" s="152"/>
      <c r="V152" s="152"/>
      <c r="W152" s="152"/>
      <c r="X152" s="152"/>
      <c r="Y152" s="152"/>
      <c r="Z152" s="152"/>
      <c r="AA152" s="152"/>
      <c r="AB152" s="152"/>
      <c r="AC152" s="152"/>
      <c r="AD152" s="152"/>
      <c r="AE152" s="152"/>
      <c r="AF152" s="152"/>
      <c r="AG152" s="152"/>
      <c r="AH152" s="152"/>
      <c r="AI152" s="152"/>
      <c r="AJ152" s="152"/>
      <c r="AK152" s="152"/>
      <c r="AL152" s="152"/>
      <c r="AM152" s="152"/>
      <c r="AN152" s="152"/>
      <c r="AO152" s="152"/>
      <c r="AP152" s="152"/>
      <c r="AQ152" s="152"/>
      <c r="AR152" s="152"/>
      <c r="AS152" s="152"/>
      <c r="AT152" s="152"/>
      <c r="AU152" s="152"/>
      <c r="AV152" s="152"/>
      <c r="AW152" s="152"/>
      <c r="AX152" s="152"/>
      <c r="AY152" s="152"/>
      <c r="AZ152" s="152"/>
      <c r="BA152" s="152"/>
      <c r="BB152" s="152"/>
      <c r="BC152" s="152"/>
      <c r="BD152" s="152"/>
      <c r="BE152" s="152"/>
      <c r="BF152" s="152"/>
    </row>
    <row r="153" spans="4:58" ht="129" customHeight="1" x14ac:dyDescent="0.2">
      <c r="D153" s="152"/>
      <c r="E153" s="152"/>
      <c r="F153" s="152"/>
      <c r="G153" s="152"/>
      <c r="H153" s="152"/>
      <c r="I153" s="152"/>
      <c r="J153" s="152"/>
      <c r="K153" s="152"/>
      <c r="L153" s="152"/>
      <c r="M153" s="152"/>
      <c r="N153" s="152"/>
      <c r="O153" s="152"/>
      <c r="P153" s="152"/>
      <c r="Q153" s="152"/>
      <c r="R153" s="152"/>
      <c r="S153" s="152"/>
      <c r="T153" s="152"/>
      <c r="U153" s="152"/>
      <c r="V153" s="152"/>
      <c r="W153" s="152"/>
      <c r="X153" s="152"/>
      <c r="Y153" s="152"/>
      <c r="Z153" s="152"/>
      <c r="AA153" s="152"/>
      <c r="AB153" s="152"/>
      <c r="AC153" s="152"/>
      <c r="AD153" s="152"/>
      <c r="AE153" s="152"/>
      <c r="AF153" s="152"/>
      <c r="AG153" s="152"/>
      <c r="AH153" s="152"/>
      <c r="AI153" s="152"/>
      <c r="AJ153" s="152"/>
      <c r="AK153" s="152"/>
      <c r="AL153" s="152"/>
      <c r="AM153" s="152"/>
      <c r="AN153" s="152"/>
      <c r="AO153" s="152"/>
      <c r="AP153" s="152"/>
      <c r="AQ153" s="152"/>
      <c r="AR153" s="152"/>
      <c r="AS153" s="152"/>
      <c r="AT153" s="152"/>
      <c r="AU153" s="152"/>
      <c r="AV153" s="152"/>
      <c r="AW153" s="152"/>
      <c r="AX153" s="152"/>
      <c r="AY153" s="152"/>
      <c r="AZ153" s="152"/>
      <c r="BA153" s="152"/>
      <c r="BB153" s="152"/>
      <c r="BC153" s="152"/>
      <c r="BD153" s="152"/>
      <c r="BE153" s="152"/>
      <c r="BF153" s="152"/>
    </row>
    <row r="154" spans="4:58" ht="129" customHeight="1" x14ac:dyDescent="0.2">
      <c r="D154" s="152"/>
      <c r="E154" s="152"/>
      <c r="F154" s="152"/>
      <c r="G154" s="152"/>
      <c r="H154" s="152"/>
      <c r="I154" s="152"/>
      <c r="J154" s="152"/>
      <c r="K154" s="152"/>
      <c r="L154" s="152"/>
      <c r="M154" s="152"/>
      <c r="N154" s="152"/>
      <c r="O154" s="152"/>
      <c r="P154" s="152"/>
      <c r="Q154" s="152"/>
      <c r="R154" s="152"/>
      <c r="S154" s="152"/>
      <c r="T154" s="152"/>
      <c r="U154" s="152"/>
      <c r="V154" s="152"/>
      <c r="W154" s="152"/>
      <c r="X154" s="152"/>
      <c r="Y154" s="152"/>
      <c r="Z154" s="152"/>
      <c r="AA154" s="152"/>
      <c r="AB154" s="152"/>
      <c r="AC154" s="152"/>
      <c r="AD154" s="152"/>
      <c r="AE154" s="152"/>
      <c r="AF154" s="152"/>
      <c r="AG154" s="152"/>
      <c r="AH154" s="152"/>
      <c r="AI154" s="152"/>
      <c r="AJ154" s="152"/>
      <c r="AK154" s="152"/>
      <c r="AL154" s="152"/>
      <c r="AM154" s="152"/>
      <c r="AN154" s="152"/>
      <c r="AO154" s="152"/>
      <c r="AP154" s="152"/>
      <c r="AQ154" s="152"/>
      <c r="AR154" s="152"/>
      <c r="AS154" s="152"/>
      <c r="AT154" s="152"/>
      <c r="AU154" s="152"/>
      <c r="AV154" s="152"/>
      <c r="AW154" s="152"/>
      <c r="AX154" s="152"/>
      <c r="AY154" s="152"/>
      <c r="AZ154" s="152"/>
      <c r="BA154" s="152"/>
      <c r="BB154" s="152"/>
      <c r="BC154" s="152"/>
      <c r="BD154" s="152"/>
      <c r="BE154" s="152"/>
      <c r="BF154" s="152"/>
    </row>
    <row r="155" spans="4:58" ht="129" customHeight="1" x14ac:dyDescent="0.2">
      <c r="D155" s="152"/>
      <c r="E155" s="152"/>
      <c r="F155" s="152"/>
      <c r="G155" s="152"/>
      <c r="H155" s="152"/>
      <c r="I155" s="152"/>
      <c r="J155" s="152"/>
      <c r="K155" s="152"/>
      <c r="L155" s="152"/>
      <c r="M155" s="152"/>
      <c r="N155" s="152"/>
      <c r="O155" s="152"/>
      <c r="P155" s="152"/>
      <c r="Q155" s="152"/>
      <c r="R155" s="152"/>
      <c r="S155" s="152"/>
      <c r="T155" s="152"/>
      <c r="U155" s="152"/>
      <c r="V155" s="152"/>
      <c r="W155" s="152"/>
      <c r="X155" s="152"/>
      <c r="Y155" s="152"/>
      <c r="Z155" s="152"/>
      <c r="AA155" s="152"/>
      <c r="AB155" s="152"/>
      <c r="AC155" s="152"/>
      <c r="AD155" s="152"/>
      <c r="AE155" s="152"/>
      <c r="AF155" s="152"/>
      <c r="AG155" s="152"/>
      <c r="AH155" s="152"/>
      <c r="AI155" s="152"/>
      <c r="AJ155" s="152"/>
      <c r="AK155" s="152"/>
      <c r="AL155" s="152"/>
      <c r="AM155" s="152"/>
      <c r="AN155" s="152"/>
      <c r="AO155" s="152"/>
      <c r="AP155" s="152"/>
      <c r="AQ155" s="152"/>
      <c r="AR155" s="152"/>
      <c r="AS155" s="152"/>
      <c r="AT155" s="152"/>
      <c r="AU155" s="152"/>
      <c r="AV155" s="152"/>
      <c r="AW155" s="152"/>
      <c r="AX155" s="152"/>
      <c r="AY155" s="152"/>
      <c r="AZ155" s="152"/>
      <c r="BA155" s="152"/>
      <c r="BB155" s="152"/>
      <c r="BC155" s="152"/>
      <c r="BD155" s="152"/>
      <c r="BE155" s="152"/>
      <c r="BF155" s="152"/>
    </row>
    <row r="156" spans="4:58" ht="129" customHeight="1" x14ac:dyDescent="0.2">
      <c r="D156" s="152"/>
      <c r="E156" s="152"/>
      <c r="F156" s="152"/>
      <c r="G156" s="152"/>
      <c r="H156" s="152"/>
      <c r="I156" s="152"/>
      <c r="J156" s="152"/>
      <c r="K156" s="152"/>
      <c r="L156" s="152"/>
      <c r="M156" s="152"/>
      <c r="N156" s="152"/>
      <c r="O156" s="152"/>
      <c r="P156" s="152"/>
      <c r="Q156" s="152"/>
      <c r="R156" s="152"/>
      <c r="S156" s="152"/>
      <c r="T156" s="152"/>
      <c r="U156" s="152"/>
      <c r="V156" s="152"/>
      <c r="W156" s="152"/>
      <c r="X156" s="152"/>
      <c r="Y156" s="152"/>
      <c r="Z156" s="152"/>
      <c r="AA156" s="152"/>
      <c r="AB156" s="152"/>
      <c r="AC156" s="152"/>
      <c r="AD156" s="152"/>
      <c r="AE156" s="152"/>
      <c r="AF156" s="152"/>
      <c r="AG156" s="152"/>
      <c r="AH156" s="152"/>
      <c r="AI156" s="152"/>
      <c r="AJ156" s="152"/>
      <c r="AK156" s="152"/>
      <c r="AL156" s="152"/>
      <c r="AM156" s="152"/>
      <c r="AN156" s="152"/>
      <c r="AO156" s="152"/>
      <c r="AP156" s="152"/>
      <c r="AQ156" s="152"/>
      <c r="AR156" s="152"/>
      <c r="AS156" s="152"/>
      <c r="AT156" s="152"/>
      <c r="AU156" s="152"/>
      <c r="AV156" s="152"/>
      <c r="AW156" s="152"/>
      <c r="AX156" s="152"/>
      <c r="AY156" s="152"/>
      <c r="AZ156" s="152"/>
      <c r="BA156" s="152"/>
      <c r="BB156" s="152"/>
      <c r="BC156" s="152"/>
      <c r="BD156" s="152"/>
      <c r="BE156" s="152"/>
      <c r="BF156" s="152"/>
    </row>
    <row r="157" spans="4:58" ht="129" customHeight="1" x14ac:dyDescent="0.2">
      <c r="D157" s="152"/>
      <c r="E157" s="152"/>
      <c r="F157" s="152"/>
      <c r="G157" s="152"/>
      <c r="H157" s="152"/>
      <c r="I157" s="152"/>
      <c r="J157" s="152"/>
      <c r="K157" s="152"/>
      <c r="L157" s="152"/>
      <c r="M157" s="152"/>
      <c r="N157" s="152"/>
      <c r="O157" s="152"/>
      <c r="P157" s="152"/>
      <c r="Q157" s="152"/>
      <c r="R157" s="152"/>
      <c r="S157" s="152"/>
      <c r="T157" s="152"/>
      <c r="U157" s="152"/>
      <c r="V157" s="152"/>
      <c r="W157" s="152"/>
      <c r="X157" s="152"/>
      <c r="Y157" s="152"/>
      <c r="Z157" s="152"/>
      <c r="AA157" s="152"/>
      <c r="AB157" s="152"/>
      <c r="AC157" s="152"/>
      <c r="AD157" s="152"/>
      <c r="AE157" s="152"/>
      <c r="AF157" s="152"/>
      <c r="AG157" s="152"/>
      <c r="AH157" s="152"/>
      <c r="AI157" s="152"/>
      <c r="AJ157" s="152"/>
      <c r="AK157" s="152"/>
      <c r="AL157" s="152"/>
      <c r="AM157" s="152"/>
      <c r="AN157" s="152"/>
      <c r="AO157" s="152"/>
      <c r="AP157" s="152"/>
      <c r="AQ157" s="152"/>
      <c r="AR157" s="152"/>
      <c r="AS157" s="152"/>
      <c r="AT157" s="152"/>
      <c r="AU157" s="152"/>
      <c r="AV157" s="152"/>
      <c r="AW157" s="152"/>
      <c r="AX157" s="152"/>
      <c r="AY157" s="152"/>
      <c r="AZ157" s="152"/>
      <c r="BA157" s="152"/>
      <c r="BB157" s="152"/>
      <c r="BC157" s="152"/>
      <c r="BD157" s="152"/>
      <c r="BE157" s="152"/>
      <c r="BF157" s="152"/>
    </row>
    <row r="158" spans="4:58" ht="129" customHeight="1" x14ac:dyDescent="0.2">
      <c r="D158" s="152"/>
      <c r="E158" s="152"/>
      <c r="F158" s="152"/>
      <c r="G158" s="152"/>
      <c r="H158" s="152"/>
      <c r="I158" s="152"/>
      <c r="J158" s="152"/>
      <c r="K158" s="152"/>
      <c r="L158" s="152"/>
      <c r="M158" s="152"/>
      <c r="N158" s="152"/>
      <c r="O158" s="152"/>
      <c r="P158" s="152"/>
      <c r="Q158" s="152"/>
      <c r="R158" s="152"/>
      <c r="S158" s="152"/>
      <c r="T158" s="152"/>
      <c r="U158" s="152"/>
      <c r="V158" s="152"/>
      <c r="W158" s="152"/>
      <c r="X158" s="152"/>
      <c r="Y158" s="152"/>
      <c r="Z158" s="152"/>
      <c r="AA158" s="152"/>
      <c r="AB158" s="152"/>
      <c r="AC158" s="152"/>
      <c r="AD158" s="152"/>
      <c r="AE158" s="152"/>
      <c r="AF158" s="152"/>
      <c r="AG158" s="152"/>
      <c r="AH158" s="152"/>
      <c r="AI158" s="152"/>
      <c r="AJ158" s="152"/>
      <c r="AK158" s="152"/>
      <c r="AL158" s="152"/>
      <c r="AM158" s="152"/>
      <c r="AN158" s="152"/>
      <c r="AO158" s="152"/>
      <c r="AP158" s="152"/>
      <c r="AQ158" s="152"/>
      <c r="AR158" s="152"/>
      <c r="AS158" s="152"/>
      <c r="AT158" s="152"/>
      <c r="AU158" s="152"/>
      <c r="AV158" s="152"/>
      <c r="AW158" s="152"/>
      <c r="AX158" s="152"/>
      <c r="AY158" s="152"/>
      <c r="AZ158" s="152"/>
      <c r="BA158" s="152"/>
      <c r="BB158" s="152"/>
      <c r="BC158" s="152"/>
      <c r="BD158" s="152"/>
      <c r="BE158" s="152"/>
      <c r="BF158" s="152"/>
    </row>
    <row r="159" spans="4:58" ht="129" customHeight="1" x14ac:dyDescent="0.2">
      <c r="D159" s="152"/>
      <c r="E159" s="152"/>
      <c r="F159" s="152"/>
      <c r="G159" s="152"/>
      <c r="H159" s="152"/>
      <c r="I159" s="152"/>
      <c r="J159" s="152"/>
      <c r="K159" s="152"/>
      <c r="L159" s="152"/>
      <c r="M159" s="152"/>
      <c r="N159" s="152"/>
      <c r="O159" s="152"/>
      <c r="P159" s="152"/>
      <c r="Q159" s="152"/>
      <c r="R159" s="152"/>
      <c r="S159" s="152"/>
      <c r="T159" s="152"/>
      <c r="U159" s="152"/>
      <c r="V159" s="152"/>
      <c r="W159" s="152"/>
      <c r="X159" s="152"/>
      <c r="Y159" s="152"/>
      <c r="Z159" s="152"/>
      <c r="AA159" s="152"/>
      <c r="AB159" s="152"/>
      <c r="AC159" s="152"/>
      <c r="AD159" s="152"/>
      <c r="AE159" s="152"/>
      <c r="AF159" s="152"/>
      <c r="AG159" s="152"/>
      <c r="AH159" s="152"/>
      <c r="AI159" s="152"/>
      <c r="AJ159" s="152"/>
      <c r="AK159" s="152"/>
      <c r="AL159" s="152"/>
      <c r="AM159" s="152"/>
      <c r="AN159" s="152"/>
      <c r="AO159" s="152"/>
      <c r="AP159" s="152"/>
      <c r="AQ159" s="152"/>
      <c r="AR159" s="152"/>
      <c r="AS159" s="152"/>
      <c r="AT159" s="152"/>
      <c r="AU159" s="152"/>
      <c r="AV159" s="152"/>
      <c r="AW159" s="152"/>
      <c r="AX159" s="152"/>
      <c r="AY159" s="152"/>
      <c r="AZ159" s="152"/>
      <c r="BA159" s="152"/>
      <c r="BB159" s="152"/>
      <c r="BC159" s="152"/>
      <c r="BD159" s="152"/>
      <c r="BE159" s="152"/>
      <c r="BF159" s="152"/>
    </row>
    <row r="160" spans="4:58" ht="129" customHeight="1" x14ac:dyDescent="0.2">
      <c r="D160" s="152"/>
      <c r="E160" s="152"/>
      <c r="F160" s="152"/>
      <c r="G160" s="152"/>
      <c r="H160" s="152"/>
      <c r="I160" s="152"/>
      <c r="J160" s="152"/>
      <c r="K160" s="152"/>
      <c r="L160" s="152"/>
      <c r="M160" s="152"/>
      <c r="N160" s="152"/>
      <c r="O160" s="152"/>
      <c r="P160" s="152"/>
      <c r="Q160" s="152"/>
      <c r="R160" s="152"/>
      <c r="S160" s="152"/>
      <c r="T160" s="152"/>
      <c r="U160" s="152"/>
      <c r="V160" s="152"/>
      <c r="W160" s="152"/>
      <c r="X160" s="152"/>
      <c r="Y160" s="152"/>
      <c r="Z160" s="152"/>
      <c r="AA160" s="152"/>
      <c r="AB160" s="152"/>
      <c r="AC160" s="152"/>
      <c r="AD160" s="152"/>
      <c r="AE160" s="152"/>
      <c r="AF160" s="152"/>
      <c r="AG160" s="152"/>
      <c r="AH160" s="152"/>
      <c r="AI160" s="152"/>
      <c r="AJ160" s="152"/>
      <c r="AK160" s="152"/>
      <c r="AL160" s="152"/>
      <c r="AM160" s="152"/>
      <c r="AN160" s="152"/>
      <c r="AO160" s="152"/>
      <c r="AP160" s="152"/>
      <c r="AQ160" s="152"/>
      <c r="AR160" s="152"/>
      <c r="AS160" s="152"/>
      <c r="AT160" s="152"/>
      <c r="AU160" s="152"/>
      <c r="AV160" s="152"/>
      <c r="AW160" s="152"/>
      <c r="AX160" s="152"/>
      <c r="AY160" s="152"/>
      <c r="AZ160" s="152"/>
      <c r="BA160" s="152"/>
      <c r="BB160" s="152"/>
      <c r="BC160" s="152"/>
      <c r="BD160" s="152"/>
      <c r="BE160" s="152"/>
      <c r="BF160" s="152"/>
    </row>
    <row r="161" spans="4:58" ht="129" customHeight="1" x14ac:dyDescent="0.2">
      <c r="D161" s="152"/>
      <c r="E161" s="152"/>
      <c r="F161" s="152"/>
      <c r="G161" s="152"/>
      <c r="H161" s="152"/>
      <c r="I161" s="152"/>
      <c r="J161" s="152"/>
      <c r="K161" s="152"/>
      <c r="L161" s="152"/>
      <c r="M161" s="152"/>
      <c r="N161" s="152"/>
      <c r="O161" s="152"/>
      <c r="P161" s="152"/>
      <c r="Q161" s="152"/>
      <c r="R161" s="152"/>
      <c r="S161" s="152"/>
      <c r="T161" s="152"/>
      <c r="U161" s="152"/>
      <c r="V161" s="152"/>
      <c r="W161" s="152"/>
      <c r="X161" s="152"/>
      <c r="Y161" s="152"/>
      <c r="Z161" s="152"/>
      <c r="AA161" s="152"/>
      <c r="AB161" s="152"/>
      <c r="AC161" s="152"/>
      <c r="AD161" s="152"/>
      <c r="AE161" s="152"/>
      <c r="AF161" s="152"/>
      <c r="AG161" s="152"/>
      <c r="AH161" s="152"/>
      <c r="AI161" s="152"/>
      <c r="AJ161" s="152"/>
      <c r="AK161" s="152"/>
      <c r="AL161" s="152"/>
      <c r="AM161" s="152"/>
      <c r="AN161" s="152"/>
      <c r="AO161" s="152"/>
      <c r="AP161" s="152"/>
      <c r="AQ161" s="152"/>
      <c r="AR161" s="152"/>
      <c r="AS161" s="152"/>
      <c r="AT161" s="152"/>
      <c r="AU161" s="152"/>
      <c r="AV161" s="152"/>
      <c r="AW161" s="152"/>
      <c r="AX161" s="152"/>
      <c r="AY161" s="152"/>
      <c r="AZ161" s="152"/>
      <c r="BA161" s="152"/>
      <c r="BB161" s="152"/>
      <c r="BC161" s="152"/>
      <c r="BD161" s="152"/>
      <c r="BE161" s="152"/>
      <c r="BF161" s="152"/>
    </row>
    <row r="162" spans="4:58" ht="129" customHeight="1" x14ac:dyDescent="0.2">
      <c r="D162" s="152"/>
      <c r="E162" s="152"/>
      <c r="F162" s="152"/>
      <c r="G162" s="152"/>
      <c r="H162" s="152"/>
      <c r="I162" s="152"/>
      <c r="J162" s="152"/>
      <c r="K162" s="152"/>
      <c r="L162" s="152"/>
      <c r="M162" s="152"/>
      <c r="N162" s="152"/>
      <c r="O162" s="152"/>
      <c r="P162" s="152"/>
      <c r="Q162" s="152"/>
      <c r="R162" s="152"/>
      <c r="S162" s="152"/>
      <c r="T162" s="152"/>
      <c r="U162" s="152"/>
      <c r="V162" s="152"/>
      <c r="W162" s="152"/>
      <c r="X162" s="152"/>
      <c r="Y162" s="152"/>
      <c r="Z162" s="152"/>
      <c r="AA162" s="152"/>
      <c r="AB162" s="152"/>
      <c r="AC162" s="152"/>
      <c r="AD162" s="152"/>
      <c r="AE162" s="152"/>
      <c r="AF162" s="152"/>
      <c r="AG162" s="152"/>
      <c r="AH162" s="152"/>
      <c r="AI162" s="152"/>
      <c r="AJ162" s="152"/>
      <c r="AK162" s="152"/>
      <c r="AL162" s="152"/>
      <c r="AM162" s="152"/>
      <c r="AN162" s="152"/>
      <c r="AO162" s="152"/>
      <c r="AP162" s="152"/>
      <c r="AQ162" s="152"/>
      <c r="AR162" s="152"/>
      <c r="AS162" s="152"/>
      <c r="AT162" s="152"/>
      <c r="AU162" s="152"/>
      <c r="AV162" s="152"/>
      <c r="AW162" s="152"/>
      <c r="AX162" s="152"/>
      <c r="AY162" s="152"/>
      <c r="AZ162" s="152"/>
      <c r="BA162" s="152"/>
      <c r="BB162" s="152"/>
      <c r="BC162" s="152"/>
      <c r="BD162" s="152"/>
      <c r="BE162" s="152"/>
      <c r="BF162" s="152"/>
    </row>
    <row r="163" spans="4:58" ht="129" customHeight="1" x14ac:dyDescent="0.2">
      <c r="D163" s="152"/>
      <c r="E163" s="152"/>
      <c r="F163" s="152"/>
      <c r="G163" s="152"/>
      <c r="H163" s="152"/>
      <c r="I163" s="152"/>
      <c r="J163" s="152"/>
      <c r="K163" s="152"/>
      <c r="L163" s="152"/>
      <c r="M163" s="152"/>
      <c r="N163" s="152"/>
      <c r="O163" s="152"/>
      <c r="P163" s="152"/>
      <c r="Q163" s="152"/>
      <c r="R163" s="152"/>
      <c r="S163" s="152"/>
      <c r="T163" s="152"/>
      <c r="U163" s="152"/>
      <c r="V163" s="152"/>
      <c r="W163" s="152"/>
      <c r="X163" s="152"/>
      <c r="Y163" s="152"/>
      <c r="Z163" s="152"/>
      <c r="AA163" s="152"/>
      <c r="AB163" s="152"/>
      <c r="AC163" s="152"/>
      <c r="AD163" s="152"/>
      <c r="AE163" s="152"/>
      <c r="AF163" s="152"/>
      <c r="AG163" s="152"/>
      <c r="AH163" s="152"/>
      <c r="AI163" s="152"/>
      <c r="AJ163" s="152"/>
      <c r="AK163" s="152"/>
      <c r="AL163" s="152"/>
      <c r="AM163" s="152"/>
      <c r="AN163" s="152"/>
      <c r="AO163" s="152"/>
      <c r="AP163" s="152"/>
      <c r="AQ163" s="152"/>
      <c r="AR163" s="152"/>
      <c r="AS163" s="152"/>
      <c r="AT163" s="152"/>
      <c r="AU163" s="152"/>
      <c r="AV163" s="152"/>
      <c r="AW163" s="152"/>
      <c r="AX163" s="152"/>
      <c r="AY163" s="152"/>
      <c r="AZ163" s="152"/>
      <c r="BA163" s="152"/>
      <c r="BB163" s="152"/>
      <c r="BC163" s="152"/>
      <c r="BD163" s="152"/>
      <c r="BE163" s="152"/>
      <c r="BF163" s="152"/>
    </row>
    <row r="164" spans="4:58" ht="129" customHeight="1" x14ac:dyDescent="0.2">
      <c r="D164" s="152"/>
      <c r="E164" s="152"/>
      <c r="F164" s="152"/>
      <c r="G164" s="152"/>
      <c r="H164" s="152"/>
      <c r="I164" s="152"/>
      <c r="J164" s="152"/>
      <c r="K164" s="152"/>
      <c r="L164" s="152"/>
      <c r="M164" s="152"/>
      <c r="N164" s="152"/>
      <c r="O164" s="152"/>
      <c r="P164" s="152"/>
      <c r="Q164" s="152"/>
      <c r="R164" s="152"/>
      <c r="S164" s="152"/>
      <c r="T164" s="152"/>
      <c r="U164" s="152"/>
      <c r="V164" s="152"/>
      <c r="W164" s="152"/>
      <c r="X164" s="152"/>
      <c r="Y164" s="152"/>
      <c r="Z164" s="152"/>
      <c r="AA164" s="152"/>
      <c r="AB164" s="152"/>
      <c r="AC164" s="152"/>
      <c r="AD164" s="152"/>
      <c r="AE164" s="152"/>
      <c r="AF164" s="152"/>
      <c r="AG164" s="152"/>
      <c r="AH164" s="152"/>
      <c r="AI164" s="152"/>
      <c r="AJ164" s="152"/>
      <c r="AK164" s="152"/>
      <c r="AL164" s="152"/>
      <c r="AM164" s="152"/>
      <c r="AN164" s="152"/>
      <c r="AO164" s="152"/>
      <c r="AP164" s="152"/>
      <c r="AQ164" s="152"/>
      <c r="AR164" s="152"/>
      <c r="AS164" s="152"/>
      <c r="AT164" s="152"/>
      <c r="AU164" s="152"/>
      <c r="AV164" s="152"/>
      <c r="AW164" s="152"/>
      <c r="AX164" s="152"/>
      <c r="AY164" s="152"/>
      <c r="AZ164" s="152"/>
      <c r="BA164" s="152"/>
      <c r="BB164" s="152"/>
      <c r="BC164" s="152"/>
      <c r="BD164" s="152"/>
      <c r="BE164" s="152"/>
      <c r="BF164" s="152"/>
    </row>
    <row r="165" spans="4:58" ht="129" customHeight="1" x14ac:dyDescent="0.2">
      <c r="D165" s="152"/>
      <c r="E165" s="152"/>
      <c r="F165" s="152"/>
      <c r="G165" s="152"/>
      <c r="H165" s="152"/>
      <c r="I165" s="152"/>
      <c r="J165" s="152"/>
      <c r="K165" s="152"/>
      <c r="L165" s="152"/>
      <c r="M165" s="152"/>
      <c r="N165" s="152"/>
      <c r="O165" s="152"/>
      <c r="P165" s="152"/>
      <c r="Q165" s="152"/>
      <c r="R165" s="152"/>
      <c r="S165" s="152"/>
      <c r="T165" s="152"/>
      <c r="U165" s="152"/>
      <c r="V165" s="152"/>
      <c r="W165" s="152"/>
      <c r="X165" s="152"/>
      <c r="Y165" s="152"/>
      <c r="Z165" s="152"/>
      <c r="AA165" s="152"/>
      <c r="AB165" s="152"/>
      <c r="AC165" s="152"/>
      <c r="AD165" s="152"/>
      <c r="AE165" s="152"/>
      <c r="AF165" s="152"/>
      <c r="AG165" s="152"/>
      <c r="AH165" s="152"/>
      <c r="AI165" s="152"/>
      <c r="AJ165" s="152"/>
      <c r="AK165" s="152"/>
      <c r="AL165" s="152"/>
      <c r="AM165" s="152"/>
      <c r="AN165" s="152"/>
      <c r="AO165" s="152"/>
      <c r="AP165" s="152"/>
      <c r="AQ165" s="152"/>
      <c r="AR165" s="152"/>
      <c r="AS165" s="152"/>
      <c r="AT165" s="152"/>
      <c r="AU165" s="152"/>
      <c r="AV165" s="152"/>
      <c r="AW165" s="152"/>
      <c r="AX165" s="152"/>
      <c r="AY165" s="152"/>
      <c r="AZ165" s="152"/>
      <c r="BA165" s="152"/>
      <c r="BB165" s="152"/>
      <c r="BC165" s="152"/>
      <c r="BD165" s="152"/>
      <c r="BE165" s="152"/>
      <c r="BF165" s="152"/>
    </row>
    <row r="166" spans="4:58" ht="129" customHeight="1" x14ac:dyDescent="0.2">
      <c r="D166" s="152"/>
      <c r="E166" s="152"/>
      <c r="F166" s="152"/>
      <c r="G166" s="152"/>
      <c r="H166" s="152"/>
      <c r="I166" s="152"/>
      <c r="J166" s="152"/>
      <c r="K166" s="152"/>
      <c r="L166" s="152"/>
      <c r="M166" s="152"/>
      <c r="N166" s="152"/>
      <c r="O166" s="152"/>
      <c r="P166" s="152"/>
      <c r="Q166" s="152"/>
      <c r="R166" s="152"/>
      <c r="S166" s="152"/>
      <c r="T166" s="152"/>
      <c r="U166" s="152"/>
      <c r="V166" s="152"/>
      <c r="W166" s="152"/>
      <c r="X166" s="152"/>
      <c r="Y166" s="152"/>
      <c r="Z166" s="152"/>
      <c r="AA166" s="152"/>
      <c r="AB166" s="152"/>
      <c r="AC166" s="152"/>
      <c r="AD166" s="152"/>
      <c r="AE166" s="152"/>
      <c r="AF166" s="152"/>
      <c r="AG166" s="152"/>
      <c r="AH166" s="152"/>
      <c r="AI166" s="152"/>
      <c r="AJ166" s="152"/>
      <c r="AK166" s="152"/>
      <c r="AL166" s="152"/>
      <c r="AM166" s="152"/>
      <c r="AN166" s="152"/>
      <c r="AO166" s="152"/>
      <c r="AP166" s="152"/>
      <c r="AQ166" s="152"/>
      <c r="AR166" s="152"/>
      <c r="AS166" s="152"/>
      <c r="AT166" s="152"/>
      <c r="AU166" s="152"/>
      <c r="AV166" s="152"/>
      <c r="AW166" s="152"/>
      <c r="AX166" s="152"/>
      <c r="AY166" s="152"/>
      <c r="AZ166" s="152"/>
      <c r="BA166" s="152"/>
      <c r="BB166" s="152"/>
      <c r="BC166" s="152"/>
      <c r="BD166" s="152"/>
      <c r="BE166" s="152"/>
      <c r="BF166" s="152"/>
    </row>
    <row r="167" spans="4:58" ht="129" customHeight="1" x14ac:dyDescent="0.2">
      <c r="D167" s="152"/>
      <c r="E167" s="152"/>
      <c r="F167" s="152"/>
      <c r="G167" s="152"/>
      <c r="H167" s="152"/>
      <c r="I167" s="152"/>
      <c r="J167" s="152"/>
      <c r="K167" s="152"/>
      <c r="L167" s="152"/>
      <c r="M167" s="152"/>
      <c r="N167" s="152"/>
      <c r="O167" s="152"/>
      <c r="P167" s="152"/>
      <c r="Q167" s="152"/>
      <c r="R167" s="152"/>
      <c r="S167" s="152"/>
      <c r="T167" s="152"/>
      <c r="U167" s="152"/>
      <c r="V167" s="152"/>
      <c r="W167" s="152"/>
      <c r="X167" s="152"/>
      <c r="Y167" s="152"/>
      <c r="Z167" s="152"/>
      <c r="AA167" s="152"/>
      <c r="AB167" s="152"/>
      <c r="AC167" s="152"/>
      <c r="AD167" s="152"/>
      <c r="AE167" s="152"/>
      <c r="AF167" s="152"/>
      <c r="AG167" s="152"/>
      <c r="AH167" s="152"/>
      <c r="AI167" s="152"/>
      <c r="AJ167" s="152"/>
      <c r="AK167" s="152"/>
      <c r="AL167" s="152"/>
      <c r="AM167" s="152"/>
      <c r="AN167" s="152"/>
      <c r="AO167" s="152"/>
      <c r="AP167" s="152"/>
      <c r="AQ167" s="152"/>
      <c r="AR167" s="152"/>
      <c r="AS167" s="152"/>
      <c r="AT167" s="152"/>
      <c r="AU167" s="152"/>
      <c r="AV167" s="152"/>
      <c r="AW167" s="152"/>
      <c r="AX167" s="152"/>
      <c r="AY167" s="152"/>
      <c r="AZ167" s="152"/>
      <c r="BA167" s="152"/>
      <c r="BB167" s="152"/>
      <c r="BC167" s="152"/>
      <c r="BD167" s="152"/>
      <c r="BE167" s="152"/>
      <c r="BF167" s="152"/>
    </row>
    <row r="168" spans="4:58" ht="129" customHeight="1" x14ac:dyDescent="0.2">
      <c r="D168" s="152"/>
      <c r="E168" s="152"/>
      <c r="F168" s="152"/>
      <c r="G168" s="152"/>
      <c r="H168" s="152"/>
      <c r="I168" s="152"/>
      <c r="J168" s="152"/>
      <c r="K168" s="152"/>
      <c r="L168" s="152"/>
      <c r="M168" s="152"/>
      <c r="N168" s="152"/>
      <c r="O168" s="152"/>
      <c r="P168" s="152"/>
      <c r="Q168" s="152"/>
      <c r="R168" s="152"/>
      <c r="S168" s="152"/>
      <c r="T168" s="152"/>
      <c r="U168" s="152"/>
      <c r="V168" s="152"/>
      <c r="W168" s="152"/>
      <c r="X168" s="152"/>
      <c r="Y168" s="152"/>
      <c r="Z168" s="152"/>
      <c r="AA168" s="152"/>
      <c r="AB168" s="152"/>
      <c r="AC168" s="152"/>
      <c r="AD168" s="152"/>
      <c r="AE168" s="152"/>
      <c r="AF168" s="152"/>
      <c r="AG168" s="152"/>
      <c r="AH168" s="152"/>
      <c r="AI168" s="152"/>
      <c r="AJ168" s="152"/>
      <c r="AK168" s="152"/>
      <c r="AL168" s="152"/>
      <c r="AM168" s="152"/>
      <c r="AN168" s="152"/>
      <c r="AO168" s="152"/>
      <c r="AP168" s="152"/>
      <c r="AQ168" s="152"/>
      <c r="AR168" s="152"/>
      <c r="AS168" s="152"/>
      <c r="AT168" s="152"/>
      <c r="AU168" s="152"/>
      <c r="AV168" s="152"/>
      <c r="AW168" s="152"/>
      <c r="AX168" s="152"/>
      <c r="AY168" s="152"/>
      <c r="AZ168" s="152"/>
      <c r="BA168" s="152"/>
      <c r="BB168" s="152"/>
      <c r="BC168" s="152"/>
      <c r="BD168" s="152"/>
      <c r="BE168" s="152"/>
      <c r="BF168" s="152"/>
    </row>
    <row r="169" spans="4:58" ht="129" customHeight="1" x14ac:dyDescent="0.2">
      <c r="D169" s="152"/>
      <c r="E169" s="152"/>
      <c r="F169" s="152"/>
      <c r="G169" s="152"/>
      <c r="H169" s="152"/>
      <c r="I169" s="152"/>
      <c r="J169" s="152"/>
      <c r="K169" s="152"/>
      <c r="L169" s="152"/>
      <c r="M169" s="152"/>
      <c r="N169" s="152"/>
      <c r="O169" s="152"/>
      <c r="P169" s="152"/>
      <c r="Q169" s="152"/>
      <c r="R169" s="152"/>
      <c r="S169" s="152"/>
      <c r="T169" s="152"/>
      <c r="U169" s="152"/>
      <c r="V169" s="152"/>
      <c r="W169" s="152"/>
      <c r="X169" s="152"/>
      <c r="Y169" s="152"/>
      <c r="Z169" s="152"/>
      <c r="AA169" s="152"/>
      <c r="AB169" s="152"/>
      <c r="AC169" s="152"/>
      <c r="AD169" s="152"/>
      <c r="AE169" s="152"/>
      <c r="AF169" s="152"/>
      <c r="AG169" s="152"/>
      <c r="AH169" s="152"/>
      <c r="AI169" s="152"/>
      <c r="AJ169" s="152"/>
      <c r="AK169" s="152"/>
      <c r="AL169" s="152"/>
      <c r="AM169" s="152"/>
      <c r="AN169" s="152"/>
      <c r="AO169" s="152"/>
      <c r="AP169" s="152"/>
      <c r="AQ169" s="152"/>
      <c r="AR169" s="152"/>
      <c r="AS169" s="152"/>
      <c r="AT169" s="152"/>
      <c r="AU169" s="152"/>
      <c r="AV169" s="152"/>
      <c r="AW169" s="152"/>
      <c r="AX169" s="152"/>
      <c r="AY169" s="152"/>
      <c r="AZ169" s="152"/>
      <c r="BA169" s="152"/>
      <c r="BB169" s="152"/>
      <c r="BC169" s="152"/>
      <c r="BD169" s="152"/>
      <c r="BE169" s="152"/>
      <c r="BF169" s="152"/>
    </row>
    <row r="170" spans="4:58" ht="129" customHeight="1" x14ac:dyDescent="0.2">
      <c r="D170" s="152"/>
      <c r="E170" s="152"/>
      <c r="F170" s="152"/>
      <c r="G170" s="152"/>
      <c r="H170" s="152"/>
      <c r="I170" s="152"/>
      <c r="J170" s="152"/>
      <c r="K170" s="152"/>
      <c r="L170" s="152"/>
      <c r="M170" s="152"/>
      <c r="N170" s="152"/>
      <c r="O170" s="152"/>
      <c r="P170" s="152"/>
      <c r="Q170" s="152"/>
      <c r="R170" s="152"/>
      <c r="S170" s="152"/>
      <c r="T170" s="152"/>
      <c r="U170" s="152"/>
      <c r="V170" s="152"/>
      <c r="W170" s="152"/>
      <c r="X170" s="152"/>
      <c r="Y170" s="152"/>
      <c r="Z170" s="152"/>
      <c r="AA170" s="152"/>
      <c r="AB170" s="152"/>
      <c r="AC170" s="152"/>
      <c r="AD170" s="152"/>
      <c r="AE170" s="152"/>
      <c r="AF170" s="152"/>
      <c r="AG170" s="152"/>
      <c r="AH170" s="152"/>
      <c r="AI170" s="152"/>
      <c r="AJ170" s="152"/>
      <c r="AK170" s="152"/>
      <c r="AL170" s="152"/>
      <c r="AM170" s="152"/>
      <c r="AN170" s="152"/>
      <c r="AO170" s="152"/>
      <c r="AP170" s="152"/>
      <c r="AQ170" s="152"/>
      <c r="AR170" s="152"/>
      <c r="AS170" s="152"/>
      <c r="AT170" s="152"/>
      <c r="AU170" s="152"/>
      <c r="AV170" s="152"/>
      <c r="AW170" s="152"/>
      <c r="AX170" s="152"/>
      <c r="AY170" s="152"/>
      <c r="AZ170" s="152"/>
      <c r="BA170" s="152"/>
      <c r="BB170" s="152"/>
      <c r="BC170" s="152"/>
      <c r="BD170" s="152"/>
      <c r="BE170" s="152"/>
      <c r="BF170" s="152"/>
    </row>
    <row r="171" spans="4:58" ht="129" customHeight="1" x14ac:dyDescent="0.2">
      <c r="D171" s="152"/>
      <c r="E171" s="152"/>
      <c r="F171" s="152"/>
      <c r="G171" s="152"/>
      <c r="H171" s="152"/>
      <c r="I171" s="152"/>
      <c r="J171" s="152"/>
      <c r="K171" s="152"/>
      <c r="L171" s="152"/>
      <c r="M171" s="152"/>
      <c r="N171" s="152"/>
      <c r="O171" s="152"/>
      <c r="P171" s="152"/>
      <c r="Q171" s="152"/>
      <c r="R171" s="152"/>
      <c r="S171" s="152"/>
      <c r="T171" s="152"/>
      <c r="U171" s="152"/>
      <c r="V171" s="152"/>
      <c r="W171" s="152"/>
      <c r="X171" s="152"/>
      <c r="Y171" s="152"/>
      <c r="Z171" s="152"/>
      <c r="AA171" s="152"/>
      <c r="AB171" s="152"/>
      <c r="AC171" s="152"/>
      <c r="AD171" s="152"/>
      <c r="AE171" s="152"/>
      <c r="AF171" s="152"/>
      <c r="AG171" s="152"/>
      <c r="AH171" s="152"/>
      <c r="AI171" s="152"/>
      <c r="AJ171" s="152"/>
      <c r="AK171" s="152"/>
      <c r="AL171" s="152"/>
      <c r="AM171" s="152"/>
      <c r="AN171" s="152"/>
      <c r="AO171" s="152"/>
      <c r="AP171" s="152"/>
      <c r="AQ171" s="152"/>
      <c r="AR171" s="152"/>
      <c r="AS171" s="152"/>
      <c r="AT171" s="152"/>
      <c r="AU171" s="152"/>
      <c r="AV171" s="152"/>
      <c r="AW171" s="152"/>
      <c r="AX171" s="152"/>
      <c r="AY171" s="152"/>
      <c r="AZ171" s="152"/>
      <c r="BA171" s="152"/>
      <c r="BB171" s="152"/>
      <c r="BC171" s="152"/>
      <c r="BD171" s="152"/>
      <c r="BE171" s="152"/>
      <c r="BF171" s="152"/>
    </row>
    <row r="172" spans="4:58" ht="129" customHeight="1" x14ac:dyDescent="0.2">
      <c r="D172" s="152"/>
      <c r="E172" s="152"/>
      <c r="F172" s="152"/>
      <c r="G172" s="152"/>
      <c r="H172" s="152"/>
      <c r="I172" s="152"/>
      <c r="J172" s="152"/>
      <c r="K172" s="152"/>
      <c r="L172" s="152"/>
      <c r="M172" s="152"/>
      <c r="N172" s="152"/>
      <c r="O172" s="152"/>
      <c r="P172" s="152"/>
      <c r="Q172" s="152"/>
      <c r="R172" s="152"/>
      <c r="S172" s="152"/>
      <c r="T172" s="152"/>
      <c r="U172" s="152"/>
      <c r="V172" s="152"/>
      <c r="W172" s="152"/>
      <c r="X172" s="152"/>
      <c r="Y172" s="152"/>
      <c r="Z172" s="152"/>
      <c r="AA172" s="152"/>
      <c r="AB172" s="152"/>
      <c r="AC172" s="152"/>
      <c r="AD172" s="152"/>
      <c r="AE172" s="152"/>
      <c r="AF172" s="152"/>
      <c r="AG172" s="152"/>
      <c r="AH172" s="152"/>
      <c r="AI172" s="152"/>
      <c r="AJ172" s="152"/>
      <c r="AK172" s="152"/>
      <c r="AL172" s="152"/>
      <c r="AM172" s="152"/>
      <c r="AN172" s="152"/>
      <c r="AO172" s="152"/>
      <c r="AP172" s="152"/>
      <c r="AQ172" s="152"/>
      <c r="AR172" s="152"/>
      <c r="AS172" s="152"/>
      <c r="AT172" s="152"/>
      <c r="AU172" s="152"/>
      <c r="AV172" s="152"/>
      <c r="AW172" s="152"/>
      <c r="AX172" s="152"/>
      <c r="AY172" s="152"/>
      <c r="AZ172" s="152"/>
      <c r="BA172" s="152"/>
      <c r="BB172" s="152"/>
      <c r="BC172" s="152"/>
      <c r="BD172" s="152"/>
      <c r="BE172" s="152"/>
      <c r="BF172" s="152"/>
    </row>
    <row r="173" spans="4:58" ht="129" customHeight="1" x14ac:dyDescent="0.2">
      <c r="D173" s="152"/>
      <c r="E173" s="152"/>
      <c r="F173" s="152"/>
      <c r="G173" s="152"/>
      <c r="H173" s="152"/>
      <c r="I173" s="152"/>
      <c r="J173" s="152"/>
      <c r="K173" s="152"/>
      <c r="L173" s="152"/>
      <c r="M173" s="152"/>
      <c r="N173" s="152"/>
      <c r="O173" s="152"/>
      <c r="P173" s="152"/>
      <c r="Q173" s="152"/>
      <c r="R173" s="152"/>
      <c r="S173" s="152"/>
      <c r="T173" s="152"/>
      <c r="U173" s="152"/>
      <c r="V173" s="152"/>
      <c r="W173" s="152"/>
      <c r="X173" s="152"/>
      <c r="Y173" s="152"/>
      <c r="Z173" s="152"/>
      <c r="AA173" s="152"/>
      <c r="AB173" s="152"/>
      <c r="AC173" s="152"/>
      <c r="AD173" s="152"/>
      <c r="AE173" s="152"/>
      <c r="AF173" s="152"/>
      <c r="AG173" s="152"/>
      <c r="AH173" s="152"/>
      <c r="AI173" s="152"/>
      <c r="AJ173" s="152"/>
      <c r="AK173" s="152"/>
      <c r="AL173" s="152"/>
      <c r="AM173" s="152"/>
      <c r="AN173" s="152"/>
      <c r="AO173" s="152"/>
      <c r="AP173" s="152"/>
      <c r="AQ173" s="152"/>
      <c r="AR173" s="152"/>
      <c r="AS173" s="152"/>
      <c r="AT173" s="152"/>
      <c r="AU173" s="152"/>
      <c r="AV173" s="152"/>
      <c r="AW173" s="152"/>
      <c r="AX173" s="152"/>
      <c r="AY173" s="152"/>
      <c r="AZ173" s="152"/>
      <c r="BA173" s="152"/>
      <c r="BB173" s="152"/>
      <c r="BC173" s="152"/>
      <c r="BD173" s="152"/>
      <c r="BE173" s="152"/>
      <c r="BF173" s="152"/>
    </row>
    <row r="174" spans="4:58" ht="129" customHeight="1" x14ac:dyDescent="0.2">
      <c r="D174" s="152"/>
      <c r="E174" s="152"/>
      <c r="F174" s="152"/>
      <c r="G174" s="152"/>
      <c r="H174" s="152"/>
      <c r="I174" s="152"/>
      <c r="J174" s="152"/>
      <c r="K174" s="152"/>
      <c r="L174" s="152"/>
      <c r="M174" s="152"/>
      <c r="N174" s="152"/>
      <c r="O174" s="152"/>
      <c r="P174" s="152"/>
      <c r="Q174" s="152"/>
      <c r="R174" s="152"/>
      <c r="S174" s="152"/>
      <c r="T174" s="152"/>
      <c r="U174" s="152"/>
      <c r="V174" s="152"/>
      <c r="W174" s="152"/>
      <c r="X174" s="152"/>
      <c r="Y174" s="152"/>
      <c r="Z174" s="152"/>
      <c r="AA174" s="152"/>
      <c r="AB174" s="152"/>
      <c r="AC174" s="152"/>
      <c r="AD174" s="152"/>
      <c r="AE174" s="152"/>
      <c r="AF174" s="152"/>
      <c r="AG174" s="152"/>
      <c r="AH174" s="152"/>
      <c r="AI174" s="152"/>
      <c r="AJ174" s="152"/>
      <c r="AK174" s="152"/>
      <c r="AL174" s="152"/>
      <c r="AM174" s="152"/>
      <c r="AN174" s="152"/>
      <c r="AO174" s="152"/>
      <c r="AP174" s="152"/>
      <c r="AQ174" s="152"/>
      <c r="AR174" s="152"/>
      <c r="AS174" s="152"/>
      <c r="AT174" s="152"/>
      <c r="AU174" s="152"/>
      <c r="AV174" s="152"/>
      <c r="AW174" s="152"/>
      <c r="AX174" s="152"/>
      <c r="AY174" s="152"/>
      <c r="AZ174" s="152"/>
      <c r="BA174" s="152"/>
      <c r="BB174" s="152"/>
      <c r="BC174" s="152"/>
      <c r="BD174" s="152"/>
      <c r="BE174" s="152"/>
      <c r="BF174" s="152"/>
    </row>
    <row r="175" spans="4:58" ht="129" customHeight="1" x14ac:dyDescent="0.2">
      <c r="D175" s="152"/>
      <c r="E175" s="152"/>
      <c r="F175" s="152"/>
      <c r="G175" s="152"/>
      <c r="H175" s="152"/>
      <c r="I175" s="152"/>
      <c r="J175" s="152"/>
      <c r="K175" s="152"/>
      <c r="L175" s="152"/>
      <c r="M175" s="152"/>
      <c r="N175" s="152"/>
      <c r="O175" s="152"/>
      <c r="P175" s="152"/>
      <c r="Q175" s="152"/>
      <c r="R175" s="152"/>
      <c r="S175" s="152"/>
      <c r="T175" s="152"/>
      <c r="U175" s="152"/>
      <c r="V175" s="152"/>
      <c r="W175" s="152"/>
      <c r="X175" s="152"/>
      <c r="Y175" s="152"/>
      <c r="Z175" s="152"/>
      <c r="AA175" s="152"/>
      <c r="AB175" s="152"/>
      <c r="AC175" s="152"/>
      <c r="AD175" s="152"/>
      <c r="AE175" s="152"/>
      <c r="AF175" s="152"/>
      <c r="AG175" s="152"/>
      <c r="AH175" s="152"/>
      <c r="AI175" s="152"/>
      <c r="AJ175" s="152"/>
      <c r="AK175" s="152"/>
      <c r="AL175" s="152"/>
      <c r="AM175" s="152"/>
      <c r="AN175" s="152"/>
      <c r="AO175" s="152"/>
      <c r="AP175" s="152"/>
      <c r="AQ175" s="152"/>
      <c r="AR175" s="152"/>
      <c r="AS175" s="152"/>
      <c r="AT175" s="152"/>
      <c r="AU175" s="152"/>
      <c r="AV175" s="152"/>
      <c r="AW175" s="152"/>
      <c r="AX175" s="152"/>
      <c r="AY175" s="152"/>
      <c r="AZ175" s="152"/>
      <c r="BA175" s="152"/>
      <c r="BB175" s="152"/>
      <c r="BC175" s="152"/>
      <c r="BD175" s="152"/>
      <c r="BE175" s="152"/>
      <c r="BF175" s="152"/>
    </row>
    <row r="176" spans="4:58" ht="129" customHeight="1" x14ac:dyDescent="0.2">
      <c r="D176" s="152"/>
      <c r="E176" s="152"/>
      <c r="F176" s="152"/>
      <c r="G176" s="152"/>
      <c r="H176" s="152"/>
      <c r="I176" s="152"/>
      <c r="J176" s="152"/>
      <c r="K176" s="152"/>
      <c r="L176" s="152"/>
      <c r="M176" s="152"/>
      <c r="N176" s="152"/>
      <c r="O176" s="152"/>
      <c r="P176" s="152"/>
      <c r="Q176" s="152"/>
      <c r="R176" s="152"/>
      <c r="S176" s="152"/>
      <c r="T176" s="152"/>
      <c r="U176" s="152"/>
      <c r="V176" s="152"/>
      <c r="W176" s="152"/>
      <c r="X176" s="152"/>
      <c r="Y176" s="152"/>
      <c r="Z176" s="152"/>
      <c r="AA176" s="152"/>
      <c r="AB176" s="152"/>
      <c r="AC176" s="152"/>
      <c r="AD176" s="152"/>
      <c r="AE176" s="152"/>
      <c r="AF176" s="152"/>
      <c r="AG176" s="152"/>
      <c r="AH176" s="152"/>
      <c r="AI176" s="152"/>
      <c r="AJ176" s="152"/>
      <c r="AK176" s="152"/>
      <c r="AL176" s="152"/>
      <c r="AM176" s="152"/>
      <c r="AN176" s="152"/>
      <c r="AO176" s="152"/>
      <c r="AP176" s="152"/>
      <c r="AQ176" s="152"/>
      <c r="AR176" s="152"/>
      <c r="AS176" s="152"/>
      <c r="AT176" s="152"/>
      <c r="AU176" s="152"/>
      <c r="AV176" s="152"/>
      <c r="AW176" s="152"/>
      <c r="AX176" s="152"/>
      <c r="AY176" s="152"/>
      <c r="AZ176" s="152"/>
      <c r="BA176" s="152"/>
      <c r="BB176" s="152"/>
      <c r="BC176" s="152"/>
      <c r="BD176" s="152"/>
      <c r="BE176" s="152"/>
      <c r="BF176" s="152"/>
    </row>
    <row r="177" spans="4:58" ht="129" customHeight="1" x14ac:dyDescent="0.2">
      <c r="D177" s="152"/>
      <c r="E177" s="152"/>
      <c r="F177" s="152"/>
      <c r="G177" s="152"/>
      <c r="H177" s="152"/>
      <c r="I177" s="152"/>
      <c r="J177" s="152"/>
      <c r="K177" s="152"/>
      <c r="L177" s="152"/>
      <c r="M177" s="152"/>
      <c r="N177" s="152"/>
      <c r="O177" s="152"/>
      <c r="P177" s="152"/>
      <c r="Q177" s="152"/>
      <c r="R177" s="152"/>
      <c r="S177" s="152"/>
      <c r="T177" s="152"/>
      <c r="U177" s="152"/>
      <c r="V177" s="152"/>
      <c r="W177" s="152"/>
      <c r="X177" s="152"/>
      <c r="Y177" s="152"/>
      <c r="Z177" s="152"/>
      <c r="AA177" s="152"/>
      <c r="AB177" s="152"/>
      <c r="AC177" s="152"/>
      <c r="AD177" s="152"/>
      <c r="AE177" s="152"/>
      <c r="AF177" s="152"/>
      <c r="AG177" s="152"/>
      <c r="AH177" s="152"/>
      <c r="AI177" s="152"/>
      <c r="AJ177" s="152"/>
      <c r="AK177" s="152"/>
      <c r="AL177" s="152"/>
      <c r="AM177" s="152"/>
      <c r="AN177" s="152"/>
      <c r="AO177" s="152"/>
      <c r="AP177" s="152"/>
      <c r="AQ177" s="152"/>
      <c r="AR177" s="152"/>
      <c r="AS177" s="152"/>
      <c r="AT177" s="152"/>
      <c r="AU177" s="152"/>
      <c r="AV177" s="152"/>
      <c r="AW177" s="152"/>
      <c r="AX177" s="152"/>
      <c r="AY177" s="152"/>
      <c r="AZ177" s="152"/>
      <c r="BA177" s="152"/>
      <c r="BB177" s="152"/>
      <c r="BC177" s="152"/>
      <c r="BD177" s="152"/>
      <c r="BE177" s="152"/>
      <c r="BF177" s="152"/>
    </row>
    <row r="178" spans="4:58" ht="129" customHeight="1" x14ac:dyDescent="0.2">
      <c r="D178" s="152"/>
      <c r="E178" s="152"/>
      <c r="F178" s="152"/>
      <c r="G178" s="152"/>
      <c r="H178" s="152"/>
      <c r="I178" s="152"/>
      <c r="J178" s="152"/>
      <c r="K178" s="152"/>
      <c r="L178" s="152"/>
      <c r="M178" s="152"/>
      <c r="N178" s="152"/>
      <c r="O178" s="152"/>
      <c r="P178" s="152"/>
      <c r="Q178" s="152"/>
      <c r="R178" s="152"/>
      <c r="S178" s="152"/>
      <c r="T178" s="152"/>
      <c r="U178" s="152"/>
      <c r="V178" s="152"/>
      <c r="W178" s="152"/>
      <c r="X178" s="152"/>
      <c r="Y178" s="152"/>
      <c r="Z178" s="152"/>
      <c r="AA178" s="152"/>
      <c r="AB178" s="152"/>
      <c r="AC178" s="152"/>
      <c r="AD178" s="152"/>
      <c r="AE178" s="152"/>
      <c r="AF178" s="152"/>
      <c r="AG178" s="152"/>
      <c r="AH178" s="152"/>
      <c r="AI178" s="152"/>
      <c r="AJ178" s="152"/>
      <c r="AK178" s="152"/>
      <c r="AL178" s="152"/>
      <c r="AM178" s="152"/>
      <c r="AN178" s="152"/>
      <c r="AO178" s="152"/>
      <c r="AP178" s="152"/>
      <c r="AQ178" s="152"/>
      <c r="AR178" s="152"/>
      <c r="AS178" s="152"/>
      <c r="AT178" s="152"/>
      <c r="AU178" s="152"/>
      <c r="AV178" s="152"/>
      <c r="AW178" s="152"/>
      <c r="AX178" s="152"/>
      <c r="AY178" s="152"/>
      <c r="AZ178" s="152"/>
      <c r="BA178" s="152"/>
      <c r="BB178" s="152"/>
      <c r="BC178" s="152"/>
      <c r="BD178" s="152"/>
      <c r="BE178" s="152"/>
      <c r="BF178" s="152"/>
    </row>
  </sheetData>
  <mergeCells count="2">
    <mergeCell ref="E34:F34"/>
    <mergeCell ref="AE4:AH4"/>
  </mergeCells>
  <printOptions horizontalCentered="1" verticalCentered="1"/>
  <pageMargins left="0.7" right="0.7" top="0.75" bottom="0.75" header="0.3" footer="0.3"/>
  <pageSetup paperSize="8" scale="24" fitToHeight="2" orientation="landscape"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E11B8A9-F06D-4938-9C04-48349070AE0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6</vt:i4>
      </vt:variant>
    </vt:vector>
  </HeadingPairs>
  <TitlesOfParts>
    <vt:vector size="20" baseType="lpstr">
      <vt:lpstr>اكبر شركات فى البورضة </vt:lpstr>
      <vt:lpstr>بيانات تاريخية - عقود الفضة (3)</vt:lpstr>
      <vt:lpstr>بيانات تاريخية - عقود الذهب</vt:lpstr>
      <vt:lpstr>البيانات التاريخية للدولار </vt:lpstr>
      <vt:lpstr>البيانات التاريخيه لليورو </vt:lpstr>
      <vt:lpstr>الفضه</vt:lpstr>
      <vt:lpstr>data set 1 </vt:lpstr>
      <vt:lpstr>Sheet2</vt:lpstr>
      <vt:lpstr>Table1</vt:lpstr>
      <vt:lpstr>analysis  1 </vt:lpstr>
      <vt:lpstr>Detail1</vt:lpstr>
      <vt:lpstr>Detail2</vt:lpstr>
      <vt:lpstr>analysis 2 </vt:lpstr>
      <vt:lpstr>DASHBOARD 1</vt:lpstr>
      <vt:lpstr>'analysis 2 '!Print_Area</vt:lpstr>
      <vt:lpstr>'DASHBOARD 1'!Print_Area</vt:lpstr>
      <vt:lpstr>'data set 1 '!Print_Area</vt:lpstr>
      <vt:lpstr>'اكبر شركات فى البورضة '!Print_Area</vt:lpstr>
      <vt:lpstr>'البيانات التاريخية للدولار '!Print_Area</vt:lpstr>
      <vt:lpstr>silver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 El-Aziz</dc:creator>
  <cp:lastModifiedBy>Shehab Ahmed</cp:lastModifiedBy>
  <cp:lastPrinted>2026-05-21T16:07:44Z</cp:lastPrinted>
  <dcterms:created xsi:type="dcterms:W3CDTF">2026-05-04T05:45:27Z</dcterms:created>
  <dcterms:modified xsi:type="dcterms:W3CDTF">2026-05-21T16:38:35Z</dcterms:modified>
</cp:coreProperties>
</file>