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cardtrendsystems-my.sharepoint.com/personal/mohsen_kharaziesfahani_cardtrend_com/Documents/Desktop/Appraisal/2021/"/>
    </mc:Choice>
  </mc:AlternateContent>
  <xr:revisionPtr revIDLastSave="38" documentId="13_ncr:1_{BBEA43E8-5031-487E-9D79-CDFCB4DB2256}" xr6:coauthVersionLast="47" xr6:coauthVersionMax="47" xr10:uidLastSave="{F487FDDC-8896-439F-8B46-D0BF94689F06}"/>
  <bookViews>
    <workbookView xWindow="-110" yWindow="-110" windowWidth="19420" windowHeight="10420" xr2:uid="{AEA53221-56D1-4C84-891E-69A89AE9CBCB}"/>
  </bookViews>
  <sheets>
    <sheet name="Appraisal-Form"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4" i="1" l="1"/>
  <c r="D138" i="1"/>
  <c r="E5" i="1"/>
  <c r="A174" i="1"/>
  <c r="B150" i="1"/>
  <c r="B127" i="1"/>
  <c r="B58" i="1"/>
  <c r="B89" i="1"/>
  <c r="D145" i="1"/>
  <c r="D140" i="1"/>
  <c r="C140" i="1"/>
  <c r="D139" i="1"/>
  <c r="C139" i="1"/>
  <c r="C138" i="1"/>
  <c r="D134" i="1"/>
  <c r="C134" i="1"/>
  <c r="D133" i="1"/>
  <c r="C133" i="1"/>
  <c r="F138" i="1" l="1"/>
  <c r="F133" i="1"/>
  <c r="F139" i="1"/>
  <c r="D141" i="1"/>
  <c r="F140" i="1"/>
  <c r="F134" i="1"/>
  <c r="F142" i="1" l="1"/>
  <c r="F145" i="1" s="1"/>
  <c r="F148" i="1" s="1"/>
  <c r="F4" i="1" s="1"/>
</calcChain>
</file>

<file path=xl/sharedStrings.xml><?xml version="1.0" encoding="utf-8"?>
<sst xmlns="http://schemas.openxmlformats.org/spreadsheetml/2006/main" count="152" uniqueCount="119">
  <si>
    <t>(A)</t>
  </si>
  <si>
    <t>(B)</t>
  </si>
  <si>
    <t>(F)</t>
  </si>
  <si>
    <t>(G)</t>
  </si>
  <si>
    <t>FACTORS DEFINITION</t>
  </si>
  <si>
    <t>Part 2 : Team Attributes</t>
  </si>
  <si>
    <t>Part 3 : Personal Discipline</t>
  </si>
  <si>
    <t xml:space="preserve">NAME : </t>
  </si>
  <si>
    <t>OVERALL ASSESSMENT &amp; COMMENTS</t>
  </si>
  <si>
    <t>APPRAISEE COMMENTS ON ACHIEVEMENT :</t>
  </si>
  <si>
    <t>APPRAISER'S COMMENTS AND SUGGESTIONS :</t>
  </si>
  <si>
    <t>APPRAISER'S COMMENT</t>
  </si>
  <si>
    <t>SELF COMMENT</t>
  </si>
  <si>
    <t>SELF RATING</t>
  </si>
  <si>
    <t>SECTION WEIGHTAGE</t>
  </si>
  <si>
    <t>SECTION WEIGHTAGE:</t>
  </si>
  <si>
    <t>(1=Below Average 2=Slightly Below Average, 3=Average, 4=Above Average, 5=Excellence)</t>
  </si>
  <si>
    <t>APPRAI-SER RATING</t>
  </si>
  <si>
    <t>MEASUREMENT CRITERIA</t>
  </si>
  <si>
    <t>DEFAULT RATING</t>
  </si>
  <si>
    <t>If the company financial performance at financial year end,
Over archieve target by 10% = 5
Archieve Target = 4
Equal last year = 3
Profitable = 2
Not Profitable = 1</t>
  </si>
  <si>
    <t>The Company Performance is a measurement factor that applicable to everyone in the company. However, the weightage of this measurement factor is vary according to roles and departments.</t>
  </si>
  <si>
    <t>DATE JOINT :</t>
  </si>
  <si>
    <t>APPRAISAL RESULT:</t>
  </si>
  <si>
    <t>SERVING TENURE:</t>
  </si>
  <si>
    <t>DESIGNATION :</t>
  </si>
  <si>
    <t>YEAR:</t>
  </si>
  <si>
    <t>PERFORMANCE APPRAISAL FORM</t>
  </si>
  <si>
    <t>SECTION TOTAL</t>
  </si>
  <si>
    <t>SUB SECTION TOTAL</t>
  </si>
  <si>
    <t>SUB SECTION RATING</t>
  </si>
  <si>
    <t>RESULT</t>
  </si>
  <si>
    <t>WEIGHTAGE</t>
  </si>
  <si>
    <t>SECTION C TOTAL :</t>
  </si>
  <si>
    <t>SUB SECTION C-3: PERSONAL DISCIPLINE</t>
  </si>
  <si>
    <t>SUB SECTION WEIGHTAGE:</t>
  </si>
  <si>
    <t>SUB SECTION C-2: TEAM ATTRIBUTES</t>
  </si>
  <si>
    <t>SUB SECTION C-1: WORK RELATED</t>
  </si>
  <si>
    <t>SECTION A: COMPANY PERFORMANCE</t>
  </si>
  <si>
    <t>A. Most successful job accomplishments since last performance period:</t>
  </si>
  <si>
    <t>B. Key strengths of employee:</t>
  </si>
  <si>
    <t>C. Problems since last performance appraisals:</t>
  </si>
  <si>
    <t>D. Key areas that need improvements:</t>
  </si>
  <si>
    <t>H. Any needs for training? If yes, what kinds of training that you anticipate for this coming year? Be as specific as possible.</t>
  </si>
  <si>
    <t>E. What would you like to accomplish over the coming year? ( Performance improvements, tasks, goals, new skills)</t>
  </si>
  <si>
    <t>F. What would help you better carry out your work responsibilities?  (Relationship skills, continuing education, particular tools)</t>
  </si>
  <si>
    <t>G. How would you evaluate your overall performance over the last year? (satisfactory? Need guidance? Good, but with room for improvement?)</t>
  </si>
  <si>
    <t>SECTION D: PERFORMANCE SELF ASSESSMENT AND FEEDBACK</t>
  </si>
  <si>
    <t>SECTION C: JOB COMPETENCY</t>
  </si>
  <si>
    <t>SECTION B: ROLE KPI PERFORMANCE</t>
  </si>
  <si>
    <t>SUB SECTION C-1 :</t>
  </si>
  <si>
    <t>SUB SECTION C-2 :</t>
  </si>
  <si>
    <t>SUB SECTION C-3 :</t>
  </si>
  <si>
    <t>SECTION B TOTAL :</t>
  </si>
  <si>
    <t>SECTION A TOTAL :</t>
  </si>
  <si>
    <t>SECTION RATING</t>
  </si>
  <si>
    <t>TOTAL APPRAISAL RESULT :</t>
  </si>
  <si>
    <t>KPI FOCUS / 
MEASUREMENT CRITERIA</t>
  </si>
  <si>
    <t>100% = 5 points
90% = 4 points
80% = 3 points
75% = 2 points
70% and below = 1 point</t>
  </si>
  <si>
    <t>Able to execute work as described = 3 point.
1 recommendation plus 1 point, 1 dissatisfaction minus 1 point.
Max = 5 points.
Min = 1 point.</t>
  </si>
  <si>
    <r>
      <rPr>
        <b/>
        <sz val="10"/>
        <rFont val="Arial"/>
        <family val="2"/>
      </rPr>
      <t>9. Reliability</t>
    </r>
    <r>
      <rPr>
        <sz val="10"/>
        <color theme="1"/>
        <rFont val="Calibri"/>
        <family val="2"/>
        <scheme val="minor"/>
      </rPr>
      <t xml:space="preserve">
Ability to execute work assignments and dependability in following instructions with minimum supervision. Proactive in executing job task.</t>
    </r>
  </si>
  <si>
    <r>
      <rPr>
        <b/>
        <sz val="10"/>
        <rFont val="Arial"/>
        <family val="2"/>
      </rPr>
      <t>10. Attendance &amp; Punctuality</t>
    </r>
    <r>
      <rPr>
        <sz val="10"/>
        <color theme="1"/>
        <rFont val="Calibri"/>
        <family val="2"/>
        <scheme val="minor"/>
      </rPr>
      <t xml:space="preserve">
No late, medical leave, unpaid leave and emergency leave applied.</t>
    </r>
  </si>
  <si>
    <r>
      <rPr>
        <b/>
        <sz val="10"/>
        <rFont val="Arial"/>
        <family val="2"/>
      </rPr>
      <t>6. Adaptability</t>
    </r>
    <r>
      <rPr>
        <sz val="10"/>
        <color theme="1"/>
        <rFont val="Calibri"/>
        <family val="2"/>
        <scheme val="minor"/>
      </rPr>
      <t xml:space="preserve">
Understands and willing to accept changes and able to adapt to new job functions without requiring continous and repeated instructions.</t>
    </r>
  </si>
  <si>
    <r>
      <rPr>
        <b/>
        <sz val="10"/>
        <rFont val="Arial"/>
        <family val="2"/>
      </rPr>
      <t>7. Team Work</t>
    </r>
    <r>
      <rPr>
        <sz val="10"/>
        <color theme="1"/>
        <rFont val="Calibri"/>
        <family val="2"/>
        <scheme val="minor"/>
      </rPr>
      <t xml:space="preserve">
Willingness to receive or provide help to the team to achieve goals. Maintain professionalism, maturity and good behaviour at all times. </t>
    </r>
  </si>
  <si>
    <r>
      <rPr>
        <b/>
        <sz val="10"/>
        <rFont val="Arial"/>
        <family val="2"/>
      </rPr>
      <t>8. Team Relationship Management</t>
    </r>
    <r>
      <rPr>
        <sz val="10"/>
        <color theme="1"/>
        <rFont val="Calibri"/>
        <family val="2"/>
        <scheme val="minor"/>
      </rPr>
      <t xml:space="preserve">
Ability to lead the team well and achieve the company mission and vision. Well versed with talents of each team members and develop a strong team.</t>
    </r>
  </si>
  <si>
    <r>
      <rPr>
        <b/>
        <sz val="10"/>
        <rFont val="Arial"/>
        <family val="2"/>
      </rPr>
      <t xml:space="preserve">1. Knowledge of Work
</t>
    </r>
    <r>
      <rPr>
        <sz val="10"/>
        <color theme="1"/>
        <rFont val="Calibri"/>
        <family val="2"/>
        <scheme val="minor"/>
      </rPr>
      <t>Employee understand what is his / her objective and purpose. Has thorough and detailed knowledge of job</t>
    </r>
  </si>
  <si>
    <r>
      <rPr>
        <b/>
        <sz val="10"/>
        <rFont val="Arial"/>
        <family val="2"/>
      </rPr>
      <t>2. Quality of Work</t>
    </r>
    <r>
      <rPr>
        <sz val="10"/>
        <color theme="1"/>
        <rFont val="Calibri"/>
        <family val="2"/>
        <scheme val="minor"/>
      </rPr>
      <t xml:space="preserve">
Accuracy, thoroughness and tardiness of work. </t>
    </r>
  </si>
  <si>
    <r>
      <rPr>
        <b/>
        <sz val="10"/>
        <rFont val="Arial"/>
        <family val="2"/>
      </rPr>
      <t>3. Timeliness of Work</t>
    </r>
    <r>
      <rPr>
        <sz val="10"/>
        <color theme="1"/>
        <rFont val="Calibri"/>
        <family val="2"/>
        <scheme val="minor"/>
      </rPr>
      <t xml:space="preserve">
Ability to deliver job task on schedule. Sense of urgency and responsive.</t>
    </r>
  </si>
  <si>
    <r>
      <t xml:space="preserve">5. </t>
    </r>
    <r>
      <rPr>
        <b/>
        <sz val="10"/>
        <rFont val="Arial"/>
        <family val="2"/>
      </rPr>
      <t>Communication skills</t>
    </r>
    <r>
      <rPr>
        <sz val="10"/>
        <color theme="1"/>
        <rFont val="Calibri"/>
        <family val="2"/>
        <scheme val="minor"/>
      </rPr>
      <t xml:space="preserve">
Ability to communicate effectively verbally and in writing with subordinates, peers and superior. </t>
    </r>
  </si>
  <si>
    <r>
      <t xml:space="preserve">4. </t>
    </r>
    <r>
      <rPr>
        <b/>
        <sz val="10"/>
        <rFont val="Arial"/>
        <family val="2"/>
      </rPr>
      <t>Problem Solving and Proactive</t>
    </r>
    <r>
      <rPr>
        <sz val="10"/>
        <color theme="1"/>
        <rFont val="Calibri"/>
        <family val="2"/>
        <scheme val="minor"/>
      </rPr>
      <t xml:space="preserve">
Contribute ideas for work improvement and problem solving. Identify creative ways to improve products and services. </t>
    </r>
  </si>
  <si>
    <t xml:space="preserve">Able to communicate effectively with,
Peers = 3 points, Supervisor or external counterpart = 4 points, Excellance communication = 5 points.
1 to 2 points if above is not achieved.
</t>
  </si>
  <si>
    <t>Mininum 1 valid contribution per quarter = 3 points.
1 adopted contribution plus 1 point, maximum total 5 points.
1 to 2 points if above is not achieved.</t>
  </si>
  <si>
    <t>Base point = 3 points.
1 recommendation plus 1 point, 1 dissatisfaction minus 1 point.
Max = 5 points.
Min = 1 point.</t>
  </si>
  <si>
    <t>If team member's average SEC B rating,
&gt;= 80% = 5 points
&gt;= 70% = 4 points
&gt;= 60% = 3 points
&gt;= 50% = 2 points
1 point if above is not achieved.</t>
  </si>
  <si>
    <t>If  SEC B rating,
&gt;= 80% = 5 points
&gt;= 70% = 4 points
&gt;= 60% = 3 points
&gt;= 50% = 2 points
1 point if above is not achieved.</t>
  </si>
  <si>
    <t>If team member's average SEC B rating &gt;= 60% = 3 points,
1 team member recommandation plus 1 point.
1 point if above is not achieved.</t>
  </si>
  <si>
    <t xml:space="preserve">(C) </t>
  </si>
  <si>
    <t xml:space="preserve">(E) </t>
  </si>
  <si>
    <t>(H) = (F / E) x G</t>
  </si>
  <si>
    <t>(D) = ( B / A ) x C</t>
  </si>
  <si>
    <t>(M) = K x C</t>
  </si>
  <si>
    <t>SUB SECTION WEIGHTAGE TOTAL, Formula: (J) = SUM(G)</t>
  </si>
  <si>
    <t>(N) = SUM(D) + M</t>
  </si>
  <si>
    <t>SUB SECTION RESULT TOTAL, Formula: (K) = SUM(H)</t>
  </si>
  <si>
    <t>APPRAISAL RESULT CALCULATION</t>
  </si>
  <si>
    <t>SIGNATURES:</t>
  </si>
  <si>
    <t>APPRAISEE</t>
  </si>
  <si>
    <t>DATE:</t>
  </si>
  <si>
    <t>APPRAISER</t>
  </si>
  <si>
    <t>REPORTING SUPERIVOR:
(APPRAISER)</t>
  </si>
  <si>
    <t>MOHSEN KHARAZI ESFAHANI</t>
  </si>
  <si>
    <r>
      <rPr>
        <b/>
        <u/>
        <sz val="10"/>
        <color theme="1"/>
        <rFont val="Arial"/>
        <family val="2"/>
      </rPr>
      <t>1. KPI FOCUS:</t>
    </r>
    <r>
      <rPr>
        <sz val="10"/>
        <color theme="1"/>
        <rFont val="Arial"/>
        <family val="2"/>
      </rPr>
      <t xml:space="preserve"> </t>
    </r>
    <r>
      <rPr>
        <b/>
        <sz val="10"/>
        <rFont val="Arial"/>
        <family val="2"/>
      </rPr>
      <t>Build a web-based loyalty system to replace/retired current CCMS entirely.</t>
    </r>
    <r>
      <rPr>
        <sz val="10"/>
        <color theme="1"/>
        <rFont val="Arial"/>
        <family val="2"/>
      </rPr>
      <t xml:space="preserve">
</t>
    </r>
    <r>
      <rPr>
        <b/>
        <u/>
        <sz val="10"/>
        <color theme="1"/>
        <rFont val="Arial"/>
        <family val="2"/>
      </rPr>
      <t>MEASUREMENT CRITERIA:</t>
    </r>
    <r>
      <rPr>
        <sz val="10"/>
        <color theme="1"/>
        <rFont val="Arial"/>
        <family val="2"/>
      </rPr>
      <t xml:space="preserve">
1. CCMS is no longer required at all for new customers by early Jun 2021 - 5pts
2. Subsequently, 4-1 pts subject to overall progress.
</t>
    </r>
  </si>
  <si>
    <r>
      <rPr>
        <b/>
        <u/>
        <sz val="10"/>
        <color theme="1"/>
        <rFont val="Arial"/>
        <family val="2"/>
      </rPr>
      <t>2. KPI FOCUS:</t>
    </r>
    <r>
      <rPr>
        <b/>
        <sz val="10"/>
        <color theme="1"/>
        <rFont val="Arial"/>
        <family val="2"/>
      </rPr>
      <t xml:space="preserve"> </t>
    </r>
    <r>
      <rPr>
        <b/>
        <sz val="10"/>
        <rFont val="Arial"/>
        <family val="2"/>
      </rPr>
      <t xml:space="preserve">Saas Loyalty Core Code Base </t>
    </r>
    <r>
      <rPr>
        <b/>
        <sz val="10"/>
        <color rgb="FF0070C0"/>
        <rFont val="Arial"/>
        <family val="2"/>
      </rPr>
      <t xml:space="preserve">
</t>
    </r>
    <r>
      <rPr>
        <b/>
        <u/>
        <sz val="10"/>
        <color theme="1"/>
        <rFont val="Arial"/>
        <family val="2"/>
      </rPr>
      <t xml:space="preserve">MEASUREMENT CRITERIA:
</t>
    </r>
    <r>
      <rPr>
        <sz val="10"/>
        <color theme="1"/>
        <rFont val="Arial"/>
        <family val="2"/>
      </rPr>
      <t>1. Develop a sellable Saas Loyalty Code Base - 5pts
2. Subsequently, 4-1 pts subject to overall progress.</t>
    </r>
  </si>
  <si>
    <r>
      <rPr>
        <b/>
        <u/>
        <sz val="10"/>
        <color theme="1"/>
        <rFont val="Arial"/>
        <family val="2"/>
      </rPr>
      <t xml:space="preserve">4. KPI FOCUS: </t>
    </r>
    <r>
      <rPr>
        <sz val="10"/>
        <color theme="1"/>
        <rFont val="Arial"/>
        <family val="2"/>
      </rPr>
      <t xml:space="preserve">Functional Objectives
Unit Test Reporting 
</t>
    </r>
    <r>
      <rPr>
        <b/>
        <u/>
        <sz val="10"/>
        <color theme="1"/>
        <rFont val="Arial"/>
        <family val="2"/>
      </rPr>
      <t>MEASUREMENT CRITERIA:</t>
    </r>
    <r>
      <rPr>
        <b/>
        <sz val="10"/>
        <color theme="1"/>
        <rFont val="Arial"/>
        <family val="2"/>
      </rPr>
      <t xml:space="preserve">
</t>
    </r>
    <r>
      <rPr>
        <sz val="10"/>
        <color theme="1"/>
        <rFont val="Arial"/>
        <family val="2"/>
      </rPr>
      <t>1. Implimentation of unit testing using testing tools/custom scripting (Possible tool to use is TsqlT)  - 2 pts                                                                          2. Unit Test Report Template: New unit test report to pass quality control team test for all development such as incident, product and change request. (Start from quarter 2 onwards)
Able to execute work as described = 1 point
2. Quality Control Bouncing Rates: Failure of development that bounce from quality control team to fix such as incident, product and change request. (Total number bounce from quality control and divide by total number of unit test reports) 
&lt;= 10% = 2 points
&lt;= 20% = 1 point</t>
    </r>
  </si>
  <si>
    <r>
      <rPr>
        <b/>
        <u/>
        <sz val="10"/>
        <color theme="1"/>
        <rFont val="Arial"/>
        <family val="2"/>
      </rPr>
      <t>3. KPI FOCUS:</t>
    </r>
    <r>
      <rPr>
        <u/>
        <sz val="10"/>
        <color theme="1"/>
        <rFont val="Arial"/>
        <family val="2"/>
      </rPr>
      <t xml:space="preserve"> </t>
    </r>
    <r>
      <rPr>
        <sz val="10"/>
        <color theme="1"/>
        <rFont val="Arial"/>
        <family val="2"/>
      </rPr>
      <t xml:space="preserve">Role Specific Objectives: Quality, Contribution and Self Improvement. 
</t>
    </r>
    <r>
      <rPr>
        <b/>
        <sz val="10"/>
        <color theme="1"/>
        <rFont val="Arial"/>
        <family val="2"/>
      </rPr>
      <t xml:space="preserve">
</t>
    </r>
    <r>
      <rPr>
        <b/>
        <u/>
        <sz val="10"/>
        <color theme="1"/>
        <rFont val="Arial"/>
        <family val="2"/>
      </rPr>
      <t xml:space="preserve">MEASUREMENT CRITERIA:
</t>
    </r>
    <r>
      <rPr>
        <sz val="10"/>
        <color theme="1"/>
        <rFont val="Arial"/>
        <family val="2"/>
      </rPr>
      <t xml:space="preserve">1. </t>
    </r>
    <r>
      <rPr>
        <b/>
        <sz val="10"/>
        <color theme="1"/>
        <rFont val="Arial"/>
        <family val="2"/>
      </rPr>
      <t>Quality of Deliveries</t>
    </r>
    <r>
      <rPr>
        <sz val="10"/>
        <color theme="1"/>
        <rFont val="Arial"/>
        <family val="2"/>
      </rPr>
      <t xml:space="preserve"> - Development outcome should meet user requirement and mitigated from encountering logic and syntact error. -  Delivered according to timeframe                                                       2. </t>
    </r>
    <r>
      <rPr>
        <b/>
        <sz val="10"/>
        <color theme="1"/>
        <rFont val="Arial"/>
        <family val="2"/>
      </rPr>
      <t>Maintain the source code repository</t>
    </r>
    <r>
      <rPr>
        <sz val="10"/>
        <color theme="1"/>
        <rFont val="Arial"/>
        <family val="2"/>
      </rPr>
      <t xml:space="preserve"> - Keep the source code repository updated and organized.                                                   3. </t>
    </r>
    <r>
      <rPr>
        <b/>
        <sz val="10"/>
        <color theme="1"/>
        <rFont val="Arial"/>
        <family val="2"/>
      </rPr>
      <t>Contibution to our Knowlege Base</t>
    </r>
    <r>
      <rPr>
        <sz val="10"/>
        <color theme="1"/>
        <rFont val="Arial"/>
        <family val="2"/>
      </rPr>
      <t xml:space="preserve"> - Contribute to publishing imformation in LMS confluence                                                        4. </t>
    </r>
    <r>
      <rPr>
        <b/>
        <sz val="10"/>
        <color theme="1"/>
        <rFont val="Arial"/>
        <family val="2"/>
      </rPr>
      <t xml:space="preserve">Contribution to unit testing process </t>
    </r>
    <r>
      <rPr>
        <sz val="10"/>
        <color theme="1"/>
        <rFont val="Arial"/>
        <family val="2"/>
      </rPr>
      <t xml:space="preserve">- Contribute to the improvement of our unit testing process                                                                     5. </t>
    </r>
    <r>
      <rPr>
        <b/>
        <sz val="10"/>
        <color theme="1"/>
        <rFont val="Arial"/>
        <family val="2"/>
      </rPr>
      <t xml:space="preserve">Motivated and Initiative </t>
    </r>
    <r>
      <rPr>
        <sz val="10"/>
        <color theme="1"/>
        <rFont val="Arial"/>
        <family val="2"/>
      </rPr>
      <t xml:space="preserve">- Willing to face challenges and able to take initiative and work indipendently                                                                                                                         </t>
    </r>
    <r>
      <rPr>
        <b/>
        <sz val="10"/>
        <color theme="1"/>
        <rFont val="Arial"/>
        <family val="2"/>
      </rPr>
      <t xml:space="preserve">Each carries 1 point  </t>
    </r>
    <r>
      <rPr>
        <sz val="10"/>
        <color theme="1"/>
        <rFont val="Arial"/>
        <family val="2"/>
      </rPr>
      <t xml:space="preserve">      </t>
    </r>
  </si>
  <si>
    <t>Senior Software Engineer</t>
  </si>
  <si>
    <t xml:space="preserve">having SAAS require prerequisites:
- Requirement gathering based on future potential clients 
- Analyse gathered requirement and provide for architecture team
- Design the big picture of SAAS system and corresponding components and environment which get envolved by architecture team
- provide training and development cloud environment for technical team to start 
- hight focus factor and contribution factor of team members
</t>
  </si>
  <si>
    <t>Start of project was mid march 2021, time line provided was so optimistics and daily contribution factor of some team member due to attending other projects was less than 50%.following is list of projects get involved during this financial year:
- PPL
- OffTheShelf-FMS
- KTB
- Fleet Focus
- PNX
- PPL-CIR
- LoyaltyOps
- KTB Migration
- iConnect
- Petron Philipine 
- Petron Malaysia</t>
  </si>
  <si>
    <t>not valid item for technical team, points can be shared to other item or here 5</t>
  </si>
  <si>
    <t xml:space="preserve">- tried to understand user requirement and even enhance them if there is any room for improvement, used DRY and SOLID principles
- used Jira ticket as a reference to connect to bitbucket and have update repository and even contribute to clean repositories once got spare time
- updated troublshooting pages, technical test pages, API specs pages in confluence
- unit testing was not applicable for sql, only provided for API layer 
- it is always on mood for mohsen kharazi </t>
  </si>
  <si>
    <t>-recommendation from Sharina and Mahesh</t>
  </si>
  <si>
    <t>- recommandation from team members Mahesh and Sharina</t>
  </si>
  <si>
    <t>- medical leave meant to be taken while employee is sick and have a valid MC from approved clinic, so it is not valid to be used as an item for KPI
- for punctuallity HR data will show</t>
  </si>
  <si>
    <t>working on different project and upon request is a proof of that</t>
  </si>
  <si>
    <t>-working as a self guided and only software engineer in iConnect and deliver technical parts even before expected timelines
- getting adopted with loyalty with minimum supervise
- jumping to PPL delivery cycle and delivered important part of transaction processing and billing for merchant side
- revamping user accessbility for new loyaltyOps (although I beilive the best we can do in this section is that we have a standalone module for it using identity server)
- successfully learned .net(C#) and helpted on API development
- successfully contribute in PP, PM, KTB-Migration, PNX, Fleet Focus, KTB, OffTheShelf-FMS, PPL-CIR, PPL ....</t>
  </si>
  <si>
    <t>-taking initiatives to talk about challenges and issues and provide solution to them if possible 
-helping new joiners to find out logic structure and always availabe out there to answer their questions patiently
-learning continually</t>
  </si>
  <si>
    <t>- not training for new areas like could, microservises, front end, docker, kubernetese
- lack of focus factor for developers due to continus assignment of them to different projects</t>
  </si>
  <si>
    <t>- having related training for all team members from technical to BA, project manager. To make them alligined with the goal of company to reach international market.
- having small gatherings like movie night, like weekend hiking which not required huge expense and can increase motivation and productivity of colleagus
- having realistic time lines for new internal project rather than optimistic time line
- better communication between project manager in terms of resource planning and allocation
- implement SDLC life cycle to get its benefit specially requirement gathering, requirement analyze and design
- technical knowledge sharing about techologies and best coding practice (it should be something applicable to our project or improvement of existing system)
- having proper way of code review and enforce it for all technical teams and have a weekly code review meeting to review each other codes</t>
  </si>
  <si>
    <t xml:space="preserve">- I would like to have self training and company training to learn front end and solidate my knowledge in .net and also sql along with Cloud and docker and Kubernetes. 
Goal is to step by step prepare for having SAAS applications, microservices, CI/CD, clean code base, core product which easily can be ported over automatically. </t>
  </si>
  <si>
    <t>- having proper training related to company goal
- receiving mental motivation via team gatherings, higher level acknowledgement of your work, proper bonus and increaments</t>
  </si>
  <si>
    <t>Satisfactory as all factors are not being controlled by me, but definitely always there is room for improvement as when you reach to your previous goals you will set 
new goals</t>
  </si>
  <si>
    <t>of course it has been a year I'm asking for that:
- .net(C#)
- Angular or React (depend which of these two company want to choose for primary front end technology)
- Could (Azure)
- SAAS &amp; microservice architecture using microsoft technology stack
- Distributed System Design</t>
  </si>
  <si>
    <t xml:space="preserve">helped not only loyalty team members even other teams for various technical issues. Ex. Work flow to fleet team, iAuth synchronization in fms side, iConnect procedures to newbies </t>
  </si>
  <si>
    <t>-evidence : iConnect project</t>
  </si>
  <si>
    <t>Kelvin Choo</t>
  </si>
  <si>
    <t>5 
reason: personally did all assigned tasks for loyalty on time for mentioned period of time</t>
  </si>
  <si>
    <t>I beilieve I did a great job in terms of contribution to different projects and helping new joiners. I did work on code quality and maintainablity. But always there 
is room for improvement.</t>
  </si>
  <si>
    <t xml:space="preserve">- Perfomed testing using vaiable using postman when backend is related to API development, TsqlT provide simple assertions which does not really help in terms of functional and bussiness testing (it is somehow logical testing)
- provided technical test Report for new CRs
- bouncing back rate is less 10% attached SIT tickets as evidence </t>
  </si>
  <si>
    <t>- provide c# code to ease swagger preparation before developing API to feed technical team (implementd)
- provide reusable fucntion for reading info based on actual function that works on newer version of databse to be used on iConnect(implemented)
- giving the idea of having rule based engine for loyalty system
- providing idea to have standalone user authentication and authorization server based on IdentityServer4
- provide role based accessibility with having configauration capability in application level, departement level and role level itself (implemented in loyaltyOps - designed by me and Azan and implemented by 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</si>
</sst>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dd\-mmm\-yyyy"/>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0"/>
      <name val="Arial"/>
      <family val="2"/>
    </font>
    <font>
      <b/>
      <sz val="11"/>
      <color theme="1"/>
      <name val="Arial"/>
      <family val="2"/>
    </font>
    <font>
      <sz val="11"/>
      <color theme="1"/>
      <name val="Arial"/>
      <family val="2"/>
    </font>
    <font>
      <sz val="11"/>
      <color theme="1"/>
      <name val="Arial"/>
      <family val="2"/>
    </font>
    <font>
      <sz val="11"/>
      <color rgb="FF000000"/>
      <name val="Arial"/>
      <family val="2"/>
    </font>
    <font>
      <b/>
      <sz val="11"/>
      <color rgb="FF000000"/>
      <name val="Arial"/>
      <family val="2"/>
    </font>
    <font>
      <sz val="22"/>
      <color theme="1"/>
      <name val="Arial"/>
      <family val="2"/>
    </font>
    <font>
      <b/>
      <sz val="10"/>
      <color theme="1"/>
      <name val="Arial"/>
      <family val="2"/>
    </font>
    <font>
      <sz val="10"/>
      <color theme="1"/>
      <name val="Arial"/>
      <family val="2"/>
    </font>
    <font>
      <sz val="10"/>
      <color theme="1"/>
      <name val="Calibri"/>
      <family val="2"/>
      <scheme val="minor"/>
    </font>
    <font>
      <sz val="20"/>
      <name val="Arial"/>
      <family val="2"/>
    </font>
    <font>
      <b/>
      <sz val="10"/>
      <color rgb="FF000000"/>
      <name val="Arial"/>
      <family val="2"/>
    </font>
    <font>
      <b/>
      <sz val="10"/>
      <name val="Arial"/>
      <family val="2"/>
    </font>
    <font>
      <sz val="10"/>
      <name val="Arial"/>
      <family val="2"/>
    </font>
    <font>
      <b/>
      <u/>
      <sz val="10"/>
      <color theme="1"/>
      <name val="Arial"/>
      <family val="2"/>
    </font>
    <font>
      <u/>
      <sz val="10"/>
      <color theme="1"/>
      <name val="Arial"/>
      <family val="2"/>
    </font>
    <font>
      <b/>
      <u/>
      <sz val="11"/>
      <color theme="1"/>
      <name val="Calibri"/>
      <family val="2"/>
      <scheme val="minor"/>
    </font>
    <font>
      <b/>
      <sz val="10"/>
      <color rgb="FF0070C0"/>
      <name val="Arial"/>
      <family val="2"/>
    </font>
  </fonts>
  <fills count="18">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
      <patternFill patternType="solid">
        <fgColor rgb="FF93C47D"/>
        <bgColor rgb="FF93C47D"/>
      </patternFill>
    </fill>
    <fill>
      <patternFill patternType="solid">
        <fgColor theme="0"/>
        <bgColor indexed="64"/>
      </patternFill>
    </fill>
    <fill>
      <patternFill patternType="solid">
        <fgColor theme="0" tint="-0.14999847407452621"/>
        <bgColor rgb="FFCCCCCC"/>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59999389629810485"/>
        <bgColor rgb="FFB6D7A8"/>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249977111117893"/>
        <bgColor rgb="FFCCCCCC"/>
      </patternFill>
    </fill>
    <fill>
      <patternFill patternType="solid">
        <fgColor theme="0" tint="-0.49998474074526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rgb="FFFFFFFF"/>
      </patternFill>
    </fill>
    <fill>
      <patternFill patternType="solid">
        <fgColor theme="9" tint="0.79998168889431442"/>
        <bgColor rgb="FFFFFFFF"/>
      </patternFill>
    </fill>
  </fills>
  <borders count="25">
    <border>
      <left/>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82">
    <xf numFmtId="0" fontId="0" fillId="0" borderId="0" xfId="0"/>
    <xf numFmtId="0" fontId="3" fillId="4" borderId="4" xfId="0" applyFont="1" applyFill="1" applyBorder="1" applyAlignment="1">
      <alignment wrapText="1"/>
    </xf>
    <xf numFmtId="0" fontId="7" fillId="4" borderId="4" xfId="0" applyFont="1" applyFill="1" applyBorder="1"/>
    <xf numFmtId="0" fontId="7" fillId="0" borderId="0" xfId="0" applyFont="1"/>
    <xf numFmtId="0" fontId="7" fillId="0" borderId="0" xfId="0" applyFont="1" applyAlignment="1">
      <alignment vertical="top"/>
    </xf>
    <xf numFmtId="0" fontId="0" fillId="0" borderId="0" xfId="0" applyAlignment="1">
      <alignment vertical="top"/>
    </xf>
    <xf numFmtId="0" fontId="0" fillId="0" borderId="0" xfId="0" applyAlignment="1"/>
    <xf numFmtId="0" fontId="7" fillId="0" borderId="0" xfId="0" applyFont="1" applyAlignment="1">
      <alignment horizontal="left" vertical="center"/>
    </xf>
    <xf numFmtId="0" fontId="0" fillId="0" borderId="0" xfId="0" applyAlignment="1">
      <alignment horizontal="left" vertical="center"/>
    </xf>
    <xf numFmtId="0" fontId="12" fillId="0" borderId="0" xfId="0" applyFont="1" applyAlignment="1">
      <alignment vertical="top" wrapText="1"/>
    </xf>
    <xf numFmtId="0" fontId="13" fillId="0" borderId="0" xfId="0" applyFont="1" applyAlignment="1">
      <alignment vertical="top" wrapText="1"/>
    </xf>
    <xf numFmtId="0" fontId="3" fillId="6" borderId="12" xfId="0" applyFont="1" applyFill="1" applyBorder="1" applyAlignment="1">
      <alignment vertical="center"/>
    </xf>
    <xf numFmtId="0" fontId="4" fillId="3" borderId="13" xfId="0" applyFont="1" applyFill="1" applyBorder="1" applyAlignment="1"/>
    <xf numFmtId="0" fontId="4" fillId="3" borderId="14" xfId="0" applyFont="1" applyFill="1" applyBorder="1" applyAlignment="1"/>
    <xf numFmtId="0" fontId="3" fillId="6" borderId="15" xfId="0" applyFont="1" applyFill="1" applyBorder="1" applyAlignment="1">
      <alignment vertical="center"/>
    </xf>
    <xf numFmtId="0" fontId="0" fillId="3" borderId="0" xfId="0" applyFill="1" applyBorder="1" applyAlignment="1"/>
    <xf numFmtId="0" fontId="3" fillId="6" borderId="0" xfId="0" applyFont="1" applyFill="1" applyBorder="1" applyAlignment="1">
      <alignment horizontal="right" vertical="center"/>
    </xf>
    <xf numFmtId="0" fontId="4" fillId="3" borderId="17" xfId="0" applyFont="1" applyFill="1" applyBorder="1" applyAlignment="1"/>
    <xf numFmtId="0" fontId="4" fillId="3" borderId="18" xfId="0" applyFont="1" applyFill="1" applyBorder="1" applyAlignment="1"/>
    <xf numFmtId="0" fontId="4" fillId="3" borderId="19" xfId="0" applyFont="1" applyFill="1" applyBorder="1" applyAlignment="1"/>
    <xf numFmtId="0" fontId="11" fillId="7" borderId="3" xfId="0" applyFont="1" applyFill="1" applyBorder="1" applyAlignment="1">
      <alignment horizontal="left" vertical="top" wrapText="1"/>
    </xf>
    <xf numFmtId="0" fontId="11" fillId="7" borderId="6" xfId="0" applyFont="1" applyFill="1" applyBorder="1" applyAlignment="1">
      <alignment horizontal="center" vertical="top" wrapText="1"/>
    </xf>
    <xf numFmtId="0" fontId="4" fillId="8" borderId="12" xfId="0" applyFont="1" applyFill="1" applyBorder="1" applyAlignment="1"/>
    <xf numFmtId="0" fontId="4" fillId="8" borderId="13" xfId="0" applyFont="1" applyFill="1" applyBorder="1" applyAlignment="1"/>
    <xf numFmtId="0" fontId="4" fillId="8" borderId="14" xfId="0" applyFont="1" applyFill="1" applyBorder="1" applyAlignment="1"/>
    <xf numFmtId="0" fontId="7" fillId="9" borderId="0" xfId="0" applyFont="1" applyFill="1" applyBorder="1" applyAlignment="1">
      <alignment horizontal="left" vertical="center"/>
    </xf>
    <xf numFmtId="0" fontId="5" fillId="9" borderId="0" xfId="0" applyFont="1" applyFill="1" applyBorder="1" applyAlignment="1">
      <alignment horizontal="right" vertical="center"/>
    </xf>
    <xf numFmtId="0" fontId="5" fillId="4" borderId="4" xfId="0" applyFont="1" applyFill="1" applyBorder="1" applyAlignment="1">
      <alignment wrapText="1"/>
    </xf>
    <xf numFmtId="0" fontId="3" fillId="6" borderId="13" xfId="0" applyFont="1" applyFill="1" applyBorder="1" applyAlignment="1">
      <alignment vertical="center"/>
    </xf>
    <xf numFmtId="0" fontId="3" fillId="6" borderId="0" xfId="0" applyFont="1" applyFill="1" applyBorder="1" applyAlignment="1">
      <alignment vertical="center"/>
    </xf>
    <xf numFmtId="0" fontId="11" fillId="7" borderId="6" xfId="0" applyFont="1" applyFill="1" applyBorder="1" applyAlignment="1">
      <alignment horizontal="left" vertical="top" wrapText="1"/>
    </xf>
    <xf numFmtId="0" fontId="12" fillId="6" borderId="17" xfId="0" applyFont="1" applyFill="1" applyBorder="1" applyAlignment="1">
      <alignment vertical="center"/>
    </xf>
    <xf numFmtId="0" fontId="12" fillId="6" borderId="18" xfId="0" applyFont="1" applyFill="1" applyBorder="1" applyAlignment="1">
      <alignment vertical="center"/>
    </xf>
    <xf numFmtId="0" fontId="12" fillId="6" borderId="19" xfId="0" applyFont="1" applyFill="1" applyBorder="1" applyAlignment="1">
      <alignment vertical="center"/>
    </xf>
    <xf numFmtId="0" fontId="3" fillId="6" borderId="0" xfId="0" applyFont="1" applyFill="1" applyBorder="1" applyAlignment="1"/>
    <xf numFmtId="0" fontId="3" fillId="6" borderId="0" xfId="0" applyFont="1" applyFill="1" applyBorder="1" applyAlignment="1">
      <alignment horizontal="right"/>
    </xf>
    <xf numFmtId="0" fontId="7" fillId="0" borderId="0" xfId="0" applyFont="1" applyAlignment="1"/>
    <xf numFmtId="9" fontId="5" fillId="3" borderId="16" xfId="0" applyNumberFormat="1" applyFont="1" applyFill="1" applyBorder="1" applyAlignment="1">
      <alignment horizontal="center"/>
    </xf>
    <xf numFmtId="0" fontId="3" fillId="0" borderId="8" xfId="0" applyFont="1" applyFill="1" applyBorder="1" applyAlignment="1">
      <alignment vertical="top"/>
    </xf>
    <xf numFmtId="0" fontId="5" fillId="0" borderId="8" xfId="0" applyFont="1" applyFill="1" applyBorder="1" applyAlignment="1">
      <alignment vertical="top"/>
    </xf>
    <xf numFmtId="0" fontId="3" fillId="0" borderId="0" xfId="0" applyFont="1" applyFill="1" applyBorder="1" applyAlignment="1">
      <alignment vertical="top"/>
    </xf>
    <xf numFmtId="0" fontId="5" fillId="0" borderId="9" xfId="0" applyFont="1" applyFill="1" applyBorder="1" applyAlignment="1">
      <alignment vertical="top"/>
    </xf>
    <xf numFmtId="0" fontId="3" fillId="0" borderId="9" xfId="0" applyFont="1" applyFill="1" applyBorder="1" applyAlignment="1">
      <alignment vertical="top"/>
    </xf>
    <xf numFmtId="0" fontId="3" fillId="0" borderId="10" xfId="0" applyFont="1" applyFill="1" applyBorder="1" applyAlignment="1">
      <alignment vertical="top"/>
    </xf>
    <xf numFmtId="0" fontId="5" fillId="0" borderId="14" xfId="0" applyFont="1" applyFill="1" applyBorder="1" applyAlignment="1">
      <alignment vertical="top"/>
    </xf>
    <xf numFmtId="0" fontId="10" fillId="0" borderId="0" xfId="0" applyFont="1" applyFill="1" applyBorder="1" applyAlignment="1">
      <alignment vertical="center"/>
    </xf>
    <xf numFmtId="0" fontId="12" fillId="0" borderId="13" xfId="0" applyFont="1" applyFill="1" applyBorder="1" applyAlignment="1">
      <alignment horizontal="left" vertical="top" wrapText="1"/>
    </xf>
    <xf numFmtId="0" fontId="12" fillId="0" borderId="0" xfId="0" applyFont="1" applyFill="1" applyBorder="1" applyAlignment="1">
      <alignment horizontal="left" vertical="top" wrapText="1"/>
    </xf>
    <xf numFmtId="0" fontId="11" fillId="0" borderId="0" xfId="0" applyFont="1" applyFill="1" applyBorder="1" applyAlignment="1">
      <alignment horizontal="center" vertical="top" wrapText="1"/>
    </xf>
    <xf numFmtId="0" fontId="4" fillId="0" borderId="0" xfId="0" applyFont="1" applyFill="1" applyBorder="1" applyAlignment="1"/>
    <xf numFmtId="0" fontId="4" fillId="0" borderId="9" xfId="0" applyFont="1" applyFill="1" applyBorder="1" applyAlignment="1"/>
    <xf numFmtId="0" fontId="0" fillId="0" borderId="0" xfId="0" applyFill="1" applyBorder="1" applyAlignment="1"/>
    <xf numFmtId="0" fontId="3" fillId="0" borderId="11" xfId="0" applyFont="1" applyFill="1" applyBorder="1" applyAlignment="1">
      <alignment vertical="top"/>
    </xf>
    <xf numFmtId="0" fontId="3" fillId="0" borderId="0" xfId="0" applyFont="1" applyFill="1" applyBorder="1"/>
    <xf numFmtId="0" fontId="3" fillId="0" borderId="0" xfId="0" applyFont="1" applyFill="1"/>
    <xf numFmtId="0" fontId="14" fillId="0" borderId="11" xfId="0" applyFont="1" applyFill="1" applyBorder="1" applyAlignment="1" applyProtection="1">
      <alignment vertical="center"/>
      <protection locked="0"/>
    </xf>
    <xf numFmtId="9" fontId="5" fillId="3" borderId="16" xfId="0" applyNumberFormat="1" applyFont="1" applyFill="1" applyBorder="1" applyAlignment="1" applyProtection="1">
      <alignment horizontal="center"/>
      <protection locked="0"/>
    </xf>
    <xf numFmtId="0" fontId="11" fillId="10" borderId="9" xfId="0" applyFont="1" applyFill="1" applyBorder="1" applyAlignment="1">
      <alignment horizontal="center" vertical="top" wrapText="1"/>
    </xf>
    <xf numFmtId="0" fontId="11" fillId="10" borderId="11" xfId="0" applyFont="1" applyFill="1" applyBorder="1" applyAlignment="1" applyProtection="1">
      <alignment horizontal="center" vertical="center" wrapText="1"/>
      <protection locked="0"/>
    </xf>
    <xf numFmtId="0" fontId="7" fillId="0" borderId="0" xfId="0" applyFont="1" applyFill="1" applyBorder="1"/>
    <xf numFmtId="0" fontId="7" fillId="0" borderId="0" xfId="0" applyFont="1" applyFill="1"/>
    <xf numFmtId="0" fontId="9" fillId="0" borderId="0" xfId="0" applyFont="1" applyFill="1" applyAlignment="1">
      <alignment horizontal="left"/>
    </xf>
    <xf numFmtId="0" fontId="8" fillId="0" borderId="0" xfId="0" applyFont="1" applyFill="1" applyBorder="1" applyAlignment="1">
      <alignment horizontal="left"/>
    </xf>
    <xf numFmtId="0" fontId="12" fillId="0" borderId="0" xfId="0" applyFont="1" applyFill="1" applyBorder="1" applyAlignment="1">
      <alignment horizontal="center"/>
    </xf>
    <xf numFmtId="0" fontId="12" fillId="0" borderId="0" xfId="0" applyFont="1" applyFill="1" applyAlignment="1">
      <alignment horizontal="center"/>
    </xf>
    <xf numFmtId="0" fontId="12" fillId="0" borderId="0" xfId="0" applyFont="1" applyFill="1" applyBorder="1" applyAlignment="1">
      <alignment horizontal="right"/>
    </xf>
    <xf numFmtId="0" fontId="15" fillId="0" borderId="0" xfId="0" applyFont="1" applyFill="1" applyAlignment="1">
      <alignment horizontal="center"/>
    </xf>
    <xf numFmtId="0" fontId="11" fillId="0" borderId="0" xfId="0" applyFont="1" applyFill="1" applyAlignment="1">
      <alignment horizontal="center"/>
    </xf>
    <xf numFmtId="0" fontId="12" fillId="0" borderId="8" xfId="0" applyFont="1" applyFill="1" applyBorder="1" applyAlignment="1">
      <alignment horizontal="center"/>
    </xf>
    <xf numFmtId="0" fontId="12" fillId="0" borderId="9" xfId="0" applyFont="1" applyFill="1" applyBorder="1" applyAlignment="1">
      <alignment horizontal="center"/>
    </xf>
    <xf numFmtId="0" fontId="12" fillId="0" borderId="17" xfId="0" applyFont="1" applyFill="1" applyBorder="1" applyAlignment="1">
      <alignment horizontal="center"/>
    </xf>
    <xf numFmtId="9" fontId="12" fillId="0" borderId="9" xfId="2" applyFont="1" applyFill="1" applyBorder="1" applyAlignment="1">
      <alignment horizontal="center"/>
    </xf>
    <xf numFmtId="0" fontId="12" fillId="0" borderId="10" xfId="0" applyFont="1" applyFill="1" applyBorder="1"/>
    <xf numFmtId="0" fontId="11" fillId="11" borderId="9" xfId="0" applyFont="1" applyFill="1" applyBorder="1" applyAlignment="1">
      <alignment horizontal="right"/>
    </xf>
    <xf numFmtId="9" fontId="5" fillId="9" borderId="16" xfId="2" applyFont="1" applyFill="1" applyBorder="1" applyAlignment="1">
      <alignment horizontal="center" vertical="center"/>
    </xf>
    <xf numFmtId="0" fontId="5" fillId="6" borderId="15" xfId="0" applyFont="1" applyFill="1" applyBorder="1" applyAlignment="1">
      <alignment vertical="center"/>
    </xf>
    <xf numFmtId="0" fontId="7" fillId="0" borderId="0" xfId="0" applyFont="1" applyBorder="1" applyAlignment="1">
      <alignment vertical="top" wrapText="1"/>
    </xf>
    <xf numFmtId="0" fontId="7" fillId="0" borderId="0" xfId="0" applyFont="1" applyBorder="1" applyAlignment="1">
      <alignment vertical="top"/>
    </xf>
    <xf numFmtId="0" fontId="7" fillId="2" borderId="0" xfId="0" applyFont="1" applyFill="1" applyBorder="1" applyAlignment="1">
      <alignment vertical="top" wrapText="1"/>
    </xf>
    <xf numFmtId="0" fontId="7" fillId="2" borderId="0" xfId="0" applyFont="1" applyFill="1" applyBorder="1" applyAlignment="1">
      <alignment vertical="top"/>
    </xf>
    <xf numFmtId="0" fontId="5" fillId="6" borderId="15" xfId="0" applyFont="1" applyFill="1" applyBorder="1" applyAlignment="1"/>
    <xf numFmtId="0" fontId="5" fillId="0" borderId="0" xfId="0" applyFont="1" applyFill="1" applyBorder="1" applyAlignment="1">
      <alignment vertical="top"/>
    </xf>
    <xf numFmtId="0" fontId="5" fillId="0" borderId="10" xfId="0" applyFont="1" applyFill="1" applyBorder="1" applyAlignment="1">
      <alignment vertical="top"/>
    </xf>
    <xf numFmtId="0" fontId="16" fillId="0" borderId="12" xfId="0" applyFont="1" applyFill="1" applyBorder="1"/>
    <xf numFmtId="0" fontId="12" fillId="0" borderId="13" xfId="0" applyFont="1" applyFill="1" applyBorder="1"/>
    <xf numFmtId="0" fontId="12" fillId="0" borderId="14" xfId="0" applyFont="1" applyFill="1" applyBorder="1"/>
    <xf numFmtId="0" fontId="3" fillId="12" borderId="12" xfId="0" applyFont="1" applyFill="1" applyBorder="1" applyAlignment="1">
      <alignment vertical="center"/>
    </xf>
    <xf numFmtId="0" fontId="3" fillId="12" borderId="13" xfId="0" applyFont="1" applyFill="1" applyBorder="1" applyAlignment="1">
      <alignment vertical="center"/>
    </xf>
    <xf numFmtId="0" fontId="4" fillId="11" borderId="13" xfId="0" applyFont="1" applyFill="1" applyBorder="1" applyAlignment="1"/>
    <xf numFmtId="0" fontId="4" fillId="11" borderId="14" xfId="0" applyFont="1" applyFill="1" applyBorder="1" applyAlignment="1"/>
    <xf numFmtId="0" fontId="5" fillId="12" borderId="15" xfId="0" applyFont="1" applyFill="1" applyBorder="1" applyAlignment="1">
      <alignment vertical="center"/>
    </xf>
    <xf numFmtId="0" fontId="3" fillId="12" borderId="0" xfId="0" applyFont="1" applyFill="1" applyBorder="1" applyAlignment="1">
      <alignment vertical="center"/>
    </xf>
    <xf numFmtId="0" fontId="0" fillId="11" borderId="0" xfId="0" applyFill="1" applyBorder="1" applyAlignment="1"/>
    <xf numFmtId="0" fontId="3" fillId="12" borderId="0" xfId="0" applyFont="1" applyFill="1" applyBorder="1" applyAlignment="1">
      <alignment horizontal="right" vertical="center"/>
    </xf>
    <xf numFmtId="9" fontId="5" fillId="11" borderId="16" xfId="0" applyNumberFormat="1" applyFont="1" applyFill="1" applyBorder="1" applyAlignment="1">
      <alignment horizontal="center"/>
    </xf>
    <xf numFmtId="0" fontId="4" fillId="11" borderId="17" xfId="0" applyFont="1" applyFill="1" applyBorder="1" applyAlignment="1"/>
    <xf numFmtId="0" fontId="4" fillId="11" borderId="18" xfId="0" applyFont="1" applyFill="1" applyBorder="1" applyAlignment="1"/>
    <xf numFmtId="0" fontId="4" fillId="11" borderId="19" xfId="0" applyFont="1" applyFill="1" applyBorder="1" applyAlignment="1"/>
    <xf numFmtId="0" fontId="5" fillId="0" borderId="0" xfId="0" applyFont="1" applyFill="1" applyBorder="1" applyAlignment="1" applyProtection="1">
      <alignment horizontal="left" vertical="top"/>
      <protection locked="0"/>
    </xf>
    <xf numFmtId="0" fontId="17" fillId="0" borderId="0" xfId="0" applyFont="1" applyFill="1" applyBorder="1" applyAlignment="1">
      <alignment horizontal="center"/>
    </xf>
    <xf numFmtId="9" fontId="12" fillId="0" borderId="11" xfId="2" applyFont="1" applyFill="1" applyBorder="1" applyAlignment="1">
      <alignment horizontal="center"/>
    </xf>
    <xf numFmtId="0" fontId="12" fillId="11" borderId="10" xfId="0" applyFont="1" applyFill="1" applyBorder="1"/>
    <xf numFmtId="0" fontId="11" fillId="11" borderId="11" xfId="0" applyFont="1" applyFill="1" applyBorder="1" applyAlignment="1">
      <alignment horizontal="right"/>
    </xf>
    <xf numFmtId="0" fontId="11" fillId="11" borderId="20" xfId="0" applyFont="1" applyFill="1" applyBorder="1" applyAlignment="1">
      <alignment horizontal="center"/>
    </xf>
    <xf numFmtId="0" fontId="12" fillId="0" borderId="9" xfId="0" applyFont="1" applyFill="1" applyBorder="1"/>
    <xf numFmtId="0" fontId="11" fillId="14" borderId="8" xfId="0" applyFont="1" applyFill="1" applyBorder="1" applyAlignment="1">
      <alignment horizontal="right"/>
    </xf>
    <xf numFmtId="0" fontId="12" fillId="14" borderId="17" xfId="0" applyFont="1" applyFill="1" applyBorder="1" applyAlignment="1">
      <alignment horizontal="right"/>
    </xf>
    <xf numFmtId="0" fontId="12" fillId="14" borderId="18" xfId="0" applyFont="1" applyFill="1" applyBorder="1" applyAlignment="1">
      <alignment horizontal="center"/>
    </xf>
    <xf numFmtId="0" fontId="11" fillId="14" borderId="18" xfId="0" applyFont="1" applyFill="1" applyBorder="1" applyAlignment="1">
      <alignment horizontal="right"/>
    </xf>
    <xf numFmtId="9" fontId="15" fillId="0" borderId="11" xfId="2" applyFont="1" applyFill="1" applyBorder="1" applyAlignment="1">
      <alignment horizontal="center"/>
    </xf>
    <xf numFmtId="9" fontId="11" fillId="0" borderId="9" xfId="2" applyFont="1" applyFill="1" applyBorder="1" applyAlignment="1">
      <alignment horizontal="center"/>
    </xf>
    <xf numFmtId="0" fontId="12" fillId="0" borderId="12" xfId="0" applyFont="1" applyFill="1" applyBorder="1" applyAlignment="1">
      <alignment horizontal="center"/>
    </xf>
    <xf numFmtId="9" fontId="15" fillId="0" borderId="14" xfId="2" applyFont="1" applyFill="1" applyBorder="1" applyAlignment="1">
      <alignment horizontal="center"/>
    </xf>
    <xf numFmtId="9" fontId="11" fillId="0" borderId="11" xfId="2" applyFont="1" applyFill="1" applyBorder="1" applyAlignment="1">
      <alignment horizontal="center"/>
    </xf>
    <xf numFmtId="0" fontId="11" fillId="0" borderId="8" xfId="0" applyFont="1" applyFill="1" applyBorder="1" applyAlignment="1">
      <alignment horizontal="center"/>
    </xf>
    <xf numFmtId="0" fontId="12" fillId="11" borderId="11" xfId="0" applyFont="1" applyFill="1" applyBorder="1"/>
    <xf numFmtId="0" fontId="11" fillId="11" borderId="10" xfId="0" applyFont="1" applyFill="1" applyBorder="1" applyAlignment="1"/>
    <xf numFmtId="9" fontId="15" fillId="0" borderId="11" xfId="0" applyNumberFormat="1" applyFont="1" applyFill="1" applyBorder="1" applyAlignment="1">
      <alignment horizontal="center"/>
    </xf>
    <xf numFmtId="9" fontId="10" fillId="0" borderId="11" xfId="0" applyNumberFormat="1" applyFont="1" applyFill="1" applyBorder="1" applyAlignment="1">
      <alignment vertical="top"/>
    </xf>
    <xf numFmtId="164" fontId="6" fillId="10" borderId="9" xfId="0" applyNumberFormat="1" applyFont="1" applyFill="1" applyBorder="1" applyAlignment="1">
      <alignment horizontal="left" vertical="top"/>
    </xf>
    <xf numFmtId="0" fontId="7" fillId="0" borderId="0" xfId="0" applyFont="1" applyFill="1" applyBorder="1" applyAlignment="1">
      <alignment vertical="top"/>
    </xf>
    <xf numFmtId="0" fontId="7" fillId="0" borderId="0" xfId="0" applyFont="1" applyFill="1" applyBorder="1" applyAlignment="1">
      <alignment vertical="top" wrapText="1"/>
    </xf>
    <xf numFmtId="0" fontId="8" fillId="0" borderId="0" xfId="0" applyFont="1" applyFill="1" applyBorder="1" applyAlignment="1">
      <alignment horizontal="left" vertical="top" wrapText="1"/>
    </xf>
    <xf numFmtId="0" fontId="7" fillId="0" borderId="0" xfId="0" applyFont="1" applyFill="1" applyAlignment="1">
      <alignment vertical="top"/>
    </xf>
    <xf numFmtId="0" fontId="0" fillId="0" borderId="0" xfId="0" applyFill="1" applyAlignment="1">
      <alignment vertical="top"/>
    </xf>
    <xf numFmtId="0" fontId="11" fillId="7" borderId="8" xfId="0" applyFont="1" applyFill="1" applyBorder="1" applyAlignment="1">
      <alignment horizontal="left" vertical="top" wrapText="1"/>
    </xf>
    <xf numFmtId="0" fontId="11" fillId="7" borderId="8" xfId="0" applyFont="1" applyFill="1" applyBorder="1" applyAlignment="1">
      <alignment horizontal="center" vertical="top" wrapText="1"/>
    </xf>
    <xf numFmtId="0" fontId="16" fillId="0" borderId="12" xfId="0" applyFont="1" applyFill="1" applyBorder="1" applyAlignment="1">
      <alignment horizontal="left"/>
    </xf>
    <xf numFmtId="0" fontId="12" fillId="0" borderId="13" xfId="0" applyFont="1" applyFill="1" applyBorder="1" applyAlignment="1">
      <alignment horizontal="left"/>
    </xf>
    <xf numFmtId="0" fontId="12" fillId="0" borderId="14" xfId="0" applyFont="1" applyFill="1" applyBorder="1" applyAlignment="1">
      <alignment horizontal="left"/>
    </xf>
    <xf numFmtId="0" fontId="12" fillId="0" borderId="5" xfId="0" applyFont="1" applyBorder="1" applyAlignment="1">
      <alignment vertical="top" wrapText="1"/>
    </xf>
    <xf numFmtId="0" fontId="12" fillId="0" borderId="22" xfId="0" applyFont="1" applyBorder="1" applyAlignment="1">
      <alignment vertical="top" wrapText="1"/>
    </xf>
    <xf numFmtId="0" fontId="12" fillId="0" borderId="23" xfId="0" applyFont="1" applyBorder="1" applyAlignment="1">
      <alignment vertical="top" wrapText="1"/>
    </xf>
    <xf numFmtId="0" fontId="12" fillId="0" borderId="7" xfId="0" applyFont="1" applyBorder="1" applyAlignment="1">
      <alignment vertical="top" wrapText="1"/>
    </xf>
    <xf numFmtId="0" fontId="12" fillId="0" borderId="4" xfId="0" applyFont="1" applyBorder="1" applyAlignment="1">
      <alignment vertical="top" wrapText="1"/>
    </xf>
    <xf numFmtId="0" fontId="12" fillId="2" borderId="4" xfId="0" applyFont="1" applyFill="1" applyBorder="1" applyAlignment="1">
      <alignment vertical="top" wrapText="1"/>
    </xf>
    <xf numFmtId="0" fontId="12" fillId="15" borderId="8" xfId="0" applyFont="1" applyFill="1" applyBorder="1" applyAlignment="1">
      <alignment horizontal="center" vertical="top" wrapText="1"/>
    </xf>
    <xf numFmtId="0" fontId="12" fillId="10" borderId="8" xfId="0" applyFont="1" applyFill="1" applyBorder="1" applyAlignment="1">
      <alignment horizontal="left" vertical="top" wrapText="1"/>
    </xf>
    <xf numFmtId="0" fontId="12" fillId="10" borderId="8" xfId="0" applyFont="1" applyFill="1" applyBorder="1" applyAlignment="1">
      <alignment horizontal="center" vertical="top" wrapText="1"/>
    </xf>
    <xf numFmtId="0" fontId="12" fillId="10" borderId="4" xfId="0" applyFont="1" applyFill="1" applyBorder="1" applyAlignment="1">
      <alignment horizontal="left" vertical="top" wrapText="1"/>
    </xf>
    <xf numFmtId="0" fontId="12" fillId="10" borderId="4" xfId="0" applyFont="1" applyFill="1" applyBorder="1" applyAlignment="1">
      <alignment horizontal="left" vertical="top"/>
    </xf>
    <xf numFmtId="0" fontId="12" fillId="10" borderId="4" xfId="0" applyFont="1" applyFill="1" applyBorder="1" applyAlignment="1">
      <alignment horizontal="center" vertical="top"/>
    </xf>
    <xf numFmtId="0" fontId="12" fillId="16" borderId="4" xfId="0" applyFont="1" applyFill="1" applyBorder="1" applyAlignment="1">
      <alignment horizontal="left" vertical="top" wrapText="1"/>
    </xf>
    <xf numFmtId="0" fontId="12" fillId="16" borderId="4" xfId="0" applyFont="1" applyFill="1" applyBorder="1" applyAlignment="1">
      <alignment horizontal="left" vertical="top"/>
    </xf>
    <xf numFmtId="0" fontId="12" fillId="16" borderId="4" xfId="0" applyFont="1" applyFill="1" applyBorder="1" applyAlignment="1">
      <alignment horizontal="center" vertical="top"/>
    </xf>
    <xf numFmtId="0" fontId="12" fillId="15" borderId="4" xfId="0" applyFont="1" applyFill="1" applyBorder="1" applyAlignment="1">
      <alignment horizontal="center" vertical="top"/>
    </xf>
    <xf numFmtId="0" fontId="12" fillId="17" borderId="4" xfId="0" applyFont="1" applyFill="1" applyBorder="1" applyAlignment="1">
      <alignment horizontal="center" vertical="top"/>
    </xf>
    <xf numFmtId="43" fontId="12" fillId="10" borderId="4" xfId="1" applyFont="1" applyFill="1" applyBorder="1" applyAlignment="1">
      <alignment horizontal="center" vertical="top" wrapText="1"/>
    </xf>
    <xf numFmtId="0" fontId="12" fillId="10" borderId="5" xfId="0" applyFont="1" applyFill="1" applyBorder="1" applyAlignment="1">
      <alignment horizontal="left" vertical="top"/>
    </xf>
    <xf numFmtId="0" fontId="12" fillId="10" borderId="5" xfId="0" applyFont="1" applyFill="1" applyBorder="1" applyAlignment="1">
      <alignment horizontal="center" vertical="top"/>
    </xf>
    <xf numFmtId="0" fontId="12" fillId="10" borderId="23" xfId="0" applyFont="1" applyFill="1" applyBorder="1" applyAlignment="1">
      <alignment horizontal="left" vertical="top"/>
    </xf>
    <xf numFmtId="0" fontId="12" fillId="10" borderId="23" xfId="0" applyFont="1" applyFill="1" applyBorder="1" applyAlignment="1">
      <alignment horizontal="center" vertical="top"/>
    </xf>
    <xf numFmtId="0" fontId="12" fillId="15" borderId="5" xfId="0" applyFont="1" applyFill="1" applyBorder="1" applyAlignment="1">
      <alignment horizontal="center" vertical="top"/>
    </xf>
    <xf numFmtId="0" fontId="12" fillId="15" borderId="24" xfId="0" applyFont="1" applyFill="1" applyBorder="1" applyAlignment="1">
      <alignment horizontal="center" vertical="top"/>
    </xf>
    <xf numFmtId="0" fontId="3" fillId="12" borderId="17" xfId="0" applyFont="1" applyFill="1" applyBorder="1" applyAlignment="1">
      <alignment vertical="center"/>
    </xf>
    <xf numFmtId="0" fontId="3" fillId="12" borderId="18" xfId="0" applyFont="1" applyFill="1" applyBorder="1" applyAlignment="1">
      <alignment vertical="center"/>
    </xf>
    <xf numFmtId="0" fontId="11" fillId="11" borderId="12" xfId="0" applyFont="1" applyFill="1" applyBorder="1" applyAlignment="1">
      <alignment horizontal="center"/>
    </xf>
    <xf numFmtId="0" fontId="11" fillId="11" borderId="17" xfId="0" applyFont="1" applyFill="1" applyBorder="1" applyAlignment="1">
      <alignment horizontal="right"/>
    </xf>
    <xf numFmtId="0" fontId="12" fillId="0" borderId="21" xfId="0" applyFont="1" applyFill="1" applyBorder="1" applyAlignment="1">
      <alignment horizontal="center"/>
    </xf>
    <xf numFmtId="0" fontId="11" fillId="0" borderId="21" xfId="0" applyFont="1" applyFill="1" applyBorder="1" applyAlignment="1">
      <alignment horizontal="center"/>
    </xf>
    <xf numFmtId="9" fontId="12" fillId="0" borderId="19" xfId="2" applyFont="1" applyFill="1" applyBorder="1" applyAlignment="1">
      <alignment horizontal="center"/>
    </xf>
    <xf numFmtId="0" fontId="12" fillId="0" borderId="17" xfId="0" applyFont="1" applyFill="1" applyBorder="1"/>
    <xf numFmtId="9" fontId="15" fillId="0" borderId="19" xfId="2" applyFont="1" applyFill="1" applyBorder="1" applyAlignment="1">
      <alignment horizontal="center"/>
    </xf>
    <xf numFmtId="0" fontId="11" fillId="11" borderId="17" xfId="0" applyFont="1" applyFill="1" applyBorder="1" applyAlignment="1">
      <alignment horizontal="center"/>
    </xf>
    <xf numFmtId="0" fontId="11" fillId="11" borderId="21" xfId="0" applyFont="1" applyFill="1" applyBorder="1" applyAlignment="1">
      <alignment horizontal="center"/>
    </xf>
    <xf numFmtId="0" fontId="11" fillId="14" borderId="21" xfId="0" applyFont="1" applyFill="1" applyBorder="1" applyAlignment="1">
      <alignment horizontal="right"/>
    </xf>
    <xf numFmtId="0" fontId="12" fillId="14" borderId="12" xfId="0" applyFont="1" applyFill="1" applyBorder="1" applyAlignment="1">
      <alignment horizontal="center"/>
    </xf>
    <xf numFmtId="0" fontId="12" fillId="14" borderId="17" xfId="0" applyFont="1" applyFill="1" applyBorder="1" applyAlignment="1">
      <alignment horizontal="center"/>
    </xf>
    <xf numFmtId="9" fontId="12" fillId="0" borderId="17" xfId="2" applyFont="1" applyFill="1" applyBorder="1" applyAlignment="1">
      <alignment horizontal="center"/>
    </xf>
    <xf numFmtId="0" fontId="11" fillId="14" borderId="12" xfId="0" applyFont="1" applyFill="1" applyBorder="1" applyAlignment="1">
      <alignment horizontal="center"/>
    </xf>
    <xf numFmtId="0" fontId="11" fillId="14" borderId="17" xfId="0" applyFont="1" applyFill="1" applyBorder="1" applyAlignment="1">
      <alignment horizontal="center"/>
    </xf>
    <xf numFmtId="0" fontId="11" fillId="14" borderId="20" xfId="0" applyFont="1" applyFill="1" applyBorder="1" applyAlignment="1">
      <alignment horizontal="center"/>
    </xf>
    <xf numFmtId="0" fontId="11" fillId="14" borderId="21" xfId="0" applyFont="1" applyFill="1" applyBorder="1" applyAlignment="1">
      <alignment horizontal="center"/>
    </xf>
    <xf numFmtId="0" fontId="12" fillId="14" borderId="9" xfId="0" applyFont="1" applyFill="1" applyBorder="1" applyAlignment="1">
      <alignment horizontal="right"/>
    </xf>
    <xf numFmtId="0" fontId="12" fillId="14" borderId="10" xfId="0" applyFont="1" applyFill="1" applyBorder="1" applyAlignment="1">
      <alignment horizontal="center"/>
    </xf>
    <xf numFmtId="0" fontId="12" fillId="13" borderId="9" xfId="0" applyFont="1" applyFill="1" applyBorder="1" applyAlignment="1">
      <alignment horizontal="center"/>
    </xf>
    <xf numFmtId="9" fontId="11" fillId="13" borderId="11" xfId="2" applyFont="1" applyFill="1" applyBorder="1" applyAlignment="1">
      <alignment horizontal="center"/>
    </xf>
    <xf numFmtId="9" fontId="11" fillId="13" borderId="8" xfId="2" applyFont="1" applyFill="1" applyBorder="1" applyAlignment="1">
      <alignment horizontal="center"/>
    </xf>
    <xf numFmtId="0" fontId="2" fillId="0" borderId="0" xfId="0" applyFont="1"/>
    <xf numFmtId="0" fontId="20" fillId="0" borderId="0" xfId="0" applyFont="1"/>
    <xf numFmtId="0" fontId="11" fillId="0" borderId="0" xfId="0" applyFont="1" applyBorder="1" applyAlignment="1">
      <alignment vertical="top"/>
    </xf>
    <xf numFmtId="0" fontId="11" fillId="0" borderId="0" xfId="0" applyFont="1" applyBorder="1" applyAlignment="1">
      <alignment horizontal="center" vertical="top"/>
    </xf>
    <xf numFmtId="0" fontId="11" fillId="0" borderId="15" xfId="0" applyFont="1" applyBorder="1" applyAlignment="1">
      <alignment horizontal="center" vertical="top"/>
    </xf>
    <xf numFmtId="0" fontId="11" fillId="0" borderId="16" xfId="0" applyFont="1" applyBorder="1" applyAlignment="1">
      <alignment horizontal="center" vertical="top"/>
    </xf>
    <xf numFmtId="0" fontId="11" fillId="0" borderId="0" xfId="0" applyFont="1" applyFill="1" applyBorder="1" applyAlignment="1"/>
    <xf numFmtId="0" fontId="17" fillId="0" borderId="0" xfId="0" applyFont="1" applyFill="1" applyBorder="1" applyAlignment="1"/>
    <xf numFmtId="0" fontId="11" fillId="0" borderId="0" xfId="0" applyFont="1" applyFill="1" applyBorder="1" applyAlignment="1">
      <alignment vertical="top"/>
    </xf>
    <xf numFmtId="0" fontId="13" fillId="0" borderId="0" xfId="0" applyFont="1" applyFill="1" applyBorder="1" applyAlignment="1"/>
    <xf numFmtId="0" fontId="17" fillId="0" borderId="13" xfId="0" applyFont="1" applyFill="1" applyBorder="1" applyAlignment="1"/>
    <xf numFmtId="0" fontId="16" fillId="0" borderId="13" xfId="0" applyFont="1" applyFill="1" applyBorder="1" applyAlignment="1"/>
    <xf numFmtId="0" fontId="5" fillId="0" borderId="8" xfId="0" applyFont="1" applyFill="1" applyBorder="1" applyAlignment="1">
      <alignment vertical="top" wrapText="1"/>
    </xf>
    <xf numFmtId="9" fontId="12" fillId="0" borderId="11" xfId="0" applyNumberFormat="1" applyFont="1" applyFill="1" applyBorder="1" applyAlignment="1">
      <alignment horizontal="left" vertical="top"/>
    </xf>
    <xf numFmtId="0" fontId="4" fillId="0" borderId="13" xfId="0" applyFont="1" applyFill="1" applyBorder="1" applyAlignment="1"/>
    <xf numFmtId="0" fontId="12" fillId="0" borderId="0" xfId="0" applyFont="1"/>
    <xf numFmtId="0" fontId="11" fillId="0" borderId="0" xfId="0" applyFont="1"/>
    <xf numFmtId="0" fontId="12" fillId="10" borderId="8" xfId="0" quotePrefix="1" applyFont="1" applyFill="1" applyBorder="1" applyAlignment="1">
      <alignment horizontal="left" vertical="top" wrapText="1"/>
    </xf>
    <xf numFmtId="49" fontId="12" fillId="10" borderId="8" xfId="0" quotePrefix="1" applyNumberFormat="1" applyFont="1" applyFill="1" applyBorder="1" applyAlignment="1">
      <alignment horizontal="left" vertical="top" wrapText="1"/>
    </xf>
    <xf numFmtId="0" fontId="12" fillId="10" borderId="4" xfId="0" quotePrefix="1" applyFont="1" applyFill="1" applyBorder="1" applyAlignment="1">
      <alignment horizontal="left" vertical="top" wrapText="1"/>
    </xf>
    <xf numFmtId="0" fontId="12" fillId="10" borderId="23" xfId="0" quotePrefix="1" applyFont="1" applyFill="1" applyBorder="1" applyAlignment="1">
      <alignment horizontal="left" vertical="top" wrapText="1"/>
    </xf>
    <xf numFmtId="0" fontId="12" fillId="10" borderId="5" xfId="0" quotePrefix="1" applyFont="1" applyFill="1" applyBorder="1" applyAlignment="1">
      <alignment horizontal="left" vertical="top" wrapText="1"/>
    </xf>
    <xf numFmtId="0" fontId="12" fillId="5" borderId="12" xfId="0" applyFont="1" applyFill="1" applyBorder="1" applyAlignment="1">
      <alignment horizontal="left" vertical="top" wrapText="1"/>
    </xf>
    <xf numFmtId="0" fontId="12" fillId="5" borderId="11" xfId="0" applyFont="1" applyFill="1" applyBorder="1" applyAlignment="1">
      <alignment horizontal="left" vertical="top" wrapText="1"/>
    </xf>
    <xf numFmtId="0" fontId="12" fillId="5" borderId="9" xfId="0" applyFont="1" applyFill="1" applyBorder="1" applyAlignment="1">
      <alignment horizontal="left" vertical="top" wrapText="1"/>
    </xf>
    <xf numFmtId="0" fontId="12" fillId="9" borderId="17" xfId="0" applyFont="1" applyFill="1" applyBorder="1" applyAlignment="1">
      <alignment horizontal="left" vertical="center" wrapText="1"/>
    </xf>
    <xf numFmtId="0" fontId="12" fillId="9" borderId="18" xfId="0" applyFont="1" applyFill="1" applyBorder="1" applyAlignment="1">
      <alignment horizontal="left" vertical="center" wrapText="1"/>
    </xf>
    <xf numFmtId="0" fontId="12" fillId="9" borderId="19" xfId="0" applyFont="1" applyFill="1" applyBorder="1" applyAlignment="1">
      <alignment horizontal="left" vertical="center" wrapText="1"/>
    </xf>
    <xf numFmtId="0" fontId="5" fillId="9" borderId="15" xfId="0" applyFont="1" applyFill="1" applyBorder="1" applyAlignment="1">
      <alignment horizontal="left" vertical="center" wrapText="1"/>
    </xf>
    <xf numFmtId="0" fontId="5" fillId="9" borderId="0" xfId="0" applyFont="1" applyFill="1" applyBorder="1" applyAlignment="1">
      <alignment horizontal="left" vertical="center" wrapText="1"/>
    </xf>
    <xf numFmtId="2" fontId="6" fillId="0" borderId="12" xfId="0" applyNumberFormat="1" applyFont="1" applyFill="1" applyBorder="1" applyAlignment="1">
      <alignment horizontal="left" vertical="top"/>
    </xf>
    <xf numFmtId="2" fontId="6" fillId="0" borderId="14" xfId="0" applyNumberFormat="1" applyFont="1" applyFill="1" applyBorder="1" applyAlignment="1">
      <alignment horizontal="left" vertical="top"/>
    </xf>
    <xf numFmtId="0" fontId="6" fillId="10" borderId="17" xfId="0" applyFont="1" applyFill="1" applyBorder="1" applyAlignment="1" applyProtection="1">
      <alignment horizontal="left" vertical="top"/>
      <protection locked="0"/>
    </xf>
    <xf numFmtId="0" fontId="6" fillId="10" borderId="18" xfId="0" applyFont="1" applyFill="1" applyBorder="1" applyAlignment="1" applyProtection="1">
      <alignment horizontal="left" vertical="top"/>
      <protection locked="0"/>
    </xf>
    <xf numFmtId="0" fontId="6" fillId="10" borderId="10" xfId="0" applyFont="1" applyFill="1" applyBorder="1" applyAlignment="1" applyProtection="1">
      <alignment horizontal="left" vertical="top"/>
      <protection locked="0"/>
    </xf>
    <xf numFmtId="0" fontId="6" fillId="10" borderId="11" xfId="0" applyFont="1" applyFill="1" applyBorder="1" applyAlignment="1" applyProtection="1">
      <alignment horizontal="left" vertical="top"/>
      <protection locked="0"/>
    </xf>
    <xf numFmtId="0" fontId="3" fillId="10" borderId="12" xfId="0" applyFont="1" applyFill="1" applyBorder="1" applyAlignment="1" applyProtection="1">
      <alignment horizontal="left" vertical="top"/>
      <protection locked="0"/>
    </xf>
    <xf numFmtId="0" fontId="5" fillId="10" borderId="14" xfId="0" applyFont="1" applyFill="1" applyBorder="1" applyAlignment="1" applyProtection="1">
      <alignment horizontal="left" vertical="top"/>
      <protection locked="0"/>
    </xf>
    <xf numFmtId="0" fontId="11" fillId="7" borderId="1" xfId="0" applyFont="1" applyFill="1" applyBorder="1" applyAlignment="1">
      <alignment horizontal="left" vertical="top" wrapText="1"/>
    </xf>
    <xf numFmtId="0" fontId="11" fillId="7" borderId="2" xfId="0" applyFont="1" applyFill="1" applyBorder="1" applyAlignment="1">
      <alignment horizontal="left" vertical="top" wrapText="1"/>
    </xf>
    <xf numFmtId="0" fontId="11" fillId="7" borderId="1" xfId="0" applyFont="1" applyFill="1" applyBorder="1" applyAlignment="1">
      <alignment horizontal="center" vertical="top" wrapText="1"/>
    </xf>
    <xf numFmtId="0" fontId="11" fillId="7" borderId="2" xfId="0" applyFont="1" applyFill="1" applyBorder="1" applyAlignment="1">
      <alignment horizontal="center" vertical="top" wrapText="1"/>
    </xf>
    <xf numFmtId="0" fontId="11" fillId="11" borderId="17" xfId="0" applyFont="1" applyFill="1" applyBorder="1" applyAlignment="1">
      <alignment horizontal="center"/>
    </xf>
    <xf numFmtId="0" fontId="11" fillId="11" borderId="19" xfId="0" applyFont="1" applyFill="1" applyBorder="1" applyAlignment="1">
      <alignment horizontal="center"/>
    </xf>
    <xf numFmtId="0" fontId="4" fillId="10" borderId="15" xfId="0" applyFont="1" applyFill="1" applyBorder="1" applyAlignment="1">
      <alignment horizontal="left" vertical="top" wrapText="1"/>
    </xf>
    <xf numFmtId="0" fontId="17" fillId="10" borderId="0" xfId="0" applyFont="1" applyFill="1" applyBorder="1" applyAlignment="1">
      <alignment horizontal="left" vertical="top"/>
    </xf>
    <xf numFmtId="0" fontId="17" fillId="10" borderId="16" xfId="0" applyFont="1" applyFill="1" applyBorder="1" applyAlignment="1">
      <alignment horizontal="left" vertical="top"/>
    </xf>
    <xf numFmtId="0" fontId="17" fillId="10" borderId="15" xfId="0" applyFont="1" applyFill="1" applyBorder="1" applyAlignment="1">
      <alignment horizontal="left" vertical="top"/>
    </xf>
    <xf numFmtId="0" fontId="17" fillId="10" borderId="17" xfId="0" applyFont="1" applyFill="1" applyBorder="1" applyAlignment="1">
      <alignment horizontal="left" vertical="top"/>
    </xf>
    <xf numFmtId="0" fontId="17" fillId="10" borderId="18" xfId="0" applyFont="1" applyFill="1" applyBorder="1" applyAlignment="1">
      <alignment horizontal="left" vertical="top"/>
    </xf>
    <xf numFmtId="0" fontId="17" fillId="10" borderId="19" xfId="0" applyFont="1" applyFill="1" applyBorder="1" applyAlignment="1">
      <alignment horizontal="left" vertical="top"/>
    </xf>
    <xf numFmtId="0" fontId="4" fillId="10" borderId="15" xfId="0" quotePrefix="1" applyFont="1" applyFill="1" applyBorder="1" applyAlignment="1">
      <alignment horizontal="left" vertical="top" wrapText="1"/>
    </xf>
    <xf numFmtId="0" fontId="5" fillId="0" borderId="9" xfId="0" applyFont="1" applyFill="1" applyBorder="1" applyAlignment="1" applyProtection="1">
      <alignment horizontal="left" vertical="top"/>
      <protection locked="0"/>
    </xf>
    <xf numFmtId="0" fontId="5" fillId="0" borderId="10" xfId="0" applyFont="1" applyFill="1" applyBorder="1" applyAlignment="1" applyProtection="1">
      <alignment horizontal="left" vertical="top"/>
      <protection locked="0"/>
    </xf>
    <xf numFmtId="0" fontId="12" fillId="0" borderId="9" xfId="0" applyFont="1" applyBorder="1" applyAlignment="1">
      <alignment horizontal="left" vertical="top" wrapText="1"/>
    </xf>
    <xf numFmtId="0" fontId="12" fillId="0" borderId="11" xfId="0" applyFont="1" applyBorder="1" applyAlignment="1">
      <alignment horizontal="left" vertical="top" wrapText="1"/>
    </xf>
    <xf numFmtId="0" fontId="4" fillId="10" borderId="15" xfId="0" quotePrefix="1" applyFont="1" applyFill="1" applyBorder="1" applyAlignment="1">
      <alignment horizontal="left" wrapText="1"/>
    </xf>
    <xf numFmtId="0" fontId="17" fillId="10" borderId="0" xfId="0" applyFont="1" applyFill="1" applyBorder="1" applyAlignment="1">
      <alignment horizontal="left"/>
    </xf>
    <xf numFmtId="0" fontId="17" fillId="10" borderId="16" xfId="0" applyFont="1" applyFill="1" applyBorder="1" applyAlignment="1">
      <alignment horizontal="left"/>
    </xf>
    <xf numFmtId="0" fontId="17" fillId="10" borderId="15" xfId="0" applyFont="1" applyFill="1" applyBorder="1" applyAlignment="1">
      <alignment horizontal="left"/>
    </xf>
    <xf numFmtId="0" fontId="17" fillId="10" borderId="17" xfId="0" applyFont="1" applyFill="1" applyBorder="1" applyAlignment="1">
      <alignment horizontal="left"/>
    </xf>
    <xf numFmtId="0" fontId="17" fillId="10" borderId="18" xfId="0" applyFont="1" applyFill="1" applyBorder="1" applyAlignment="1">
      <alignment horizontal="left"/>
    </xf>
    <xf numFmtId="0" fontId="17" fillId="10" borderId="19" xfId="0" applyFont="1" applyFill="1" applyBorder="1" applyAlignment="1">
      <alignment horizontal="left"/>
    </xf>
    <xf numFmtId="0" fontId="4" fillId="10" borderId="15" xfId="0" quotePrefix="1" applyFont="1" applyFill="1" applyBorder="1" applyAlignment="1">
      <alignment horizontal="left" vertical="center" wrapText="1"/>
    </xf>
    <xf numFmtId="0" fontId="17" fillId="10" borderId="0" xfId="0" applyFont="1" applyFill="1" applyBorder="1" applyAlignment="1">
      <alignment horizontal="left" vertical="center"/>
    </xf>
    <xf numFmtId="0" fontId="17" fillId="10" borderId="16" xfId="0" applyFont="1" applyFill="1" applyBorder="1" applyAlignment="1">
      <alignment horizontal="left" vertical="center"/>
    </xf>
    <xf numFmtId="0" fontId="17" fillId="10" borderId="15" xfId="0" applyFont="1" applyFill="1" applyBorder="1" applyAlignment="1">
      <alignment horizontal="left" vertical="center"/>
    </xf>
    <xf numFmtId="0" fontId="17" fillId="10" borderId="17" xfId="0" applyFont="1" applyFill="1" applyBorder="1" applyAlignment="1">
      <alignment horizontal="left" vertical="center"/>
    </xf>
    <xf numFmtId="0" fontId="17" fillId="10" borderId="18" xfId="0" applyFont="1" applyFill="1" applyBorder="1" applyAlignment="1">
      <alignment horizontal="left" vertical="center"/>
    </xf>
    <xf numFmtId="0" fontId="17" fillId="10" borderId="19" xfId="0" applyFont="1" applyFill="1" applyBorder="1" applyAlignment="1">
      <alignment horizontal="left" vertical="center"/>
    </xf>
    <xf numFmtId="0" fontId="11" fillId="11" borderId="15" xfId="0" applyFont="1" applyFill="1" applyBorder="1" applyAlignment="1">
      <alignment horizontal="center"/>
    </xf>
    <xf numFmtId="0" fontId="11" fillId="11" borderId="0" xfId="0" applyFont="1" applyFill="1" applyBorder="1" applyAlignment="1">
      <alignment horizontal="center"/>
    </xf>
    <xf numFmtId="0" fontId="11" fillId="11" borderId="16" xfId="0" applyFont="1" applyFill="1" applyBorder="1" applyAlignment="1">
      <alignment horizontal="center"/>
    </xf>
    <xf numFmtId="0" fontId="11" fillId="0" borderId="12" xfId="0" applyFont="1" applyBorder="1" applyAlignment="1">
      <alignment horizontal="center" vertical="top"/>
    </xf>
    <xf numFmtId="0" fontId="11" fillId="0" borderId="13" xfId="0" applyFont="1" applyBorder="1" applyAlignment="1">
      <alignment horizontal="center" vertical="top"/>
    </xf>
    <xf numFmtId="0" fontId="11" fillId="0" borderId="14" xfId="0" applyFont="1" applyBorder="1" applyAlignment="1">
      <alignment horizontal="center" vertical="top"/>
    </xf>
    <xf numFmtId="0" fontId="11" fillId="0" borderId="15" xfId="0" applyFont="1" applyBorder="1" applyAlignment="1">
      <alignment horizontal="center" vertical="top"/>
    </xf>
    <xf numFmtId="0" fontId="11" fillId="0" borderId="0" xfId="0" applyFont="1" applyBorder="1" applyAlignment="1">
      <alignment horizontal="center" vertical="top"/>
    </xf>
    <xf numFmtId="0" fontId="11" fillId="0" borderId="16" xfId="0" applyFont="1" applyBorder="1" applyAlignment="1">
      <alignment horizontal="center" vertical="top"/>
    </xf>
    <xf numFmtId="0" fontId="11" fillId="0" borderId="17" xfId="0" applyFont="1" applyBorder="1" applyAlignment="1">
      <alignment horizontal="center" vertical="top"/>
    </xf>
    <xf numFmtId="0" fontId="11" fillId="0" borderId="18" xfId="0" applyFont="1" applyBorder="1" applyAlignment="1">
      <alignment horizontal="center" vertical="top"/>
    </xf>
    <xf numFmtId="0" fontId="11" fillId="0" borderId="19" xfId="0" applyFont="1" applyBorder="1" applyAlignment="1">
      <alignment horizontal="center" vertical="top"/>
    </xf>
    <xf numFmtId="0" fontId="11" fillId="0" borderId="0" xfId="0" applyFont="1" applyFill="1" applyBorder="1" applyAlignment="1" applyProtection="1">
      <alignment horizontal="left" vertical="top"/>
      <protection locked="0"/>
    </xf>
    <xf numFmtId="0" fontId="11" fillId="14" borderId="17" xfId="0" applyFont="1" applyFill="1" applyBorder="1" applyAlignment="1">
      <alignment horizontal="center"/>
    </xf>
    <xf numFmtId="0" fontId="11" fillId="14" borderId="19" xfId="0" applyFont="1" applyFill="1" applyBorder="1" applyAlignment="1">
      <alignment horizontal="center"/>
    </xf>
    <xf numFmtId="0" fontId="15" fillId="0" borderId="18" xfId="0" applyFont="1" applyFill="1" applyBorder="1" applyAlignment="1">
      <alignment horizontal="center"/>
    </xf>
    <xf numFmtId="0" fontId="11" fillId="0" borderId="18" xfId="0" applyFont="1" applyFill="1" applyBorder="1" applyAlignment="1">
      <alignment horizontal="center"/>
    </xf>
    <xf numFmtId="0" fontId="11" fillId="7" borderId="8"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11" xfId="0" applyFont="1" applyFill="1" applyBorder="1" applyAlignment="1">
      <alignment horizontal="left" vertical="top" wrapText="1"/>
    </xf>
    <xf numFmtId="0" fontId="12" fillId="0" borderId="11" xfId="0" applyFont="1" applyBorder="1" applyAlignment="1">
      <alignment horizontal="left" vertical="top"/>
    </xf>
    <xf numFmtId="0" fontId="11" fillId="11" borderId="13" xfId="0" applyFont="1" applyFill="1" applyBorder="1" applyAlignment="1">
      <alignment horizontal="center"/>
    </xf>
    <xf numFmtId="0" fontId="11" fillId="11" borderId="14" xfId="0" applyFont="1" applyFill="1" applyBorder="1" applyAlignment="1">
      <alignment horizontal="center"/>
    </xf>
    <xf numFmtId="0" fontId="11" fillId="14" borderId="12" xfId="0" applyFont="1" applyFill="1" applyBorder="1" applyAlignment="1">
      <alignment horizontal="center"/>
    </xf>
    <xf numFmtId="0" fontId="11" fillId="14" borderId="14" xfId="0" applyFont="1" applyFill="1" applyBorder="1" applyAlignment="1">
      <alignment horizontal="center"/>
    </xf>
    <xf numFmtId="0" fontId="11" fillId="0" borderId="13" xfId="0" applyFont="1" applyBorder="1" applyAlignment="1">
      <alignment horizontal="left" vertical="top"/>
    </xf>
    <xf numFmtId="0" fontId="11" fillId="0" borderId="14" xfId="0" applyFont="1" applyBorder="1" applyAlignment="1">
      <alignment horizontal="left" vertical="top"/>
    </xf>
    <xf numFmtId="0" fontId="11" fillId="0" borderId="15" xfId="0" applyFont="1" applyBorder="1" applyAlignment="1">
      <alignment horizontal="left" vertical="top"/>
    </xf>
    <xf numFmtId="0" fontId="11" fillId="0" borderId="0" xfId="0" applyFont="1" applyBorder="1" applyAlignment="1">
      <alignment horizontal="left" vertical="top"/>
    </xf>
    <xf numFmtId="0" fontId="11" fillId="0" borderId="16" xfId="0" applyFont="1" applyBorder="1" applyAlignment="1">
      <alignment horizontal="left" vertical="top"/>
    </xf>
    <xf numFmtId="0" fontId="11" fillId="0" borderId="17" xfId="0" applyFont="1" applyBorder="1" applyAlignment="1">
      <alignment horizontal="left" vertical="top"/>
    </xf>
    <xf numFmtId="0" fontId="11" fillId="0" borderId="18" xfId="0" applyFont="1" applyBorder="1" applyAlignment="1">
      <alignment horizontal="left" vertical="top"/>
    </xf>
    <xf numFmtId="0" fontId="11" fillId="0" borderId="19" xfId="0" applyFont="1" applyBorder="1" applyAlignment="1">
      <alignment horizontal="left" vertical="top"/>
    </xf>
    <xf numFmtId="0" fontId="11" fillId="0" borderId="12" xfId="0" applyFont="1" applyBorder="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FFF57-1454-4703-A268-038F99543D42}">
  <dimension ref="A1:N175"/>
  <sheetViews>
    <sheetView tabSelected="1" topLeftCell="A28" zoomScale="98" zoomScaleNormal="98" zoomScalePageLayoutView="85" workbookViewId="0">
      <selection activeCell="G22" sqref="G22"/>
    </sheetView>
  </sheetViews>
  <sheetFormatPr defaultColWidth="14.453125" defaultRowHeight="14.5" x14ac:dyDescent="0.35"/>
  <cols>
    <col min="1" max="1" width="28.7265625" customWidth="1"/>
    <col min="2" max="2" width="29.81640625" customWidth="1"/>
    <col min="3" max="4" width="29.7265625" customWidth="1"/>
    <col min="5" max="5" width="10.7265625" customWidth="1"/>
    <col min="6" max="6" width="11.1796875" customWidth="1"/>
  </cols>
  <sheetData>
    <row r="1" spans="1:14" ht="28.9" customHeight="1" x14ac:dyDescent="0.35">
      <c r="A1" s="45" t="s">
        <v>27</v>
      </c>
      <c r="B1" s="45"/>
      <c r="C1" s="49"/>
      <c r="D1" s="41" t="s">
        <v>26</v>
      </c>
      <c r="E1" s="50"/>
      <c r="F1" s="55">
        <v>2021</v>
      </c>
      <c r="G1" s="3"/>
      <c r="H1" s="3"/>
      <c r="I1" s="3"/>
      <c r="J1" s="3"/>
      <c r="K1" s="3"/>
      <c r="L1" s="3"/>
      <c r="M1" s="3"/>
      <c r="N1" s="3"/>
    </row>
    <row r="2" spans="1:14" x14ac:dyDescent="0.35">
      <c r="A2" s="49"/>
      <c r="B2" s="49"/>
      <c r="C2" s="51"/>
      <c r="D2" s="51"/>
      <c r="E2" s="51"/>
      <c r="F2" s="51"/>
      <c r="G2" s="3"/>
      <c r="H2" s="3"/>
      <c r="I2" s="3"/>
      <c r="J2" s="3"/>
      <c r="K2" s="3"/>
      <c r="L2" s="3"/>
      <c r="M2" s="3"/>
    </row>
    <row r="3" spans="1:14" x14ac:dyDescent="0.35">
      <c r="A3" s="49"/>
      <c r="B3" s="49"/>
      <c r="C3" s="49"/>
      <c r="D3" s="49"/>
      <c r="E3" s="49"/>
      <c r="F3" s="49"/>
      <c r="G3" s="3"/>
      <c r="H3" s="3"/>
      <c r="I3" s="3"/>
      <c r="J3" s="3"/>
      <c r="K3" s="3"/>
      <c r="L3" s="3"/>
      <c r="M3" s="3"/>
    </row>
    <row r="4" spans="1:14" s="5" customFormat="1" ht="30.65" customHeight="1" x14ac:dyDescent="0.35">
      <c r="A4" s="38" t="s">
        <v>7</v>
      </c>
      <c r="B4" s="214" t="s">
        <v>90</v>
      </c>
      <c r="C4" s="215"/>
      <c r="D4" s="41" t="s">
        <v>23</v>
      </c>
      <c r="E4" s="42"/>
      <c r="F4" s="118">
        <f>IF($F$148&gt;0,$F$148,"")</f>
        <v>0.06</v>
      </c>
      <c r="G4" s="4"/>
      <c r="H4" s="4"/>
      <c r="I4" s="4"/>
      <c r="J4" s="4"/>
      <c r="K4" s="4"/>
      <c r="L4" s="4"/>
      <c r="M4" s="4"/>
    </row>
    <row r="5" spans="1:14" s="5" customFormat="1" ht="30.65" customHeight="1" x14ac:dyDescent="0.35">
      <c r="A5" s="41" t="s">
        <v>22</v>
      </c>
      <c r="B5" s="119">
        <v>43675</v>
      </c>
      <c r="C5" s="191"/>
      <c r="D5" s="44" t="s">
        <v>24</v>
      </c>
      <c r="E5" s="208" t="str">
        <f>IF(ISBLANK(B5),"",DATEDIF(B5,DATE(F1,12,31),"y") &amp; " Years, " &amp; DATEDIF(B5,DATE(F1,12,31),"ym") &amp; " Months")</f>
        <v>2 Years, 5 Months</v>
      </c>
      <c r="F5" s="209"/>
      <c r="G5" s="4"/>
      <c r="H5" s="4"/>
      <c r="I5" s="4"/>
      <c r="J5" s="4"/>
      <c r="K5" s="4"/>
      <c r="L5" s="4"/>
      <c r="M5" s="4"/>
    </row>
    <row r="6" spans="1:14" s="5" customFormat="1" ht="30.65" customHeight="1" x14ac:dyDescent="0.35">
      <c r="A6" s="39" t="s">
        <v>25</v>
      </c>
      <c r="B6" s="210" t="s">
        <v>95</v>
      </c>
      <c r="C6" s="211"/>
      <c r="D6" s="212"/>
      <c r="E6" s="212"/>
      <c r="F6" s="213"/>
      <c r="G6" s="4"/>
      <c r="H6" s="4"/>
      <c r="I6" s="4"/>
      <c r="J6" s="4"/>
      <c r="K6" s="4"/>
      <c r="L6" s="4"/>
      <c r="M6" s="4"/>
    </row>
    <row r="7" spans="1:14" s="5" customFormat="1" ht="30.65" customHeight="1" x14ac:dyDescent="0.35">
      <c r="A7" s="190" t="s">
        <v>89</v>
      </c>
      <c r="B7" s="210" t="s">
        <v>114</v>
      </c>
      <c r="C7" s="211"/>
      <c r="D7" s="212"/>
      <c r="E7" s="212"/>
      <c r="F7" s="213"/>
      <c r="G7" s="4"/>
      <c r="H7" s="4"/>
      <c r="I7" s="4"/>
      <c r="J7" s="4"/>
      <c r="K7" s="4"/>
      <c r="L7" s="4"/>
      <c r="M7" s="4"/>
    </row>
    <row r="8" spans="1:14" x14ac:dyDescent="0.35">
      <c r="A8" s="53"/>
      <c r="B8" s="53"/>
      <c r="C8" s="54"/>
      <c r="D8" s="54"/>
      <c r="E8" s="54"/>
      <c r="F8" s="53"/>
      <c r="G8" s="3"/>
      <c r="H8" s="3"/>
      <c r="I8" s="3"/>
      <c r="J8" s="3"/>
      <c r="K8" s="3"/>
      <c r="L8" s="3"/>
      <c r="M8" s="3"/>
    </row>
    <row r="9" spans="1:14" x14ac:dyDescent="0.35">
      <c r="A9" s="11"/>
      <c r="B9" s="28"/>
      <c r="C9" s="12"/>
      <c r="D9" s="12"/>
      <c r="E9" s="12"/>
      <c r="F9" s="13"/>
      <c r="G9" s="3"/>
      <c r="H9" s="3"/>
      <c r="I9" s="3"/>
      <c r="J9" s="3"/>
      <c r="K9" s="3"/>
      <c r="L9" s="3"/>
      <c r="M9" s="3"/>
    </row>
    <row r="10" spans="1:14" s="6" customFormat="1" x14ac:dyDescent="0.35">
      <c r="A10" s="80" t="s">
        <v>38</v>
      </c>
      <c r="B10" s="34"/>
      <c r="C10" s="15"/>
      <c r="D10" s="15"/>
      <c r="E10" s="35" t="s">
        <v>15</v>
      </c>
      <c r="F10" s="56">
        <v>0.15</v>
      </c>
      <c r="G10" s="36"/>
      <c r="H10" s="36"/>
      <c r="I10" s="36"/>
      <c r="J10" s="36"/>
      <c r="K10" s="36"/>
      <c r="L10" s="36"/>
      <c r="M10" s="36"/>
    </row>
    <row r="11" spans="1:14" ht="14.5" customHeight="1" x14ac:dyDescent="0.35">
      <c r="A11" s="31"/>
      <c r="B11" s="32"/>
      <c r="C11" s="32"/>
      <c r="D11" s="32"/>
      <c r="E11" s="32"/>
      <c r="F11" s="33"/>
      <c r="G11" s="3"/>
      <c r="H11" s="3"/>
      <c r="I11" s="3"/>
      <c r="J11" s="3"/>
      <c r="K11" s="3"/>
      <c r="L11" s="3"/>
      <c r="M11" s="3"/>
    </row>
    <row r="12" spans="1:14" x14ac:dyDescent="0.35">
      <c r="A12" s="216" t="s">
        <v>4</v>
      </c>
      <c r="B12" s="217"/>
      <c r="C12" s="216" t="s">
        <v>18</v>
      </c>
      <c r="D12" s="217"/>
      <c r="E12" s="218" t="s">
        <v>19</v>
      </c>
      <c r="F12" s="219"/>
      <c r="G12" s="3"/>
      <c r="H12" s="3"/>
      <c r="I12" s="3"/>
      <c r="J12" s="3"/>
      <c r="K12" s="3"/>
      <c r="L12" s="3"/>
      <c r="M12" s="3"/>
    </row>
    <row r="13" spans="1:14" ht="85.15" customHeight="1" x14ac:dyDescent="0.35">
      <c r="A13" s="200" t="s">
        <v>21</v>
      </c>
      <c r="B13" s="201"/>
      <c r="C13" s="202" t="s">
        <v>20</v>
      </c>
      <c r="D13" s="201"/>
      <c r="E13" s="57"/>
      <c r="F13" s="58">
        <v>2</v>
      </c>
      <c r="G13" s="3"/>
      <c r="H13" s="3"/>
      <c r="I13" s="3"/>
      <c r="J13" s="3"/>
      <c r="K13" s="3"/>
      <c r="L13" s="3"/>
      <c r="M13" s="3"/>
    </row>
    <row r="14" spans="1:14" x14ac:dyDescent="0.35">
      <c r="A14" s="46"/>
      <c r="B14" s="47"/>
      <c r="C14" s="47"/>
      <c r="D14" s="47"/>
      <c r="E14" s="48"/>
      <c r="F14" s="48"/>
      <c r="G14" s="3"/>
      <c r="H14" s="3"/>
      <c r="I14" s="3"/>
      <c r="J14" s="3"/>
      <c r="K14" s="3"/>
      <c r="L14" s="3"/>
      <c r="M14" s="3"/>
    </row>
    <row r="15" spans="1:14" x14ac:dyDescent="0.35">
      <c r="A15" s="11"/>
      <c r="B15" s="28"/>
      <c r="C15" s="12"/>
      <c r="D15" s="12"/>
      <c r="E15" s="12"/>
      <c r="F15" s="13"/>
      <c r="G15" s="3"/>
      <c r="H15" s="3"/>
      <c r="I15" s="3"/>
      <c r="J15" s="3"/>
      <c r="K15" s="3"/>
      <c r="L15" s="3"/>
      <c r="M15" s="3"/>
    </row>
    <row r="16" spans="1:14" x14ac:dyDescent="0.35">
      <c r="A16" s="14" t="s">
        <v>49</v>
      </c>
      <c r="B16" s="29"/>
      <c r="C16" s="15"/>
      <c r="D16" s="15"/>
      <c r="E16" s="16" t="s">
        <v>15</v>
      </c>
      <c r="F16" s="56">
        <v>0.55000000000000004</v>
      </c>
      <c r="G16" s="3"/>
      <c r="H16" s="3"/>
      <c r="I16" s="3"/>
      <c r="J16" s="3"/>
      <c r="K16" s="3"/>
      <c r="L16" s="3"/>
      <c r="M16" s="3"/>
    </row>
    <row r="17" spans="1:13" x14ac:dyDescent="0.35">
      <c r="A17" s="17"/>
      <c r="B17" s="18"/>
      <c r="C17" s="18"/>
      <c r="D17" s="18"/>
      <c r="E17" s="18"/>
      <c r="F17" s="19"/>
      <c r="G17" s="3"/>
      <c r="H17" s="3"/>
      <c r="I17" s="3"/>
      <c r="J17" s="3"/>
      <c r="K17" s="3"/>
      <c r="L17" s="3"/>
      <c r="M17" s="3"/>
    </row>
    <row r="18" spans="1:13" ht="39" x14ac:dyDescent="0.35">
      <c r="A18" s="265" t="s">
        <v>57</v>
      </c>
      <c r="B18" s="265"/>
      <c r="C18" s="125" t="s">
        <v>12</v>
      </c>
      <c r="D18" s="125" t="s">
        <v>11</v>
      </c>
      <c r="E18" s="126" t="s">
        <v>13</v>
      </c>
      <c r="F18" s="126" t="s">
        <v>17</v>
      </c>
      <c r="G18" s="3"/>
      <c r="H18" s="3"/>
      <c r="I18" s="3"/>
      <c r="J18" s="3"/>
      <c r="K18" s="3"/>
      <c r="L18" s="3"/>
      <c r="M18" s="3"/>
    </row>
    <row r="19" spans="1:13" s="5" customFormat="1" ht="248" customHeight="1" x14ac:dyDescent="0.35">
      <c r="A19" s="232" t="s">
        <v>91</v>
      </c>
      <c r="B19" s="233"/>
      <c r="C19" s="137" t="s">
        <v>97</v>
      </c>
      <c r="D19" s="137"/>
      <c r="E19" s="137" t="s">
        <v>115</v>
      </c>
      <c r="F19" s="136"/>
      <c r="G19" s="4"/>
      <c r="H19" s="4"/>
      <c r="I19" s="4"/>
      <c r="J19" s="4"/>
      <c r="K19" s="4"/>
      <c r="L19" s="4"/>
      <c r="M19" s="4"/>
    </row>
    <row r="20" spans="1:13" s="5" customFormat="1" ht="187.5" x14ac:dyDescent="0.35">
      <c r="A20" s="232" t="s">
        <v>92</v>
      </c>
      <c r="B20" s="233"/>
      <c r="C20" s="137" t="s">
        <v>96</v>
      </c>
      <c r="D20" s="137"/>
      <c r="E20" s="137" t="s">
        <v>98</v>
      </c>
      <c r="F20" s="136"/>
      <c r="G20" s="4"/>
      <c r="H20" s="4"/>
      <c r="I20" s="4"/>
      <c r="J20" s="4"/>
      <c r="K20" s="4"/>
      <c r="L20" s="4"/>
      <c r="M20" s="4"/>
    </row>
    <row r="21" spans="1:13" s="5" customFormat="1" ht="261" customHeight="1" x14ac:dyDescent="0.35">
      <c r="A21" s="266" t="s">
        <v>94</v>
      </c>
      <c r="B21" s="267"/>
      <c r="C21" s="196" t="s">
        <v>99</v>
      </c>
      <c r="D21" s="137"/>
      <c r="E21" s="138">
        <v>5</v>
      </c>
      <c r="F21" s="136"/>
      <c r="G21" s="4"/>
      <c r="H21" s="4"/>
      <c r="I21" s="4"/>
      <c r="J21" s="4"/>
      <c r="K21" s="4"/>
      <c r="L21" s="4"/>
      <c r="M21" s="4"/>
    </row>
    <row r="22" spans="1:13" s="5" customFormat="1" ht="173.25" customHeight="1" x14ac:dyDescent="0.35">
      <c r="A22" s="232" t="s">
        <v>93</v>
      </c>
      <c r="B22" s="268"/>
      <c r="C22" s="195" t="s">
        <v>117</v>
      </c>
      <c r="D22" s="137"/>
      <c r="E22" s="138">
        <v>5</v>
      </c>
      <c r="F22" s="136"/>
      <c r="G22" s="4"/>
      <c r="H22" s="4"/>
      <c r="I22" s="4"/>
      <c r="J22" s="4"/>
      <c r="K22" s="4"/>
      <c r="L22" s="4"/>
      <c r="M22" s="4"/>
    </row>
    <row r="23" spans="1:13" s="124" customFormat="1" x14ac:dyDescent="0.35">
      <c r="A23" s="120"/>
      <c r="B23" s="120"/>
      <c r="C23" s="121"/>
      <c r="D23" s="122"/>
      <c r="E23" s="122"/>
      <c r="F23" s="121"/>
      <c r="G23" s="123"/>
      <c r="H23" s="123"/>
      <c r="I23" s="123"/>
      <c r="J23" s="123"/>
      <c r="K23" s="123"/>
      <c r="L23" s="123"/>
      <c r="M23" s="123"/>
    </row>
    <row r="24" spans="1:13" x14ac:dyDescent="0.35">
      <c r="A24" s="11"/>
      <c r="B24" s="28"/>
      <c r="C24" s="12"/>
      <c r="D24" s="12"/>
      <c r="E24" s="12"/>
      <c r="F24" s="13"/>
      <c r="G24" s="3"/>
      <c r="H24" s="3"/>
      <c r="I24" s="3"/>
      <c r="J24" s="3"/>
      <c r="K24" s="3"/>
      <c r="L24" s="3"/>
      <c r="M24" s="3"/>
    </row>
    <row r="25" spans="1:13" x14ac:dyDescent="0.35">
      <c r="A25" s="75" t="s">
        <v>48</v>
      </c>
      <c r="B25" s="29"/>
      <c r="C25" s="15"/>
      <c r="D25" s="15"/>
      <c r="E25" s="16" t="s">
        <v>15</v>
      </c>
      <c r="F25" s="37">
        <v>0.3</v>
      </c>
      <c r="G25" s="3"/>
      <c r="H25" s="3"/>
      <c r="I25" s="3"/>
      <c r="J25" s="3"/>
      <c r="K25" s="3"/>
      <c r="L25" s="3"/>
      <c r="M25" s="3"/>
    </row>
    <row r="26" spans="1:13" x14ac:dyDescent="0.35">
      <c r="A26" s="17"/>
      <c r="B26" s="18"/>
      <c r="C26" s="18"/>
      <c r="D26" s="18"/>
      <c r="E26" s="18"/>
      <c r="F26" s="19"/>
      <c r="G26" s="3"/>
      <c r="H26" s="3"/>
      <c r="I26" s="3"/>
      <c r="J26" s="3"/>
      <c r="K26" s="3"/>
      <c r="L26" s="3"/>
      <c r="M26" s="3"/>
    </row>
    <row r="27" spans="1:13" x14ac:dyDescent="0.35">
      <c r="A27" s="22"/>
      <c r="B27" s="23"/>
      <c r="C27" s="23"/>
      <c r="D27" s="23"/>
      <c r="E27" s="23"/>
      <c r="F27" s="24"/>
      <c r="G27" s="3"/>
      <c r="H27" s="3"/>
      <c r="I27" s="3"/>
    </row>
    <row r="28" spans="1:13" s="8" customFormat="1" x14ac:dyDescent="0.35">
      <c r="A28" s="206" t="s">
        <v>37</v>
      </c>
      <c r="B28" s="207"/>
      <c r="C28" s="207"/>
      <c r="D28" s="25"/>
      <c r="E28" s="26" t="s">
        <v>35</v>
      </c>
      <c r="F28" s="74">
        <v>0.3</v>
      </c>
      <c r="G28" s="7"/>
      <c r="H28" s="7"/>
      <c r="I28" s="7"/>
    </row>
    <row r="29" spans="1:13" s="8" customFormat="1" x14ac:dyDescent="0.35">
      <c r="A29" s="203" t="s">
        <v>16</v>
      </c>
      <c r="B29" s="204"/>
      <c r="C29" s="204"/>
      <c r="D29" s="204"/>
      <c r="E29" s="204"/>
      <c r="F29" s="205"/>
      <c r="G29" s="7"/>
      <c r="H29" s="7"/>
      <c r="I29" s="7"/>
    </row>
    <row r="30" spans="1:13" s="10" customFormat="1" ht="39" x14ac:dyDescent="0.35">
      <c r="A30" s="20" t="s">
        <v>4</v>
      </c>
      <c r="B30" s="20" t="s">
        <v>18</v>
      </c>
      <c r="C30" s="30" t="s">
        <v>12</v>
      </c>
      <c r="D30" s="30" t="s">
        <v>11</v>
      </c>
      <c r="E30" s="21" t="s">
        <v>13</v>
      </c>
      <c r="F30" s="21" t="s">
        <v>17</v>
      </c>
      <c r="G30" s="9"/>
      <c r="H30" s="9"/>
      <c r="I30" s="9"/>
    </row>
    <row r="31" spans="1:13" s="5" customFormat="1" ht="90.65" customHeight="1" x14ac:dyDescent="0.35">
      <c r="A31" s="134" t="s">
        <v>65</v>
      </c>
      <c r="B31" s="134" t="s">
        <v>74</v>
      </c>
      <c r="C31" s="139"/>
      <c r="D31" s="140"/>
      <c r="E31" s="141">
        <v>5</v>
      </c>
      <c r="F31" s="145"/>
      <c r="G31" s="4"/>
      <c r="H31" s="4"/>
      <c r="I31" s="4"/>
    </row>
    <row r="32" spans="1:13" s="5" customFormat="1" ht="95.5" customHeight="1" x14ac:dyDescent="0.35">
      <c r="A32" s="134" t="s">
        <v>66</v>
      </c>
      <c r="B32" s="130" t="s">
        <v>59</v>
      </c>
      <c r="C32" s="197" t="s">
        <v>100</v>
      </c>
      <c r="D32" s="140"/>
      <c r="E32" s="141">
        <v>5</v>
      </c>
      <c r="F32" s="145"/>
      <c r="G32" s="4"/>
      <c r="H32" s="4"/>
      <c r="I32" s="4"/>
    </row>
    <row r="33" spans="1:9" s="5" customFormat="1" ht="82.9" customHeight="1" x14ac:dyDescent="0.35">
      <c r="A33" s="134" t="s">
        <v>67</v>
      </c>
      <c r="B33" s="132" t="s">
        <v>58</v>
      </c>
      <c r="C33" s="139"/>
      <c r="D33" s="140"/>
      <c r="E33" s="141">
        <v>5</v>
      </c>
      <c r="F33" s="145"/>
      <c r="G33" s="4"/>
      <c r="H33" s="4"/>
      <c r="I33" s="4"/>
    </row>
    <row r="34" spans="1:9" s="5" customFormat="1" ht="96" customHeight="1" x14ac:dyDescent="0.35">
      <c r="A34" s="134" t="s">
        <v>69</v>
      </c>
      <c r="B34" s="134" t="s">
        <v>71</v>
      </c>
      <c r="C34" s="197" t="s">
        <v>118</v>
      </c>
      <c r="D34" s="140"/>
      <c r="E34" s="141">
        <v>5</v>
      </c>
      <c r="F34" s="145"/>
      <c r="G34" s="4"/>
      <c r="H34" s="4"/>
      <c r="I34" s="4"/>
    </row>
    <row r="35" spans="1:9" s="5" customFormat="1" ht="116.5" customHeight="1" x14ac:dyDescent="0.35">
      <c r="A35" s="135" t="s">
        <v>68</v>
      </c>
      <c r="B35" s="135" t="s">
        <v>70</v>
      </c>
      <c r="C35" s="142"/>
      <c r="D35" s="143"/>
      <c r="E35" s="144">
        <v>5</v>
      </c>
      <c r="F35" s="146"/>
      <c r="G35" s="4"/>
      <c r="H35" s="4"/>
      <c r="I35" s="4"/>
    </row>
    <row r="36" spans="1:9" s="5" customFormat="1" x14ac:dyDescent="0.35">
      <c r="A36" s="78"/>
      <c r="B36" s="78"/>
      <c r="C36" s="78"/>
      <c r="D36" s="79"/>
      <c r="E36" s="79"/>
      <c r="F36" s="79"/>
      <c r="G36" s="4"/>
      <c r="H36" s="4"/>
      <c r="I36" s="4"/>
    </row>
    <row r="37" spans="1:9" x14ac:dyDescent="0.35">
      <c r="A37" s="22"/>
      <c r="B37" s="23"/>
      <c r="C37" s="23"/>
      <c r="D37" s="23"/>
      <c r="E37" s="23"/>
      <c r="F37" s="24"/>
      <c r="G37" s="3"/>
      <c r="H37" s="3"/>
      <c r="I37" s="3"/>
    </row>
    <row r="38" spans="1:9" s="8" customFormat="1" x14ac:dyDescent="0.35">
      <c r="A38" s="206" t="s">
        <v>36</v>
      </c>
      <c r="B38" s="207"/>
      <c r="C38" s="207"/>
      <c r="D38" s="25"/>
      <c r="E38" s="26" t="s">
        <v>35</v>
      </c>
      <c r="F38" s="74">
        <v>0.6</v>
      </c>
      <c r="G38" s="7"/>
      <c r="H38" s="7"/>
      <c r="I38" s="7"/>
    </row>
    <row r="39" spans="1:9" s="8" customFormat="1" x14ac:dyDescent="0.35">
      <c r="A39" s="203" t="s">
        <v>16</v>
      </c>
      <c r="B39" s="204"/>
      <c r="C39" s="204"/>
      <c r="D39" s="204"/>
      <c r="E39" s="204"/>
      <c r="F39" s="205"/>
      <c r="G39" s="7"/>
      <c r="H39" s="7"/>
      <c r="I39" s="7"/>
    </row>
    <row r="40" spans="1:9" x14ac:dyDescent="0.35">
      <c r="A40" s="27" t="s">
        <v>5</v>
      </c>
      <c r="B40" s="27"/>
      <c r="C40" s="2"/>
      <c r="D40" s="2"/>
      <c r="E40" s="2"/>
      <c r="F40" s="2"/>
      <c r="G40" s="3"/>
      <c r="H40" s="3"/>
      <c r="I40" s="3"/>
    </row>
    <row r="41" spans="1:9" s="10" customFormat="1" ht="39" x14ac:dyDescent="0.35">
      <c r="A41" s="20" t="s">
        <v>4</v>
      </c>
      <c r="B41" s="20" t="s">
        <v>18</v>
      </c>
      <c r="C41" s="30" t="s">
        <v>12</v>
      </c>
      <c r="D41" s="30" t="s">
        <v>11</v>
      </c>
      <c r="E41" s="21" t="s">
        <v>13</v>
      </c>
      <c r="F41" s="21" t="s">
        <v>17</v>
      </c>
      <c r="G41" s="9"/>
      <c r="H41" s="9"/>
      <c r="I41" s="9"/>
    </row>
    <row r="42" spans="1:9" s="5" customFormat="1" ht="97.5" customHeight="1" x14ac:dyDescent="0.35">
      <c r="A42" s="133" t="s">
        <v>62</v>
      </c>
      <c r="B42" s="130" t="s">
        <v>72</v>
      </c>
      <c r="C42" s="197" t="s">
        <v>103</v>
      </c>
      <c r="D42" s="140"/>
      <c r="E42" s="147">
        <v>5</v>
      </c>
      <c r="F42" s="145"/>
      <c r="G42" s="4"/>
      <c r="H42" s="4"/>
      <c r="I42" s="4"/>
    </row>
    <row r="43" spans="1:9" s="5" customFormat="1" ht="106.9" customHeight="1" x14ac:dyDescent="0.35">
      <c r="A43" s="133" t="s">
        <v>63</v>
      </c>
      <c r="B43" s="134" t="s">
        <v>73</v>
      </c>
      <c r="C43" s="197" t="s">
        <v>112</v>
      </c>
      <c r="D43" s="140"/>
      <c r="E43" s="141">
        <v>5</v>
      </c>
      <c r="F43" s="145"/>
      <c r="G43" s="4"/>
      <c r="H43" s="4"/>
      <c r="I43" s="4"/>
    </row>
    <row r="44" spans="1:9" s="5" customFormat="1" ht="121.5" customHeight="1" x14ac:dyDescent="0.35">
      <c r="A44" s="133" t="s">
        <v>64</v>
      </c>
      <c r="B44" s="133" t="s">
        <v>75</v>
      </c>
      <c r="C44" s="197" t="s">
        <v>101</v>
      </c>
      <c r="D44" s="139"/>
      <c r="E44" s="141">
        <v>5</v>
      </c>
      <c r="F44" s="145"/>
      <c r="G44" s="4"/>
      <c r="H44" s="4"/>
      <c r="I44" s="4"/>
    </row>
    <row r="45" spans="1:9" s="5" customFormat="1" x14ac:dyDescent="0.35">
      <c r="A45" s="76"/>
      <c r="B45" s="76"/>
      <c r="C45" s="76"/>
      <c r="D45" s="76"/>
      <c r="E45" s="77"/>
      <c r="F45" s="77"/>
      <c r="G45" s="4"/>
      <c r="H45" s="4"/>
      <c r="I45" s="4"/>
    </row>
    <row r="46" spans="1:9" x14ac:dyDescent="0.35">
      <c r="A46" s="22"/>
      <c r="B46" s="23"/>
      <c r="C46" s="23"/>
      <c r="D46" s="23"/>
      <c r="E46" s="23"/>
      <c r="F46" s="24"/>
      <c r="G46" s="3"/>
      <c r="H46" s="3"/>
      <c r="I46" s="3"/>
    </row>
    <row r="47" spans="1:9" s="8" customFormat="1" x14ac:dyDescent="0.35">
      <c r="A47" s="206" t="s">
        <v>34</v>
      </c>
      <c r="B47" s="207"/>
      <c r="C47" s="207"/>
      <c r="D47" s="25"/>
      <c r="E47" s="26" t="s">
        <v>35</v>
      </c>
      <c r="F47" s="74">
        <v>0.1</v>
      </c>
      <c r="G47" s="7"/>
      <c r="H47" s="7"/>
      <c r="I47" s="7"/>
    </row>
    <row r="48" spans="1:9" s="8" customFormat="1" x14ac:dyDescent="0.35">
      <c r="A48" s="203" t="s">
        <v>16</v>
      </c>
      <c r="B48" s="204"/>
      <c r="C48" s="204"/>
      <c r="D48" s="204"/>
      <c r="E48" s="204"/>
      <c r="F48" s="205"/>
      <c r="G48" s="7"/>
      <c r="H48" s="7"/>
      <c r="I48" s="7"/>
    </row>
    <row r="49" spans="1:13" x14ac:dyDescent="0.35">
      <c r="A49" s="1" t="s">
        <v>6</v>
      </c>
      <c r="B49" s="1"/>
      <c r="C49" s="2"/>
      <c r="D49" s="2"/>
      <c r="E49" s="2"/>
      <c r="F49" s="2"/>
      <c r="G49" s="3"/>
      <c r="H49" s="3"/>
      <c r="I49" s="3"/>
    </row>
    <row r="50" spans="1:13" s="10" customFormat="1" ht="39" x14ac:dyDescent="0.35">
      <c r="A50" s="20" t="s">
        <v>4</v>
      </c>
      <c r="B50" s="20" t="s">
        <v>18</v>
      </c>
      <c r="C50" s="30" t="s">
        <v>12</v>
      </c>
      <c r="D50" s="30" t="s">
        <v>11</v>
      </c>
      <c r="E50" s="21" t="s">
        <v>13</v>
      </c>
      <c r="F50" s="21" t="s">
        <v>17</v>
      </c>
      <c r="G50" s="9"/>
      <c r="H50" s="9"/>
      <c r="I50" s="9"/>
    </row>
    <row r="51" spans="1:13" s="5" customFormat="1" ht="109.5" customHeight="1" x14ac:dyDescent="0.35">
      <c r="A51" s="130" t="s">
        <v>60</v>
      </c>
      <c r="B51" s="130" t="s">
        <v>59</v>
      </c>
      <c r="C51" s="199" t="s">
        <v>113</v>
      </c>
      <c r="D51" s="148"/>
      <c r="E51" s="149">
        <v>5</v>
      </c>
      <c r="F51" s="152"/>
      <c r="G51" s="4"/>
      <c r="H51" s="4"/>
      <c r="I51" s="4"/>
    </row>
    <row r="52" spans="1:13" s="5" customFormat="1" ht="81" customHeight="1" x14ac:dyDescent="0.35">
      <c r="A52" s="131" t="s">
        <v>61</v>
      </c>
      <c r="B52" s="132" t="s">
        <v>58</v>
      </c>
      <c r="C52" s="198" t="s">
        <v>102</v>
      </c>
      <c r="D52" s="150"/>
      <c r="E52" s="151">
        <v>5</v>
      </c>
      <c r="F52" s="153"/>
      <c r="G52" s="4"/>
      <c r="H52" s="4"/>
      <c r="I52" s="4"/>
    </row>
    <row r="53" spans="1:13" x14ac:dyDescent="0.35">
      <c r="A53" s="59"/>
      <c r="B53" s="59"/>
      <c r="C53" s="59"/>
      <c r="D53" s="60"/>
      <c r="E53" s="60"/>
      <c r="F53" s="61"/>
      <c r="G53" s="3"/>
      <c r="H53" s="3"/>
      <c r="I53" s="3"/>
      <c r="J53" s="3"/>
      <c r="K53" s="3"/>
      <c r="L53" s="3"/>
      <c r="M53" s="3"/>
    </row>
    <row r="54" spans="1:13" x14ac:dyDescent="0.35">
      <c r="A54" s="86"/>
      <c r="B54" s="87"/>
      <c r="C54" s="88"/>
      <c r="D54" s="88"/>
      <c r="E54" s="88"/>
      <c r="F54" s="89"/>
      <c r="G54" s="3"/>
      <c r="H54" s="3"/>
      <c r="I54" s="3"/>
      <c r="J54" s="3"/>
      <c r="K54" s="3"/>
      <c r="L54" s="3"/>
      <c r="M54" s="3"/>
    </row>
    <row r="55" spans="1:13" x14ac:dyDescent="0.35">
      <c r="A55" s="90" t="s">
        <v>47</v>
      </c>
      <c r="B55" s="91"/>
      <c r="C55" s="92"/>
      <c r="D55" s="92"/>
      <c r="E55" s="93"/>
      <c r="F55" s="94"/>
      <c r="G55" s="3"/>
      <c r="H55" s="3"/>
      <c r="I55" s="3"/>
      <c r="J55" s="3"/>
      <c r="K55" s="3"/>
      <c r="L55" s="3"/>
      <c r="M55" s="3"/>
    </row>
    <row r="56" spans="1:13" x14ac:dyDescent="0.35">
      <c r="A56" s="95"/>
      <c r="B56" s="96"/>
      <c r="C56" s="96"/>
      <c r="D56" s="96"/>
      <c r="E56" s="96"/>
      <c r="F56" s="97"/>
      <c r="G56" s="3"/>
      <c r="H56" s="3"/>
      <c r="I56" s="3"/>
      <c r="J56" s="3"/>
      <c r="K56" s="3"/>
      <c r="L56" s="3"/>
      <c r="M56" s="3"/>
    </row>
    <row r="57" spans="1:13" x14ac:dyDescent="0.35">
      <c r="A57" s="62"/>
      <c r="B57" s="62"/>
      <c r="C57" s="62"/>
      <c r="D57" s="60"/>
      <c r="E57" s="60"/>
      <c r="F57" s="60"/>
      <c r="G57" s="3"/>
      <c r="H57" s="3"/>
      <c r="I57" s="3"/>
      <c r="J57" s="3"/>
      <c r="K57" s="3"/>
      <c r="L57" s="3"/>
      <c r="M57" s="3"/>
    </row>
    <row r="58" spans="1:13" s="5" customFormat="1" x14ac:dyDescent="0.35">
      <c r="A58" s="42" t="s">
        <v>7</v>
      </c>
      <c r="B58" s="230" t="str">
        <f>IF(ISBLANK($B$4),"",$B$4)</f>
        <v>MOHSEN KHARAZI ESFAHANI</v>
      </c>
      <c r="C58" s="231"/>
      <c r="D58" s="82"/>
      <c r="E58" s="43"/>
      <c r="F58" s="52"/>
      <c r="G58" s="4"/>
      <c r="H58" s="4"/>
      <c r="I58" s="4"/>
      <c r="J58" s="4"/>
      <c r="K58" s="4"/>
      <c r="L58" s="4"/>
      <c r="M58" s="4"/>
    </row>
    <row r="59" spans="1:13" s="5" customFormat="1" x14ac:dyDescent="0.35">
      <c r="A59" s="40"/>
      <c r="B59" s="98"/>
      <c r="C59" s="98"/>
      <c r="D59" s="81"/>
      <c r="E59" s="40"/>
      <c r="F59" s="40"/>
      <c r="G59" s="4"/>
      <c r="H59" s="4"/>
      <c r="I59" s="4"/>
      <c r="J59" s="4"/>
      <c r="K59" s="4"/>
      <c r="L59" s="4"/>
      <c r="M59" s="4"/>
    </row>
    <row r="60" spans="1:13" x14ac:dyDescent="0.35">
      <c r="A60" s="83" t="s">
        <v>39</v>
      </c>
      <c r="B60" s="84"/>
      <c r="C60" s="84"/>
      <c r="D60" s="84"/>
      <c r="E60" s="84"/>
      <c r="F60" s="85"/>
      <c r="G60" s="3"/>
      <c r="H60" s="3"/>
      <c r="I60" s="3"/>
      <c r="J60" s="3"/>
      <c r="K60" s="3"/>
      <c r="L60" s="3"/>
      <c r="M60" s="3"/>
    </row>
    <row r="61" spans="1:13" x14ac:dyDescent="0.35">
      <c r="A61" s="234" t="s">
        <v>104</v>
      </c>
      <c r="B61" s="235"/>
      <c r="C61" s="235"/>
      <c r="D61" s="235"/>
      <c r="E61" s="235"/>
      <c r="F61" s="236"/>
      <c r="G61" s="3"/>
      <c r="H61" s="3"/>
      <c r="I61" s="3"/>
    </row>
    <row r="62" spans="1:13" x14ac:dyDescent="0.35">
      <c r="A62" s="237"/>
      <c r="B62" s="235"/>
      <c r="C62" s="235"/>
      <c r="D62" s="235"/>
      <c r="E62" s="235"/>
      <c r="F62" s="236"/>
      <c r="G62" s="3"/>
      <c r="H62" s="3"/>
      <c r="I62" s="3"/>
    </row>
    <row r="63" spans="1:13" x14ac:dyDescent="0.35">
      <c r="A63" s="237"/>
      <c r="B63" s="235"/>
      <c r="C63" s="235"/>
      <c r="D63" s="235"/>
      <c r="E63" s="235"/>
      <c r="F63" s="236"/>
      <c r="G63" s="3"/>
      <c r="H63" s="3"/>
      <c r="I63" s="3"/>
    </row>
    <row r="64" spans="1:13" x14ac:dyDescent="0.35">
      <c r="A64" s="237"/>
      <c r="B64" s="235"/>
      <c r="C64" s="235"/>
      <c r="D64" s="235"/>
      <c r="E64" s="235"/>
      <c r="F64" s="236"/>
      <c r="G64" s="3"/>
      <c r="H64" s="3"/>
      <c r="I64" s="3"/>
    </row>
    <row r="65" spans="1:9" x14ac:dyDescent="0.35">
      <c r="A65" s="237"/>
      <c r="B65" s="235"/>
      <c r="C65" s="235"/>
      <c r="D65" s="235"/>
      <c r="E65" s="235"/>
      <c r="F65" s="236"/>
      <c r="G65" s="3"/>
      <c r="H65" s="3"/>
      <c r="I65" s="3"/>
    </row>
    <row r="66" spans="1:9" x14ac:dyDescent="0.35">
      <c r="A66" s="238"/>
      <c r="B66" s="239"/>
      <c r="C66" s="239"/>
      <c r="D66" s="239"/>
      <c r="E66" s="239"/>
      <c r="F66" s="240"/>
      <c r="G66" s="3"/>
      <c r="H66" s="3"/>
      <c r="I66" s="3"/>
    </row>
    <row r="67" spans="1:9" x14ac:dyDescent="0.35">
      <c r="A67" s="83" t="s">
        <v>40</v>
      </c>
      <c r="B67" s="84"/>
      <c r="C67" s="84"/>
      <c r="D67" s="84"/>
      <c r="E67" s="84"/>
      <c r="F67" s="85"/>
      <c r="G67" s="3"/>
      <c r="H67" s="3"/>
      <c r="I67" s="3"/>
    </row>
    <row r="68" spans="1:9" x14ac:dyDescent="0.35">
      <c r="A68" s="241" t="s">
        <v>105</v>
      </c>
      <c r="B68" s="242"/>
      <c r="C68" s="242"/>
      <c r="D68" s="242"/>
      <c r="E68" s="242"/>
      <c r="F68" s="243"/>
      <c r="G68" s="3"/>
      <c r="H68" s="3"/>
      <c r="I68" s="3"/>
    </row>
    <row r="69" spans="1:9" x14ac:dyDescent="0.35">
      <c r="A69" s="244"/>
      <c r="B69" s="242"/>
      <c r="C69" s="242"/>
      <c r="D69" s="242"/>
      <c r="E69" s="242"/>
      <c r="F69" s="243"/>
      <c r="G69" s="3"/>
      <c r="H69" s="3"/>
      <c r="I69" s="3"/>
    </row>
    <row r="70" spans="1:9" x14ac:dyDescent="0.35">
      <c r="A70" s="244"/>
      <c r="B70" s="242"/>
      <c r="C70" s="242"/>
      <c r="D70" s="242"/>
      <c r="E70" s="242"/>
      <c r="F70" s="243"/>
      <c r="G70" s="3"/>
      <c r="H70" s="3"/>
      <c r="I70" s="3"/>
    </row>
    <row r="71" spans="1:9" x14ac:dyDescent="0.35">
      <c r="A71" s="244"/>
      <c r="B71" s="242"/>
      <c r="C71" s="242"/>
      <c r="D71" s="242"/>
      <c r="E71" s="242"/>
      <c r="F71" s="243"/>
      <c r="G71" s="3"/>
      <c r="H71" s="3"/>
      <c r="I71" s="3"/>
    </row>
    <row r="72" spans="1:9" x14ac:dyDescent="0.35">
      <c r="A72" s="244"/>
      <c r="B72" s="242"/>
      <c r="C72" s="242"/>
      <c r="D72" s="242"/>
      <c r="E72" s="242"/>
      <c r="F72" s="243"/>
      <c r="G72" s="3"/>
      <c r="H72" s="3"/>
      <c r="I72" s="3"/>
    </row>
    <row r="73" spans="1:9" x14ac:dyDescent="0.35">
      <c r="A73" s="245"/>
      <c r="B73" s="246"/>
      <c r="C73" s="246"/>
      <c r="D73" s="246"/>
      <c r="E73" s="246"/>
      <c r="F73" s="247"/>
      <c r="G73" s="3"/>
      <c r="H73" s="3"/>
      <c r="I73" s="3"/>
    </row>
    <row r="74" spans="1:9" x14ac:dyDescent="0.35">
      <c r="A74" s="83" t="s">
        <v>41</v>
      </c>
      <c r="B74" s="84"/>
      <c r="C74" s="84"/>
      <c r="D74" s="84"/>
      <c r="E74" s="84"/>
      <c r="F74" s="85"/>
    </row>
    <row r="75" spans="1:9" x14ac:dyDescent="0.35">
      <c r="A75" s="241" t="s">
        <v>106</v>
      </c>
      <c r="B75" s="242"/>
      <c r="C75" s="242"/>
      <c r="D75" s="242"/>
      <c r="E75" s="242"/>
      <c r="F75" s="243"/>
    </row>
    <row r="76" spans="1:9" x14ac:dyDescent="0.35">
      <c r="A76" s="244"/>
      <c r="B76" s="242"/>
      <c r="C76" s="242"/>
      <c r="D76" s="242"/>
      <c r="E76" s="242"/>
      <c r="F76" s="243"/>
    </row>
    <row r="77" spans="1:9" x14ac:dyDescent="0.35">
      <c r="A77" s="244"/>
      <c r="B77" s="242"/>
      <c r="C77" s="242"/>
      <c r="D77" s="242"/>
      <c r="E77" s="242"/>
      <c r="F77" s="243"/>
    </row>
    <row r="78" spans="1:9" x14ac:dyDescent="0.35">
      <c r="A78" s="244"/>
      <c r="B78" s="242"/>
      <c r="C78" s="242"/>
      <c r="D78" s="242"/>
      <c r="E78" s="242"/>
      <c r="F78" s="243"/>
    </row>
    <row r="79" spans="1:9" x14ac:dyDescent="0.35">
      <c r="A79" s="244"/>
      <c r="B79" s="242"/>
      <c r="C79" s="242"/>
      <c r="D79" s="242"/>
      <c r="E79" s="242"/>
      <c r="F79" s="243"/>
    </row>
    <row r="80" spans="1:9" x14ac:dyDescent="0.35">
      <c r="A80" s="244"/>
      <c r="B80" s="242"/>
      <c r="C80" s="242"/>
      <c r="D80" s="242"/>
      <c r="E80" s="242"/>
      <c r="F80" s="243"/>
    </row>
    <row r="81" spans="1:13" x14ac:dyDescent="0.35">
      <c r="A81" s="83" t="s">
        <v>42</v>
      </c>
      <c r="B81" s="84"/>
      <c r="C81" s="84"/>
      <c r="D81" s="84"/>
      <c r="E81" s="84"/>
      <c r="F81" s="85"/>
    </row>
    <row r="82" spans="1:13" x14ac:dyDescent="0.35">
      <c r="A82" s="229" t="s">
        <v>107</v>
      </c>
      <c r="B82" s="223"/>
      <c r="C82" s="223"/>
      <c r="D82" s="223"/>
      <c r="E82" s="223"/>
      <c r="F82" s="224"/>
    </row>
    <row r="83" spans="1:13" x14ac:dyDescent="0.35">
      <c r="A83" s="225"/>
      <c r="B83" s="223"/>
      <c r="C83" s="223"/>
      <c r="D83" s="223"/>
      <c r="E83" s="223"/>
      <c r="F83" s="224"/>
    </row>
    <row r="84" spans="1:13" x14ac:dyDescent="0.35">
      <c r="A84" s="225"/>
      <c r="B84" s="223"/>
      <c r="C84" s="223"/>
      <c r="D84" s="223"/>
      <c r="E84" s="223"/>
      <c r="F84" s="224"/>
    </row>
    <row r="85" spans="1:13" x14ac:dyDescent="0.35">
      <c r="A85" s="225"/>
      <c r="B85" s="223"/>
      <c r="C85" s="223"/>
      <c r="D85" s="223"/>
      <c r="E85" s="223"/>
      <c r="F85" s="224"/>
    </row>
    <row r="86" spans="1:13" x14ac:dyDescent="0.35">
      <c r="A86" s="225"/>
      <c r="B86" s="223"/>
      <c r="C86" s="223"/>
      <c r="D86" s="223"/>
      <c r="E86" s="223"/>
      <c r="F86" s="224"/>
    </row>
    <row r="87" spans="1:13" ht="24.5" customHeight="1" x14ac:dyDescent="0.35">
      <c r="A87" s="226"/>
      <c r="B87" s="227"/>
      <c r="C87" s="227"/>
      <c r="D87" s="227"/>
      <c r="E87" s="227"/>
      <c r="F87" s="228"/>
    </row>
    <row r="88" spans="1:13" x14ac:dyDescent="0.35">
      <c r="A88" s="62"/>
      <c r="B88" s="62"/>
      <c r="C88" s="62"/>
      <c r="D88" s="60"/>
      <c r="E88" s="60"/>
      <c r="F88" s="60"/>
      <c r="G88" s="3"/>
      <c r="H88" s="3"/>
      <c r="I88" s="3"/>
      <c r="J88" s="3"/>
      <c r="K88" s="3"/>
      <c r="L88" s="3"/>
      <c r="M88" s="3"/>
    </row>
    <row r="89" spans="1:13" s="5" customFormat="1" x14ac:dyDescent="0.35">
      <c r="A89" s="42" t="s">
        <v>7</v>
      </c>
      <c r="B89" s="230" t="str">
        <f>IF(ISBLANK($B$4),"",$B$4)</f>
        <v>MOHSEN KHARAZI ESFAHANI</v>
      </c>
      <c r="C89" s="231"/>
      <c r="D89" s="82"/>
      <c r="E89" s="43"/>
      <c r="F89" s="52"/>
      <c r="G89" s="4"/>
      <c r="H89" s="4"/>
      <c r="I89" s="4"/>
      <c r="J89" s="4"/>
      <c r="K89" s="4"/>
      <c r="L89" s="4"/>
      <c r="M89" s="4"/>
    </row>
    <row r="90" spans="1:13" s="5" customFormat="1" x14ac:dyDescent="0.35">
      <c r="A90" s="40"/>
      <c r="B90" s="98"/>
      <c r="C90" s="98"/>
      <c r="D90" s="81"/>
      <c r="E90" s="40"/>
      <c r="F90" s="40"/>
      <c r="G90" s="4"/>
      <c r="H90" s="4"/>
      <c r="I90" s="4"/>
      <c r="J90" s="4"/>
      <c r="K90" s="4"/>
      <c r="L90" s="4"/>
      <c r="M90" s="4"/>
    </row>
    <row r="91" spans="1:13" x14ac:dyDescent="0.35">
      <c r="A91" s="83" t="s">
        <v>44</v>
      </c>
      <c r="B91" s="84"/>
      <c r="C91" s="84"/>
      <c r="D91" s="84"/>
      <c r="E91" s="84"/>
      <c r="F91" s="85"/>
    </row>
    <row r="92" spans="1:13" x14ac:dyDescent="0.35">
      <c r="A92" s="229" t="s">
        <v>108</v>
      </c>
      <c r="B92" s="223"/>
      <c r="C92" s="223"/>
      <c r="D92" s="223"/>
      <c r="E92" s="223"/>
      <c r="F92" s="224"/>
    </row>
    <row r="93" spans="1:13" x14ac:dyDescent="0.35">
      <c r="A93" s="225"/>
      <c r="B93" s="223"/>
      <c r="C93" s="223"/>
      <c r="D93" s="223"/>
      <c r="E93" s="223"/>
      <c r="F93" s="224"/>
    </row>
    <row r="94" spans="1:13" x14ac:dyDescent="0.35">
      <c r="A94" s="225"/>
      <c r="B94" s="223"/>
      <c r="C94" s="223"/>
      <c r="D94" s="223"/>
      <c r="E94" s="223"/>
      <c r="F94" s="224"/>
    </row>
    <row r="95" spans="1:13" x14ac:dyDescent="0.35">
      <c r="A95" s="225"/>
      <c r="B95" s="223"/>
      <c r="C95" s="223"/>
      <c r="D95" s="223"/>
      <c r="E95" s="223"/>
      <c r="F95" s="224"/>
    </row>
    <row r="96" spans="1:13" x14ac:dyDescent="0.35">
      <c r="A96" s="225"/>
      <c r="B96" s="223"/>
      <c r="C96" s="223"/>
      <c r="D96" s="223"/>
      <c r="E96" s="223"/>
      <c r="F96" s="224"/>
    </row>
    <row r="97" spans="1:6" x14ac:dyDescent="0.35">
      <c r="A97" s="225"/>
      <c r="B97" s="223"/>
      <c r="C97" s="223"/>
      <c r="D97" s="223"/>
      <c r="E97" s="223"/>
      <c r="F97" s="224"/>
    </row>
    <row r="98" spans="1:6" x14ac:dyDescent="0.35">
      <c r="A98" s="226"/>
      <c r="B98" s="227"/>
      <c r="C98" s="227"/>
      <c r="D98" s="227"/>
      <c r="E98" s="227"/>
      <c r="F98" s="228"/>
    </row>
    <row r="99" spans="1:6" x14ac:dyDescent="0.35">
      <c r="A99" s="83" t="s">
        <v>45</v>
      </c>
      <c r="B99" s="84"/>
      <c r="C99" s="84"/>
      <c r="D99" s="84"/>
      <c r="E99" s="84"/>
      <c r="F99" s="85"/>
    </row>
    <row r="100" spans="1:6" x14ac:dyDescent="0.35">
      <c r="A100" s="229" t="s">
        <v>109</v>
      </c>
      <c r="B100" s="223"/>
      <c r="C100" s="223"/>
      <c r="D100" s="223"/>
      <c r="E100" s="223"/>
      <c r="F100" s="224"/>
    </row>
    <row r="101" spans="1:6" x14ac:dyDescent="0.35">
      <c r="A101" s="225"/>
      <c r="B101" s="223"/>
      <c r="C101" s="223"/>
      <c r="D101" s="223"/>
      <c r="E101" s="223"/>
      <c r="F101" s="224"/>
    </row>
    <row r="102" spans="1:6" x14ac:dyDescent="0.35">
      <c r="A102" s="225"/>
      <c r="B102" s="223"/>
      <c r="C102" s="223"/>
      <c r="D102" s="223"/>
      <c r="E102" s="223"/>
      <c r="F102" s="224"/>
    </row>
    <row r="103" spans="1:6" x14ac:dyDescent="0.35">
      <c r="A103" s="225"/>
      <c r="B103" s="223"/>
      <c r="C103" s="223"/>
      <c r="D103" s="223"/>
      <c r="E103" s="223"/>
      <c r="F103" s="224"/>
    </row>
    <row r="104" spans="1:6" x14ac:dyDescent="0.35">
      <c r="A104" s="225"/>
      <c r="B104" s="223"/>
      <c r="C104" s="223"/>
      <c r="D104" s="223"/>
      <c r="E104" s="223"/>
      <c r="F104" s="224"/>
    </row>
    <row r="105" spans="1:6" x14ac:dyDescent="0.35">
      <c r="A105" s="225"/>
      <c r="B105" s="223"/>
      <c r="C105" s="223"/>
      <c r="D105" s="223"/>
      <c r="E105" s="223"/>
      <c r="F105" s="224"/>
    </row>
    <row r="106" spans="1:6" x14ac:dyDescent="0.35">
      <c r="A106" s="226"/>
      <c r="B106" s="227"/>
      <c r="C106" s="227"/>
      <c r="D106" s="227"/>
      <c r="E106" s="227"/>
      <c r="F106" s="228"/>
    </row>
    <row r="107" spans="1:6" x14ac:dyDescent="0.35">
      <c r="A107" s="127" t="s">
        <v>46</v>
      </c>
      <c r="B107" s="128"/>
      <c r="C107" s="128"/>
      <c r="D107" s="128"/>
      <c r="E107" s="128"/>
      <c r="F107" s="129"/>
    </row>
    <row r="108" spans="1:6" x14ac:dyDescent="0.35">
      <c r="A108" s="222" t="s">
        <v>110</v>
      </c>
      <c r="B108" s="223"/>
      <c r="C108" s="223"/>
      <c r="D108" s="223"/>
      <c r="E108" s="223"/>
      <c r="F108" s="224"/>
    </row>
    <row r="109" spans="1:6" x14ac:dyDescent="0.35">
      <c r="A109" s="225"/>
      <c r="B109" s="223"/>
      <c r="C109" s="223"/>
      <c r="D109" s="223"/>
      <c r="E109" s="223"/>
      <c r="F109" s="224"/>
    </row>
    <row r="110" spans="1:6" x14ac:dyDescent="0.35">
      <c r="A110" s="225"/>
      <c r="B110" s="223"/>
      <c r="C110" s="223"/>
      <c r="D110" s="223"/>
      <c r="E110" s="223"/>
      <c r="F110" s="224"/>
    </row>
    <row r="111" spans="1:6" x14ac:dyDescent="0.35">
      <c r="A111" s="225"/>
      <c r="B111" s="223"/>
      <c r="C111" s="223"/>
      <c r="D111" s="223"/>
      <c r="E111" s="223"/>
      <c r="F111" s="224"/>
    </row>
    <row r="112" spans="1:6" x14ac:dyDescent="0.35">
      <c r="A112" s="225"/>
      <c r="B112" s="223"/>
      <c r="C112" s="223"/>
      <c r="D112" s="223"/>
      <c r="E112" s="223"/>
      <c r="F112" s="224"/>
    </row>
    <row r="113" spans="1:13" x14ac:dyDescent="0.35">
      <c r="A113" s="226"/>
      <c r="B113" s="227"/>
      <c r="C113" s="227"/>
      <c r="D113" s="227"/>
      <c r="E113" s="227"/>
      <c r="F113" s="228"/>
    </row>
    <row r="114" spans="1:13" x14ac:dyDescent="0.35">
      <c r="A114" s="83" t="s">
        <v>43</v>
      </c>
      <c r="B114" s="84"/>
      <c r="C114" s="84"/>
      <c r="D114" s="84"/>
      <c r="E114" s="84"/>
      <c r="F114" s="85"/>
    </row>
    <row r="115" spans="1:13" x14ac:dyDescent="0.35">
      <c r="A115" s="229" t="s">
        <v>111</v>
      </c>
      <c r="B115" s="223"/>
      <c r="C115" s="223"/>
      <c r="D115" s="223"/>
      <c r="E115" s="223"/>
      <c r="F115" s="224"/>
    </row>
    <row r="116" spans="1:13" x14ac:dyDescent="0.35">
      <c r="A116" s="225"/>
      <c r="B116" s="223"/>
      <c r="C116" s="223"/>
      <c r="D116" s="223"/>
      <c r="E116" s="223"/>
      <c r="F116" s="224"/>
    </row>
    <row r="117" spans="1:13" x14ac:dyDescent="0.35">
      <c r="A117" s="225"/>
      <c r="B117" s="223"/>
      <c r="C117" s="223"/>
      <c r="D117" s="223"/>
      <c r="E117" s="223"/>
      <c r="F117" s="224"/>
    </row>
    <row r="118" spans="1:13" x14ac:dyDescent="0.35">
      <c r="A118" s="225"/>
      <c r="B118" s="223"/>
      <c r="C118" s="223"/>
      <c r="D118" s="223"/>
      <c r="E118" s="223"/>
      <c r="F118" s="224"/>
    </row>
    <row r="119" spans="1:13" x14ac:dyDescent="0.35">
      <c r="A119" s="225"/>
      <c r="B119" s="223"/>
      <c r="C119" s="223"/>
      <c r="D119" s="223"/>
      <c r="E119" s="223"/>
      <c r="F119" s="224"/>
    </row>
    <row r="120" spans="1:13" x14ac:dyDescent="0.35">
      <c r="A120" s="225"/>
      <c r="B120" s="223"/>
      <c r="C120" s="223"/>
      <c r="D120" s="223"/>
      <c r="E120" s="223"/>
      <c r="F120" s="224"/>
    </row>
    <row r="121" spans="1:13" x14ac:dyDescent="0.35">
      <c r="A121" s="226"/>
      <c r="B121" s="227"/>
      <c r="C121" s="227"/>
      <c r="D121" s="227"/>
      <c r="E121" s="227"/>
      <c r="F121" s="228"/>
    </row>
    <row r="122" spans="1:13" x14ac:dyDescent="0.35">
      <c r="A122" s="99"/>
      <c r="B122" s="99"/>
      <c r="C122" s="99"/>
      <c r="D122" s="99"/>
      <c r="E122" s="99"/>
      <c r="F122" s="99"/>
    </row>
    <row r="123" spans="1:13" x14ac:dyDescent="0.35">
      <c r="A123" s="86"/>
      <c r="B123" s="87"/>
      <c r="C123" s="88"/>
      <c r="D123" s="88"/>
      <c r="E123" s="88"/>
      <c r="F123" s="89"/>
    </row>
    <row r="124" spans="1:13" x14ac:dyDescent="0.35">
      <c r="A124" s="248" t="s">
        <v>8</v>
      </c>
      <c r="B124" s="249"/>
      <c r="C124" s="249"/>
      <c r="D124" s="249"/>
      <c r="E124" s="249"/>
      <c r="F124" s="250"/>
    </row>
    <row r="125" spans="1:13" x14ac:dyDescent="0.35">
      <c r="A125" s="154"/>
      <c r="B125" s="155"/>
      <c r="C125" s="96"/>
      <c r="D125" s="96"/>
      <c r="E125" s="96"/>
      <c r="F125" s="97"/>
    </row>
    <row r="127" spans="1:13" s="5" customFormat="1" x14ac:dyDescent="0.35">
      <c r="A127" s="42" t="s">
        <v>7</v>
      </c>
      <c r="B127" s="230" t="str">
        <f>IF(ISBLANK($B$4),"",$B$4)</f>
        <v>MOHSEN KHARAZI ESFAHANI</v>
      </c>
      <c r="C127" s="231"/>
      <c r="D127" s="82"/>
      <c r="E127" s="43"/>
      <c r="F127" s="52"/>
      <c r="G127" s="4"/>
      <c r="H127" s="4"/>
      <c r="I127" s="4"/>
      <c r="J127" s="4"/>
      <c r="K127" s="4"/>
      <c r="L127" s="4"/>
      <c r="M127" s="4"/>
    </row>
    <row r="128" spans="1:13" s="5" customFormat="1" x14ac:dyDescent="0.35">
      <c r="A128" s="40"/>
      <c r="B128" s="98"/>
      <c r="C128" s="98"/>
      <c r="D128" s="81"/>
      <c r="E128" s="40"/>
      <c r="F128" s="40"/>
      <c r="G128" s="4"/>
      <c r="H128" s="4"/>
      <c r="I128" s="4"/>
      <c r="J128" s="4"/>
      <c r="K128" s="4"/>
      <c r="L128" s="4"/>
      <c r="M128" s="4"/>
    </row>
    <row r="129" spans="1:6" x14ac:dyDescent="0.35">
      <c r="A129" s="179" t="s">
        <v>84</v>
      </c>
    </row>
    <row r="130" spans="1:6" x14ac:dyDescent="0.35">
      <c r="A130" s="178"/>
    </row>
    <row r="131" spans="1:6" x14ac:dyDescent="0.35">
      <c r="A131" s="156"/>
      <c r="B131" s="103" t="s">
        <v>28</v>
      </c>
      <c r="C131" s="103" t="s">
        <v>55</v>
      </c>
      <c r="D131" s="103" t="s">
        <v>14</v>
      </c>
      <c r="E131" s="269" t="s">
        <v>31</v>
      </c>
      <c r="F131" s="270"/>
    </row>
    <row r="132" spans="1:6" x14ac:dyDescent="0.35">
      <c r="A132" s="163"/>
      <c r="B132" s="164" t="s">
        <v>0</v>
      </c>
      <c r="C132" s="164" t="s">
        <v>1</v>
      </c>
      <c r="D132" s="164" t="s">
        <v>76</v>
      </c>
      <c r="E132" s="220" t="s">
        <v>79</v>
      </c>
      <c r="F132" s="221"/>
    </row>
    <row r="133" spans="1:6" x14ac:dyDescent="0.35">
      <c r="A133" s="157" t="s">
        <v>54</v>
      </c>
      <c r="B133" s="158">
        <v>5</v>
      </c>
      <c r="C133" s="159">
        <f>$F$13</f>
        <v>2</v>
      </c>
      <c r="D133" s="160">
        <f>$F$10</f>
        <v>0.15</v>
      </c>
      <c r="E133" s="161"/>
      <c r="F133" s="162">
        <f>D133*C133/B133</f>
        <v>0.06</v>
      </c>
    </row>
    <row r="134" spans="1:6" x14ac:dyDescent="0.35">
      <c r="A134" s="73" t="s">
        <v>53</v>
      </c>
      <c r="B134" s="68">
        <v>20</v>
      </c>
      <c r="C134" s="114">
        <f>SUM($F$19:$F$22)</f>
        <v>0</v>
      </c>
      <c r="D134" s="100">
        <f>$F$16</f>
        <v>0.55000000000000004</v>
      </c>
      <c r="E134" s="104"/>
      <c r="F134" s="109">
        <f>IF(C134&gt;B134,D134*B134/B134,D134*C134/B134)</f>
        <v>0</v>
      </c>
    </row>
    <row r="135" spans="1:6" x14ac:dyDescent="0.35">
      <c r="A135" s="59"/>
      <c r="B135" s="59"/>
      <c r="C135" s="59"/>
      <c r="D135" s="60"/>
      <c r="E135" s="60"/>
      <c r="F135" s="61"/>
    </row>
    <row r="136" spans="1:6" x14ac:dyDescent="0.35">
      <c r="A136" s="166"/>
      <c r="B136" s="169" t="s">
        <v>29</v>
      </c>
      <c r="C136" s="171" t="s">
        <v>30</v>
      </c>
      <c r="D136" s="171" t="s">
        <v>32</v>
      </c>
      <c r="E136" s="271" t="s">
        <v>31</v>
      </c>
      <c r="F136" s="272"/>
    </row>
    <row r="137" spans="1:6" x14ac:dyDescent="0.35">
      <c r="A137" s="167"/>
      <c r="B137" s="170" t="s">
        <v>77</v>
      </c>
      <c r="C137" s="172" t="s">
        <v>2</v>
      </c>
      <c r="D137" s="172" t="s">
        <v>3</v>
      </c>
      <c r="E137" s="261" t="s">
        <v>78</v>
      </c>
      <c r="F137" s="262"/>
    </row>
    <row r="138" spans="1:6" x14ac:dyDescent="0.35">
      <c r="A138" s="165" t="s">
        <v>50</v>
      </c>
      <c r="B138" s="158">
        <v>25</v>
      </c>
      <c r="C138" s="158">
        <f>SUM($F$31:$F$35)</f>
        <v>0</v>
      </c>
      <c r="D138" s="168">
        <f>$F$28</f>
        <v>0.3</v>
      </c>
      <c r="E138" s="70"/>
      <c r="F138" s="162">
        <f>C138/B138*D138</f>
        <v>0</v>
      </c>
    </row>
    <row r="139" spans="1:6" x14ac:dyDescent="0.35">
      <c r="A139" s="105" t="s">
        <v>51</v>
      </c>
      <c r="B139" s="68">
        <v>15</v>
      </c>
      <c r="C139" s="68">
        <f>SUM($F$42:$F$44)</f>
        <v>0</v>
      </c>
      <c r="D139" s="71">
        <f>$F$38</f>
        <v>0.6</v>
      </c>
      <c r="E139" s="69"/>
      <c r="F139" s="109">
        <f>C139/B139*D139</f>
        <v>0</v>
      </c>
    </row>
    <row r="140" spans="1:6" x14ac:dyDescent="0.35">
      <c r="A140" s="105" t="s">
        <v>52</v>
      </c>
      <c r="B140" s="68">
        <v>10</v>
      </c>
      <c r="C140" s="68">
        <f>SUM($F$51:$F$52)</f>
        <v>0</v>
      </c>
      <c r="D140" s="71">
        <f>$F$47</f>
        <v>0.1</v>
      </c>
      <c r="E140" s="111"/>
      <c r="F140" s="112">
        <f>C140/B140*D140</f>
        <v>0</v>
      </c>
    </row>
    <row r="141" spans="1:6" x14ac:dyDescent="0.35">
      <c r="A141" s="106"/>
      <c r="B141" s="107"/>
      <c r="C141" s="108" t="s">
        <v>81</v>
      </c>
      <c r="D141" s="110">
        <f>SUM(D138:D140)</f>
        <v>0.99999999999999989</v>
      </c>
      <c r="E141" s="175"/>
      <c r="F141" s="176"/>
    </row>
    <row r="142" spans="1:6" x14ac:dyDescent="0.35">
      <c r="A142" s="173"/>
      <c r="B142" s="174"/>
      <c r="C142" s="108" t="s">
        <v>83</v>
      </c>
      <c r="D142" s="177"/>
      <c r="E142" s="69"/>
      <c r="F142" s="113">
        <f>SUM(F138:F140)</f>
        <v>0</v>
      </c>
    </row>
    <row r="143" spans="1:6" x14ac:dyDescent="0.35">
      <c r="A143" s="65"/>
      <c r="B143" s="63"/>
      <c r="C143" s="64"/>
      <c r="D143" s="64"/>
      <c r="E143" s="64"/>
      <c r="F143" s="66"/>
    </row>
    <row r="144" spans="1:6" x14ac:dyDescent="0.35">
      <c r="A144" s="65"/>
      <c r="B144" s="63"/>
      <c r="C144" s="64"/>
      <c r="D144" s="67" t="s">
        <v>76</v>
      </c>
      <c r="E144" s="263" t="s">
        <v>80</v>
      </c>
      <c r="F144" s="263"/>
    </row>
    <row r="145" spans="1:13" x14ac:dyDescent="0.35">
      <c r="A145" s="73" t="s">
        <v>33</v>
      </c>
      <c r="B145" s="101"/>
      <c r="C145" s="102"/>
      <c r="D145" s="100">
        <f>F25</f>
        <v>0.3</v>
      </c>
      <c r="E145" s="72"/>
      <c r="F145" s="109">
        <f>F142*D145</f>
        <v>0</v>
      </c>
    </row>
    <row r="146" spans="1:13" x14ac:dyDescent="0.35">
      <c r="A146" s="59"/>
      <c r="B146" s="59"/>
      <c r="C146" s="59"/>
      <c r="D146" s="60"/>
      <c r="E146" s="60"/>
      <c r="F146" s="61"/>
    </row>
    <row r="147" spans="1:13" x14ac:dyDescent="0.35">
      <c r="A147" s="59"/>
      <c r="B147" s="59"/>
      <c r="C147" s="59"/>
      <c r="D147" s="60"/>
      <c r="E147" s="264" t="s">
        <v>82</v>
      </c>
      <c r="F147" s="264"/>
    </row>
    <row r="148" spans="1:13" x14ac:dyDescent="0.35">
      <c r="A148" s="73" t="s">
        <v>56</v>
      </c>
      <c r="B148" s="116"/>
      <c r="C148" s="101"/>
      <c r="D148" s="115"/>
      <c r="E148" s="104"/>
      <c r="F148" s="117">
        <f>F133+F134+F145</f>
        <v>0.06</v>
      </c>
    </row>
    <row r="150" spans="1:13" s="5" customFormat="1" x14ac:dyDescent="0.35">
      <c r="A150" s="42" t="s">
        <v>7</v>
      </c>
      <c r="B150" s="230" t="str">
        <f>IF(ISBLANK($B$4),"",$B$4)</f>
        <v>MOHSEN KHARAZI ESFAHANI</v>
      </c>
      <c r="C150" s="231"/>
      <c r="D150" s="82"/>
      <c r="E150" s="43"/>
      <c r="F150" s="52"/>
      <c r="G150" s="4"/>
      <c r="H150" s="4"/>
      <c r="I150" s="4"/>
      <c r="J150" s="4"/>
      <c r="K150" s="4"/>
      <c r="L150" s="4"/>
      <c r="M150" s="4"/>
    </row>
    <row r="151" spans="1:13" s="5" customFormat="1" x14ac:dyDescent="0.35">
      <c r="A151" s="40"/>
      <c r="B151" s="98"/>
      <c r="C151" s="98"/>
      <c r="D151" s="81"/>
      <c r="E151" s="40"/>
      <c r="F151" s="40"/>
      <c r="G151" s="4"/>
      <c r="H151" s="4"/>
      <c r="I151" s="4"/>
      <c r="J151" s="4"/>
      <c r="K151" s="4"/>
      <c r="L151" s="4"/>
      <c r="M151" s="4"/>
    </row>
    <row r="152" spans="1:13" x14ac:dyDescent="0.35">
      <c r="A152" s="180" t="s">
        <v>9</v>
      </c>
      <c r="B152" s="180"/>
      <c r="C152" s="180"/>
      <c r="D152" s="180"/>
      <c r="E152" s="180"/>
      <c r="F152" s="180"/>
    </row>
    <row r="153" spans="1:13" x14ac:dyDescent="0.35">
      <c r="A153" s="281" t="s">
        <v>116</v>
      </c>
      <c r="B153" s="273"/>
      <c r="C153" s="273"/>
      <c r="D153" s="273"/>
      <c r="E153" s="273"/>
      <c r="F153" s="274"/>
    </row>
    <row r="154" spans="1:13" x14ac:dyDescent="0.35">
      <c r="A154" s="275"/>
      <c r="B154" s="276"/>
      <c r="C154" s="276"/>
      <c r="D154" s="276"/>
      <c r="E154" s="276"/>
      <c r="F154" s="277"/>
    </row>
    <row r="155" spans="1:13" x14ac:dyDescent="0.35">
      <c r="A155" s="275"/>
      <c r="B155" s="276"/>
      <c r="C155" s="276"/>
      <c r="D155" s="276"/>
      <c r="E155" s="276"/>
      <c r="F155" s="277"/>
    </row>
    <row r="156" spans="1:13" x14ac:dyDescent="0.35">
      <c r="A156" s="275"/>
      <c r="B156" s="276"/>
      <c r="C156" s="276"/>
      <c r="D156" s="276"/>
      <c r="E156" s="276"/>
      <c r="F156" s="277"/>
    </row>
    <row r="157" spans="1:13" x14ac:dyDescent="0.35">
      <c r="A157" s="275"/>
      <c r="B157" s="276"/>
      <c r="C157" s="276"/>
      <c r="D157" s="276"/>
      <c r="E157" s="276"/>
      <c r="F157" s="277"/>
    </row>
    <row r="158" spans="1:13" x14ac:dyDescent="0.35">
      <c r="A158" s="278"/>
      <c r="B158" s="279"/>
      <c r="C158" s="279"/>
      <c r="D158" s="279"/>
      <c r="E158" s="279"/>
      <c r="F158" s="280"/>
    </row>
    <row r="159" spans="1:13" x14ac:dyDescent="0.35">
      <c r="A159" s="182"/>
      <c r="B159" s="181"/>
      <c r="C159" s="181"/>
      <c r="D159" s="181"/>
      <c r="E159" s="181"/>
      <c r="F159" s="183"/>
    </row>
    <row r="160" spans="1:13" x14ac:dyDescent="0.35">
      <c r="A160" s="180" t="s">
        <v>10</v>
      </c>
      <c r="B160" s="181"/>
      <c r="C160" s="181"/>
      <c r="D160" s="181"/>
      <c r="E160" s="181"/>
      <c r="F160" s="183"/>
    </row>
    <row r="161" spans="1:6" x14ac:dyDescent="0.35">
      <c r="A161" s="251"/>
      <c r="B161" s="252"/>
      <c r="C161" s="252"/>
      <c r="D161" s="252"/>
      <c r="E161" s="252"/>
      <c r="F161" s="253"/>
    </row>
    <row r="162" spans="1:6" x14ac:dyDescent="0.35">
      <c r="A162" s="254"/>
      <c r="B162" s="255"/>
      <c r="C162" s="255"/>
      <c r="D162" s="255"/>
      <c r="E162" s="255"/>
      <c r="F162" s="256"/>
    </row>
    <row r="163" spans="1:6" x14ac:dyDescent="0.35">
      <c r="A163" s="254"/>
      <c r="B163" s="255"/>
      <c r="C163" s="255"/>
      <c r="D163" s="255"/>
      <c r="E163" s="255"/>
      <c r="F163" s="256"/>
    </row>
    <row r="164" spans="1:6" x14ac:dyDescent="0.35">
      <c r="A164" s="254"/>
      <c r="B164" s="255"/>
      <c r="C164" s="255"/>
      <c r="D164" s="255"/>
      <c r="E164" s="255"/>
      <c r="F164" s="256"/>
    </row>
    <row r="165" spans="1:6" x14ac:dyDescent="0.35">
      <c r="A165" s="254"/>
      <c r="B165" s="255"/>
      <c r="C165" s="255"/>
      <c r="D165" s="255"/>
      <c r="E165" s="255"/>
      <c r="F165" s="256"/>
    </row>
    <row r="166" spans="1:6" x14ac:dyDescent="0.35">
      <c r="A166" s="257"/>
      <c r="B166" s="258"/>
      <c r="C166" s="258"/>
      <c r="D166" s="258"/>
      <c r="E166" s="258"/>
      <c r="F166" s="259"/>
    </row>
    <row r="167" spans="1:6" x14ac:dyDescent="0.35">
      <c r="A167" s="184"/>
      <c r="B167" s="184"/>
      <c r="C167" s="185"/>
      <c r="D167" s="185"/>
      <c r="E167" s="185"/>
      <c r="F167" s="185"/>
    </row>
    <row r="168" spans="1:6" x14ac:dyDescent="0.35">
      <c r="A168" s="186" t="s">
        <v>85</v>
      </c>
      <c r="B168" s="186"/>
      <c r="C168" s="186"/>
      <c r="D168" s="186"/>
      <c r="E168" s="186"/>
      <c r="F168" s="186"/>
    </row>
    <row r="169" spans="1:6" x14ac:dyDescent="0.35">
      <c r="A169" s="186"/>
      <c r="B169" s="186"/>
      <c r="C169" s="186"/>
      <c r="D169" s="186"/>
      <c r="E169" s="186"/>
      <c r="F169" s="186"/>
    </row>
    <row r="170" spans="1:6" x14ac:dyDescent="0.35">
      <c r="A170" s="186"/>
      <c r="B170" s="186"/>
      <c r="C170" s="186"/>
      <c r="D170" s="186"/>
      <c r="E170" s="186"/>
      <c r="F170" s="186"/>
    </row>
    <row r="171" spans="1:6" x14ac:dyDescent="0.35">
      <c r="A171" s="186"/>
      <c r="B171" s="186"/>
      <c r="C171" s="186"/>
      <c r="D171" s="186"/>
      <c r="E171" s="186"/>
      <c r="F171" s="186"/>
    </row>
    <row r="172" spans="1:6" x14ac:dyDescent="0.35">
      <c r="A172" s="184"/>
      <c r="B172" s="184"/>
      <c r="C172" s="187"/>
      <c r="D172" s="184"/>
      <c r="E172" s="185"/>
      <c r="F172" s="184"/>
    </row>
    <row r="173" spans="1:6" x14ac:dyDescent="0.35">
      <c r="A173" s="189" t="s">
        <v>86</v>
      </c>
      <c r="B173" s="192"/>
      <c r="C173" s="49"/>
      <c r="D173" s="189" t="s">
        <v>88</v>
      </c>
      <c r="E173" s="192"/>
      <c r="F173" s="188"/>
    </row>
    <row r="174" spans="1:6" x14ac:dyDescent="0.35">
      <c r="A174" s="260" t="str">
        <f>IF(ISBLANK($B$4),"",$B$4)</f>
        <v>MOHSEN KHARAZI ESFAHANI</v>
      </c>
      <c r="B174" s="260"/>
      <c r="C174" s="193"/>
      <c r="D174" s="260" t="str">
        <f>IF(ISBLANK($B$7),"",$B$7)</f>
        <v>Kelvin Choo</v>
      </c>
      <c r="E174" s="260"/>
    </row>
    <row r="175" spans="1:6" x14ac:dyDescent="0.35">
      <c r="A175" s="194" t="s">
        <v>87</v>
      </c>
      <c r="B175" s="193"/>
      <c r="C175" s="193"/>
      <c r="D175" s="194" t="s">
        <v>87</v>
      </c>
      <c r="E175" s="193"/>
    </row>
  </sheetData>
  <sheetProtection selectLockedCells="1"/>
  <mergeCells count="43">
    <mergeCell ref="A161:F166"/>
    <mergeCell ref="D174:E174"/>
    <mergeCell ref="A174:B174"/>
    <mergeCell ref="B7:F7"/>
    <mergeCell ref="E137:F137"/>
    <mergeCell ref="E144:F144"/>
    <mergeCell ref="E147:F147"/>
    <mergeCell ref="B127:C127"/>
    <mergeCell ref="B150:C150"/>
    <mergeCell ref="A153:F158"/>
    <mergeCell ref="A18:B18"/>
    <mergeCell ref="A20:B20"/>
    <mergeCell ref="A21:B21"/>
    <mergeCell ref="A22:B22"/>
    <mergeCell ref="E131:F131"/>
    <mergeCell ref="E136:F136"/>
    <mergeCell ref="E132:F132"/>
    <mergeCell ref="A108:F113"/>
    <mergeCell ref="A115:F121"/>
    <mergeCell ref="B89:C89"/>
    <mergeCell ref="A19:B19"/>
    <mergeCell ref="A61:F66"/>
    <mergeCell ref="A68:F73"/>
    <mergeCell ref="A75:F80"/>
    <mergeCell ref="A82:F87"/>
    <mergeCell ref="A92:F98"/>
    <mergeCell ref="A100:F106"/>
    <mergeCell ref="A39:F39"/>
    <mergeCell ref="A47:C47"/>
    <mergeCell ref="A48:F48"/>
    <mergeCell ref="A124:F124"/>
    <mergeCell ref="B58:C58"/>
    <mergeCell ref="E5:F5"/>
    <mergeCell ref="B6:F6"/>
    <mergeCell ref="B4:C4"/>
    <mergeCell ref="A12:B12"/>
    <mergeCell ref="C12:D12"/>
    <mergeCell ref="E12:F12"/>
    <mergeCell ref="A13:B13"/>
    <mergeCell ref="C13:D13"/>
    <mergeCell ref="A29:F29"/>
    <mergeCell ref="A28:C28"/>
    <mergeCell ref="A38:C38"/>
  </mergeCells>
  <pageMargins left="0.35416666666666702" right="0.51041666666666696" top="1.0729166666666701" bottom="0.25" header="0.3" footer="0.05"/>
  <pageSetup paperSize="9" orientation="landscape" r:id="rId1"/>
  <headerFooter>
    <oddHeader>&amp;L&amp;G&amp;R
Appraisal Form
Private and Confidential</oddHeader>
  </headerFooter>
  <rowBreaks count="4" manualBreakCount="4">
    <brk id="14" max="16383" man="1"/>
    <brk id="23" max="16383" man="1"/>
    <brk id="53" max="16383" man="1"/>
    <brk id="149" max="16383"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0E020FC7F97940BD663BBB87E1544B" ma:contentTypeVersion="6" ma:contentTypeDescription="Create a new document." ma:contentTypeScope="" ma:versionID="501618daba97b0c2eb49c5bde43f73dc">
  <xsd:schema xmlns:xsd="http://www.w3.org/2001/XMLSchema" xmlns:xs="http://www.w3.org/2001/XMLSchema" xmlns:p="http://schemas.microsoft.com/office/2006/metadata/properties" xmlns:ns2="8343737d-59df-4ee0-beda-b410a4c7f0d3" targetNamespace="http://schemas.microsoft.com/office/2006/metadata/properties" ma:root="true" ma:fieldsID="b220c67083235477cf4949ef536f2e3d" ns2:_="">
    <xsd:import namespace="8343737d-59df-4ee0-beda-b410a4c7f0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3737d-59df-4ee0-beda-b410a4c7f0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D4566A-1183-4849-80DE-990C539FAA21}">
  <ds:schemaRefs>
    <ds:schemaRef ds:uri="http://schemas.microsoft.com/sharepoint/v3/contenttype/forms"/>
  </ds:schemaRefs>
</ds:datastoreItem>
</file>

<file path=customXml/itemProps2.xml><?xml version="1.0" encoding="utf-8"?>
<ds:datastoreItem xmlns:ds="http://schemas.openxmlformats.org/officeDocument/2006/customXml" ds:itemID="{35EEE38B-1568-4FB3-8908-730DE0DDEBDB}">
  <ds:schemaRefs>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 ds:uri="8343737d-59df-4ee0-beda-b410a4c7f0d3"/>
    <ds:schemaRef ds:uri="http://www.w3.org/XML/1998/namespace"/>
    <ds:schemaRef ds:uri="http://purl.org/dc/elements/1.1/"/>
  </ds:schemaRefs>
</ds:datastoreItem>
</file>

<file path=customXml/itemProps3.xml><?xml version="1.0" encoding="utf-8"?>
<ds:datastoreItem xmlns:ds="http://schemas.openxmlformats.org/officeDocument/2006/customXml" ds:itemID="{DFBD164F-0EB0-4E6B-BA86-037173DDD8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3737d-59df-4ee0-beda-b410a4c7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Appraisal-Form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dc:creator>
  <cp:lastModifiedBy>KHARAZI ESFAHANI Mohsen</cp:lastModifiedBy>
  <cp:lastPrinted>2021-02-04T15:33:18Z</cp:lastPrinted>
  <dcterms:created xsi:type="dcterms:W3CDTF">2021-02-04T03:16:50Z</dcterms:created>
  <dcterms:modified xsi:type="dcterms:W3CDTF">2022-03-28T02:58:15Z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0x0101002E0E020FC7F97940BD663BBB87E1544B</vt:lpwstr>
  </property>
</Properties>
</file>